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RV-EES\Jobs\264814 SCE Workpaper Revisions 2016-2017\(066.6) SCE17HC029 Residential HVAC Quality Maintenance\2017 Updated Workpaper Files\Deliverables\"/>
    </mc:Choice>
  </mc:AlternateContent>
  <bookViews>
    <workbookView xWindow="0" yWindow="0" windowWidth="23040" windowHeight="9024"/>
  </bookViews>
  <sheets>
    <sheet name="From READI v2.4.7 All CZs" sheetId="3" r:id="rId1"/>
    <sheet name="From READI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3" l="1"/>
  <c r="M13" i="3"/>
  <c r="M12" i="3"/>
  <c r="M11" i="3"/>
  <c r="M10" i="3"/>
  <c r="M9" i="3"/>
  <c r="M8" i="3"/>
  <c r="M7" i="3"/>
  <c r="W45" i="3" l="1"/>
  <c r="V45" i="3"/>
  <c r="U45" i="3"/>
  <c r="S45" i="3"/>
  <c r="R45" i="3"/>
  <c r="Q45" i="3"/>
  <c r="O45" i="3"/>
  <c r="N45" i="3"/>
  <c r="M45" i="3"/>
  <c r="W44" i="3"/>
  <c r="V44" i="3"/>
  <c r="U44" i="3"/>
  <c r="S44" i="3"/>
  <c r="R44" i="3"/>
  <c r="Q44" i="3"/>
  <c r="O44" i="3"/>
  <c r="N44" i="3"/>
  <c r="M44" i="3"/>
  <c r="W43" i="3"/>
  <c r="V43" i="3"/>
  <c r="U43" i="3"/>
  <c r="S43" i="3"/>
  <c r="R43" i="3"/>
  <c r="Q43" i="3"/>
  <c r="O43" i="3"/>
  <c r="N43" i="3"/>
  <c r="M43" i="3"/>
  <c r="W42" i="3"/>
  <c r="V42" i="3"/>
  <c r="U42" i="3"/>
  <c r="S42" i="3"/>
  <c r="R42" i="3"/>
  <c r="Q42" i="3"/>
  <c r="O42" i="3"/>
  <c r="N42" i="3"/>
  <c r="M42" i="3"/>
  <c r="W41" i="3"/>
  <c r="V41" i="3"/>
  <c r="U41" i="3"/>
  <c r="S41" i="3"/>
  <c r="R41" i="3"/>
  <c r="Q41" i="3"/>
  <c r="O41" i="3"/>
  <c r="N41" i="3"/>
  <c r="M41" i="3"/>
  <c r="W40" i="3"/>
  <c r="V40" i="3"/>
  <c r="U40" i="3"/>
  <c r="S40" i="3"/>
  <c r="R40" i="3"/>
  <c r="Q40" i="3"/>
  <c r="O40" i="3"/>
  <c r="N40" i="3"/>
  <c r="M40" i="3"/>
  <c r="W39" i="3"/>
  <c r="V39" i="3"/>
  <c r="U39" i="3"/>
  <c r="S39" i="3"/>
  <c r="R39" i="3"/>
  <c r="Q39" i="3"/>
  <c r="O39" i="3"/>
  <c r="N39" i="3"/>
  <c r="M39" i="3"/>
  <c r="W38" i="3"/>
  <c r="V38" i="3"/>
  <c r="U38" i="3"/>
  <c r="S38" i="3"/>
  <c r="R38" i="3"/>
  <c r="Q38" i="3"/>
  <c r="O38" i="3"/>
  <c r="N38" i="3"/>
  <c r="M38" i="3"/>
  <c r="W29" i="3"/>
  <c r="V29" i="3"/>
  <c r="U29" i="3"/>
  <c r="S29" i="3"/>
  <c r="R29" i="3"/>
  <c r="Q29" i="3"/>
  <c r="O29" i="3"/>
  <c r="N29" i="3"/>
  <c r="M29" i="3"/>
  <c r="W28" i="3"/>
  <c r="V28" i="3"/>
  <c r="U28" i="3"/>
  <c r="S28" i="3"/>
  <c r="R28" i="3"/>
  <c r="Q28" i="3"/>
  <c r="O28" i="3"/>
  <c r="N28" i="3"/>
  <c r="M28" i="3"/>
  <c r="W27" i="3"/>
  <c r="V27" i="3"/>
  <c r="U27" i="3"/>
  <c r="S27" i="3"/>
  <c r="R27" i="3"/>
  <c r="Q27" i="3"/>
  <c r="O27" i="3"/>
  <c r="N27" i="3"/>
  <c r="M27" i="3"/>
  <c r="W26" i="3"/>
  <c r="V26" i="3"/>
  <c r="U26" i="3"/>
  <c r="S26" i="3"/>
  <c r="R26" i="3"/>
  <c r="Q26" i="3"/>
  <c r="O26" i="3"/>
  <c r="N26" i="3"/>
  <c r="M26" i="3"/>
  <c r="W25" i="3"/>
  <c r="V25" i="3"/>
  <c r="U25" i="3"/>
  <c r="S25" i="3"/>
  <c r="R25" i="3"/>
  <c r="Q25" i="3"/>
  <c r="O25" i="3"/>
  <c r="N25" i="3"/>
  <c r="M25" i="3"/>
  <c r="W24" i="3"/>
  <c r="V24" i="3"/>
  <c r="U24" i="3"/>
  <c r="S24" i="3"/>
  <c r="R24" i="3"/>
  <c r="Q24" i="3"/>
  <c r="O24" i="3"/>
  <c r="N24" i="3"/>
  <c r="M24" i="3"/>
  <c r="W23" i="3"/>
  <c r="V23" i="3"/>
  <c r="U23" i="3"/>
  <c r="S23" i="3"/>
  <c r="R23" i="3"/>
  <c r="Q23" i="3"/>
  <c r="O23" i="3"/>
  <c r="N23" i="3"/>
  <c r="M23" i="3"/>
  <c r="W22" i="3"/>
  <c r="V22" i="3"/>
  <c r="U22" i="3"/>
  <c r="S22" i="3"/>
  <c r="R22" i="3"/>
  <c r="Q22" i="3"/>
  <c r="O22" i="3"/>
  <c r="N22" i="3"/>
  <c r="M22" i="3"/>
  <c r="W19" i="3"/>
  <c r="V19" i="3"/>
  <c r="U19" i="3"/>
  <c r="S19" i="3"/>
  <c r="R19" i="3"/>
  <c r="Q19" i="3"/>
  <c r="O19" i="3"/>
  <c r="N19" i="3"/>
  <c r="M19" i="3"/>
  <c r="W18" i="3"/>
  <c r="V18" i="3"/>
  <c r="U18" i="3"/>
  <c r="S18" i="3"/>
  <c r="R18" i="3"/>
  <c r="Q18" i="3"/>
  <c r="O18" i="3"/>
  <c r="N18" i="3"/>
  <c r="M18" i="3"/>
  <c r="W13" i="3"/>
  <c r="V13" i="3"/>
  <c r="U13" i="3"/>
  <c r="S13" i="3"/>
  <c r="R13" i="3"/>
  <c r="Q13" i="3"/>
  <c r="O13" i="3"/>
  <c r="N13" i="3"/>
  <c r="W12" i="3"/>
  <c r="V12" i="3"/>
  <c r="U12" i="3"/>
  <c r="S12" i="3"/>
  <c r="R12" i="3"/>
  <c r="Q12" i="3"/>
  <c r="O12" i="3"/>
  <c r="N12" i="3"/>
  <c r="W11" i="3"/>
  <c r="V11" i="3"/>
  <c r="U11" i="3"/>
  <c r="S11" i="3"/>
  <c r="R11" i="3"/>
  <c r="Q11" i="3"/>
  <c r="O11" i="3"/>
  <c r="N11" i="3"/>
  <c r="W10" i="3"/>
  <c r="V10" i="3"/>
  <c r="U10" i="3"/>
  <c r="S10" i="3"/>
  <c r="R10" i="3"/>
  <c r="Q10" i="3"/>
  <c r="O10" i="3"/>
  <c r="N10" i="3"/>
  <c r="W9" i="3"/>
  <c r="V9" i="3"/>
  <c r="U9" i="3"/>
  <c r="S9" i="3"/>
  <c r="R9" i="3"/>
  <c r="Q9" i="3"/>
  <c r="O9" i="3"/>
  <c r="N9" i="3"/>
  <c r="W8" i="3"/>
  <c r="V8" i="3"/>
  <c r="U8" i="3"/>
  <c r="S8" i="3"/>
  <c r="R8" i="3"/>
  <c r="Q8" i="3"/>
  <c r="O8" i="3"/>
  <c r="N8" i="3"/>
  <c r="M6" i="3"/>
  <c r="W53" i="3" l="1"/>
  <c r="V53" i="3"/>
  <c r="U53" i="3"/>
  <c r="S53" i="3"/>
  <c r="R53" i="3"/>
  <c r="Q53" i="3"/>
  <c r="O53" i="3"/>
  <c r="N53" i="3"/>
  <c r="M53" i="3"/>
  <c r="W52" i="3"/>
  <c r="V52" i="3"/>
  <c r="U52" i="3"/>
  <c r="S52" i="3"/>
  <c r="R52" i="3"/>
  <c r="Q52" i="3"/>
  <c r="O52" i="3"/>
  <c r="N52" i="3"/>
  <c r="M52" i="3"/>
  <c r="W51" i="3"/>
  <c r="V51" i="3"/>
  <c r="U51" i="3"/>
  <c r="S51" i="3"/>
  <c r="R51" i="3"/>
  <c r="Q51" i="3"/>
  <c r="O51" i="3"/>
  <c r="N51" i="3"/>
  <c r="M51" i="3"/>
  <c r="W50" i="3"/>
  <c r="V50" i="3"/>
  <c r="U50" i="3"/>
  <c r="S50" i="3"/>
  <c r="R50" i="3"/>
  <c r="Q50" i="3"/>
  <c r="O50" i="3"/>
  <c r="N50" i="3"/>
  <c r="M50" i="3"/>
  <c r="W49" i="3"/>
  <c r="V49" i="3"/>
  <c r="U49" i="3"/>
  <c r="S49" i="3"/>
  <c r="R49" i="3"/>
  <c r="Q49" i="3"/>
  <c r="O49" i="3"/>
  <c r="N49" i="3"/>
  <c r="M49" i="3"/>
  <c r="W48" i="3"/>
  <c r="V48" i="3"/>
  <c r="U48" i="3"/>
  <c r="S48" i="3"/>
  <c r="R48" i="3"/>
  <c r="Q48" i="3"/>
  <c r="O48" i="3"/>
  <c r="N48" i="3"/>
  <c r="M48" i="3"/>
  <c r="W47" i="3"/>
  <c r="V47" i="3"/>
  <c r="U47" i="3"/>
  <c r="S47" i="3"/>
  <c r="R47" i="3"/>
  <c r="Q47" i="3"/>
  <c r="O47" i="3"/>
  <c r="N47" i="3"/>
  <c r="M47" i="3"/>
  <c r="W46" i="3"/>
  <c r="V46" i="3"/>
  <c r="U46" i="3"/>
  <c r="S46" i="3"/>
  <c r="R46" i="3"/>
  <c r="Q46" i="3"/>
  <c r="O46" i="3"/>
  <c r="N46" i="3"/>
  <c r="M46" i="3"/>
  <c r="W37" i="3"/>
  <c r="V37" i="3"/>
  <c r="U37" i="3"/>
  <c r="S37" i="3"/>
  <c r="R37" i="3"/>
  <c r="Q37" i="3"/>
  <c r="O37" i="3"/>
  <c r="N37" i="3"/>
  <c r="M37" i="3"/>
  <c r="W36" i="3"/>
  <c r="V36" i="3"/>
  <c r="U36" i="3"/>
  <c r="S36" i="3"/>
  <c r="R36" i="3"/>
  <c r="Q36" i="3"/>
  <c r="O36" i="3"/>
  <c r="N36" i="3"/>
  <c r="M36" i="3"/>
  <c r="W35" i="3"/>
  <c r="V35" i="3"/>
  <c r="U35" i="3"/>
  <c r="S35" i="3"/>
  <c r="R35" i="3"/>
  <c r="Q35" i="3"/>
  <c r="O35" i="3"/>
  <c r="N35" i="3"/>
  <c r="M35" i="3"/>
  <c r="W34" i="3"/>
  <c r="V34" i="3"/>
  <c r="U34" i="3"/>
  <c r="S34" i="3"/>
  <c r="R34" i="3"/>
  <c r="Q34" i="3"/>
  <c r="O34" i="3"/>
  <c r="N34" i="3"/>
  <c r="M34" i="3"/>
  <c r="W33" i="3"/>
  <c r="V33" i="3"/>
  <c r="U33" i="3"/>
  <c r="S33" i="3"/>
  <c r="R33" i="3"/>
  <c r="Q33" i="3"/>
  <c r="O33" i="3"/>
  <c r="N33" i="3"/>
  <c r="M33" i="3"/>
  <c r="W32" i="3"/>
  <c r="V32" i="3"/>
  <c r="U32" i="3"/>
  <c r="S32" i="3"/>
  <c r="R32" i="3"/>
  <c r="Q32" i="3"/>
  <c r="O32" i="3"/>
  <c r="N32" i="3"/>
  <c r="M32" i="3"/>
  <c r="W31" i="3"/>
  <c r="V31" i="3"/>
  <c r="U31" i="3"/>
  <c r="S31" i="3"/>
  <c r="R31" i="3"/>
  <c r="Q31" i="3"/>
  <c r="O31" i="3"/>
  <c r="N31" i="3"/>
  <c r="M31" i="3"/>
  <c r="W30" i="3"/>
  <c r="V30" i="3"/>
  <c r="U30" i="3"/>
  <c r="S30" i="3"/>
  <c r="R30" i="3"/>
  <c r="Q30" i="3"/>
  <c r="O30" i="3"/>
  <c r="N30" i="3"/>
  <c r="M30" i="3"/>
  <c r="W21" i="3"/>
  <c r="V21" i="3"/>
  <c r="U21" i="3"/>
  <c r="S21" i="3"/>
  <c r="R21" i="3"/>
  <c r="Q21" i="3"/>
  <c r="O21" i="3"/>
  <c r="N21" i="3"/>
  <c r="M21" i="3"/>
  <c r="W20" i="3"/>
  <c r="V20" i="3"/>
  <c r="U20" i="3"/>
  <c r="S20" i="3"/>
  <c r="R20" i="3"/>
  <c r="Q20" i="3"/>
  <c r="O20" i="3"/>
  <c r="N20" i="3"/>
  <c r="M20" i="3"/>
  <c r="W17" i="3"/>
  <c r="V17" i="3"/>
  <c r="U17" i="3"/>
  <c r="S17" i="3"/>
  <c r="R17" i="3"/>
  <c r="Q17" i="3"/>
  <c r="O17" i="3"/>
  <c r="N17" i="3"/>
  <c r="M17" i="3"/>
  <c r="W16" i="3"/>
  <c r="V16" i="3"/>
  <c r="U16" i="3"/>
  <c r="S16" i="3"/>
  <c r="R16" i="3"/>
  <c r="Q16" i="3"/>
  <c r="O16" i="3"/>
  <c r="N16" i="3"/>
  <c r="M16" i="3"/>
  <c r="W15" i="3"/>
  <c r="V15" i="3"/>
  <c r="U15" i="3"/>
  <c r="S15" i="3"/>
  <c r="R15" i="3"/>
  <c r="Q15" i="3"/>
  <c r="O15" i="3"/>
  <c r="N15" i="3"/>
  <c r="M15" i="3"/>
  <c r="W14" i="3"/>
  <c r="V14" i="3"/>
  <c r="U14" i="3"/>
  <c r="S14" i="3"/>
  <c r="R14" i="3"/>
  <c r="Q14" i="3"/>
  <c r="O14" i="3"/>
  <c r="N14" i="3"/>
  <c r="W7" i="3"/>
  <c r="V7" i="3"/>
  <c r="U7" i="3"/>
  <c r="S7" i="3"/>
  <c r="R7" i="3"/>
  <c r="Q7" i="3"/>
  <c r="O7" i="3"/>
  <c r="N7" i="3"/>
  <c r="W6" i="3"/>
  <c r="V6" i="3"/>
  <c r="U6" i="3"/>
  <c r="S6" i="3"/>
  <c r="R6" i="3"/>
  <c r="Q6" i="3"/>
  <c r="O6" i="3"/>
  <c r="N6" i="3"/>
  <c r="AD6" i="2" l="1"/>
  <c r="AE6" i="2"/>
  <c r="AF6" i="2"/>
  <c r="AD7" i="2"/>
  <c r="AE7" i="2"/>
  <c r="AF7" i="2"/>
  <c r="AD8" i="2"/>
  <c r="AE8" i="2"/>
  <c r="AF8" i="2"/>
  <c r="AD9" i="2"/>
  <c r="AE9" i="2"/>
  <c r="AF9" i="2"/>
  <c r="AD10" i="2"/>
  <c r="AE10" i="2"/>
  <c r="AF10" i="2"/>
  <c r="AD11" i="2"/>
  <c r="AE11" i="2"/>
  <c r="AF11" i="2"/>
  <c r="AD12" i="2"/>
  <c r="AE12" i="2"/>
  <c r="AF12" i="2"/>
  <c r="AD13" i="2"/>
  <c r="AE13" i="2"/>
  <c r="AF13" i="2"/>
  <c r="AD14" i="2"/>
  <c r="AE14" i="2"/>
  <c r="AF14" i="2"/>
  <c r="AD15" i="2"/>
  <c r="AE15" i="2"/>
  <c r="AF15" i="2"/>
  <c r="AD16" i="2"/>
  <c r="AE16" i="2"/>
  <c r="AF16" i="2"/>
  <c r="AD17" i="2"/>
  <c r="AE17" i="2"/>
  <c r="AF17" i="2"/>
  <c r="AD18" i="2"/>
  <c r="AE18" i="2"/>
  <c r="AF18" i="2"/>
  <c r="AD19" i="2"/>
  <c r="AE19" i="2"/>
  <c r="AF19" i="2"/>
  <c r="AD20" i="2"/>
  <c r="AE20" i="2"/>
  <c r="AF20" i="2"/>
  <c r="AD21" i="2"/>
  <c r="AE21" i="2"/>
  <c r="AF21" i="2"/>
  <c r="AD22" i="2"/>
  <c r="AE22" i="2"/>
  <c r="AF22" i="2"/>
  <c r="AD23" i="2"/>
  <c r="AE23" i="2"/>
  <c r="AF23" i="2"/>
  <c r="AD24" i="2"/>
  <c r="AE24" i="2"/>
  <c r="AF24" i="2"/>
  <c r="AD25" i="2"/>
  <c r="AE25" i="2"/>
  <c r="AF25" i="2"/>
  <c r="AD26" i="2"/>
  <c r="AE26" i="2"/>
  <c r="AF26" i="2"/>
  <c r="AD27" i="2"/>
  <c r="AE27" i="2"/>
  <c r="AF27" i="2"/>
  <c r="AD28" i="2"/>
  <c r="AE28" i="2"/>
  <c r="AF28" i="2"/>
  <c r="AE5" i="2"/>
  <c r="AF5" i="2"/>
  <c r="AD5" i="2"/>
  <c r="T28" i="2" l="1"/>
  <c r="S28" i="2"/>
  <c r="R28" i="2"/>
  <c r="P28" i="2"/>
  <c r="O28" i="2"/>
  <c r="N28" i="2"/>
  <c r="L28" i="2"/>
  <c r="K28" i="2"/>
  <c r="J28" i="2"/>
  <c r="T27" i="2"/>
  <c r="S27" i="2"/>
  <c r="R27" i="2"/>
  <c r="P27" i="2"/>
  <c r="O27" i="2"/>
  <c r="N27" i="2"/>
  <c r="L27" i="2"/>
  <c r="K27" i="2"/>
  <c r="J27" i="2"/>
  <c r="T26" i="2"/>
  <c r="S26" i="2"/>
  <c r="R26" i="2"/>
  <c r="P26" i="2"/>
  <c r="O26" i="2"/>
  <c r="N26" i="2"/>
  <c r="L26" i="2"/>
  <c r="K26" i="2"/>
  <c r="J26" i="2"/>
  <c r="T25" i="2"/>
  <c r="S25" i="2"/>
  <c r="R25" i="2"/>
  <c r="P25" i="2"/>
  <c r="O25" i="2"/>
  <c r="N25" i="2"/>
  <c r="L25" i="2"/>
  <c r="K25" i="2"/>
  <c r="J25" i="2"/>
  <c r="T24" i="2"/>
  <c r="S24" i="2"/>
  <c r="R24" i="2"/>
  <c r="P24" i="2"/>
  <c r="O24" i="2"/>
  <c r="N24" i="2"/>
  <c r="L24" i="2"/>
  <c r="K24" i="2"/>
  <c r="J24" i="2"/>
  <c r="T23" i="2"/>
  <c r="S23" i="2"/>
  <c r="R23" i="2"/>
  <c r="P23" i="2"/>
  <c r="O23" i="2"/>
  <c r="N23" i="2"/>
  <c r="L23" i="2"/>
  <c r="K23" i="2"/>
  <c r="J23" i="2"/>
  <c r="T22" i="2"/>
  <c r="S22" i="2"/>
  <c r="R22" i="2"/>
  <c r="P22" i="2"/>
  <c r="O22" i="2"/>
  <c r="N22" i="2"/>
  <c r="L22" i="2"/>
  <c r="K22" i="2"/>
  <c r="J22" i="2"/>
  <c r="T21" i="2"/>
  <c r="S21" i="2"/>
  <c r="R21" i="2"/>
  <c r="P21" i="2"/>
  <c r="O21" i="2"/>
  <c r="N21" i="2"/>
  <c r="L21" i="2"/>
  <c r="K21" i="2"/>
  <c r="J21" i="2"/>
  <c r="T20" i="2"/>
  <c r="S20" i="2"/>
  <c r="R20" i="2"/>
  <c r="P20" i="2"/>
  <c r="O20" i="2"/>
  <c r="N20" i="2"/>
  <c r="L20" i="2"/>
  <c r="K20" i="2"/>
  <c r="J20" i="2"/>
  <c r="T19" i="2"/>
  <c r="S19" i="2"/>
  <c r="R19" i="2"/>
  <c r="P19" i="2"/>
  <c r="O19" i="2"/>
  <c r="N19" i="2"/>
  <c r="L19" i="2"/>
  <c r="K19" i="2"/>
  <c r="J19" i="2"/>
  <c r="T18" i="2"/>
  <c r="S18" i="2"/>
  <c r="R18" i="2"/>
  <c r="P18" i="2"/>
  <c r="O18" i="2"/>
  <c r="N18" i="2"/>
  <c r="L18" i="2"/>
  <c r="K18" i="2"/>
  <c r="J18" i="2"/>
  <c r="T17" i="2"/>
  <c r="S17" i="2"/>
  <c r="R17" i="2"/>
  <c r="P17" i="2"/>
  <c r="O17" i="2"/>
  <c r="N17" i="2"/>
  <c r="L17" i="2"/>
  <c r="K17" i="2"/>
  <c r="J17" i="2"/>
  <c r="T16" i="2"/>
  <c r="S16" i="2"/>
  <c r="R16" i="2"/>
  <c r="P16" i="2"/>
  <c r="O16" i="2"/>
  <c r="N16" i="2"/>
  <c r="L16" i="2"/>
  <c r="K16" i="2"/>
  <c r="J16" i="2"/>
  <c r="T15" i="2"/>
  <c r="S15" i="2"/>
  <c r="R15" i="2"/>
  <c r="P15" i="2"/>
  <c r="O15" i="2"/>
  <c r="N15" i="2"/>
  <c r="L15" i="2"/>
  <c r="K15" i="2"/>
  <c r="J15" i="2"/>
  <c r="T14" i="2"/>
  <c r="S14" i="2"/>
  <c r="R14" i="2"/>
  <c r="P14" i="2"/>
  <c r="O14" i="2"/>
  <c r="N14" i="2"/>
  <c r="L14" i="2"/>
  <c r="K14" i="2"/>
  <c r="J14" i="2"/>
  <c r="T13" i="2"/>
  <c r="S13" i="2"/>
  <c r="R13" i="2"/>
  <c r="P13" i="2"/>
  <c r="O13" i="2"/>
  <c r="N13" i="2"/>
  <c r="L13" i="2"/>
  <c r="K13" i="2"/>
  <c r="J13" i="2"/>
  <c r="T12" i="2"/>
  <c r="S12" i="2"/>
  <c r="R12" i="2"/>
  <c r="P12" i="2"/>
  <c r="O12" i="2"/>
  <c r="N12" i="2"/>
  <c r="L12" i="2"/>
  <c r="K12" i="2"/>
  <c r="J12" i="2"/>
  <c r="T11" i="2"/>
  <c r="S11" i="2"/>
  <c r="R11" i="2"/>
  <c r="P11" i="2"/>
  <c r="O11" i="2"/>
  <c r="N11" i="2"/>
  <c r="L11" i="2"/>
  <c r="K11" i="2"/>
  <c r="J11" i="2"/>
  <c r="T10" i="2"/>
  <c r="S10" i="2"/>
  <c r="R10" i="2"/>
  <c r="P10" i="2"/>
  <c r="O10" i="2"/>
  <c r="N10" i="2"/>
  <c r="L10" i="2"/>
  <c r="K10" i="2"/>
  <c r="J10" i="2"/>
  <c r="T9" i="2"/>
  <c r="S9" i="2"/>
  <c r="R9" i="2"/>
  <c r="P9" i="2"/>
  <c r="O9" i="2"/>
  <c r="N9" i="2"/>
  <c r="L9" i="2"/>
  <c r="K9" i="2"/>
  <c r="J9" i="2"/>
  <c r="T8" i="2"/>
  <c r="S8" i="2"/>
  <c r="R8" i="2"/>
  <c r="P8" i="2"/>
  <c r="O8" i="2"/>
  <c r="N8" i="2"/>
  <c r="L8" i="2"/>
  <c r="K8" i="2"/>
  <c r="J8" i="2"/>
  <c r="T7" i="2"/>
  <c r="S7" i="2"/>
  <c r="R7" i="2"/>
  <c r="P7" i="2"/>
  <c r="O7" i="2"/>
  <c r="N7" i="2"/>
  <c r="L7" i="2"/>
  <c r="K7" i="2"/>
  <c r="J7" i="2"/>
  <c r="T6" i="2"/>
  <c r="S6" i="2"/>
  <c r="R6" i="2"/>
  <c r="P6" i="2"/>
  <c r="O6" i="2"/>
  <c r="N6" i="2"/>
  <c r="L6" i="2"/>
  <c r="K6" i="2"/>
  <c r="J6" i="2"/>
  <c r="T5" i="2"/>
  <c r="S5" i="2"/>
  <c r="R5" i="2"/>
  <c r="P5" i="2"/>
  <c r="O5" i="2"/>
  <c r="N5" i="2"/>
  <c r="L5" i="2"/>
  <c r="K5" i="2"/>
  <c r="J5" i="2"/>
</calcChain>
</file>

<file path=xl/sharedStrings.xml><?xml version="1.0" encoding="utf-8"?>
<sst xmlns="http://schemas.openxmlformats.org/spreadsheetml/2006/main" count="173" uniqueCount="66">
  <si>
    <t>RCA</t>
  </si>
  <si>
    <t>RCA+Air Flow</t>
  </si>
  <si>
    <t>Airflow</t>
  </si>
  <si>
    <t>Condenser Cleaning</t>
  </si>
  <si>
    <t>Evaporator Cleaning</t>
  </si>
  <si>
    <t>DuctSeal Med-Low</t>
  </si>
  <si>
    <t>DuctSeal High-Low</t>
  </si>
  <si>
    <t>Design Capacity Sizing</t>
  </si>
  <si>
    <t>Res-DuctSeal-MedToLow-wtd</t>
  </si>
  <si>
    <t>Res-DuctSeal-HighToLow-wtd</t>
  </si>
  <si>
    <t>[1] The savings impacts are from READI v2.4.7 tool.</t>
  </si>
  <si>
    <t>Savings Impact Calculation Steps:</t>
  </si>
  <si>
    <t xml:space="preserve">[4] Savings impacts for Airflow Balance measure is calculated as impacts from step [2]- step [3]. </t>
  </si>
  <si>
    <t xml:space="preserve">[5] Savings impacts for Condenser Cleaning is calculated as impacts from step [3] x 0.125, where 0.125 is the adjustment factor taken from 2013_2014 RQM Savings Disposition </t>
  </si>
  <si>
    <t xml:space="preserve">[6] Savings impacts for Evaporator Cleaning is calculated as impacts from step [3] x 0.0625, where 0.0625 is the adjustment factor taken from 2013_2014 RQM Savings Disposition </t>
  </si>
  <si>
    <t>[8] Savings impacts for Design Capacity Sizing is calculated as sum of impacts from step [3] to step [7] x 0.1575, where 0.1575 is the adjustment factor taken from 2013_2014 RQM Savings Disposition</t>
  </si>
  <si>
    <t>Building Type</t>
  </si>
  <si>
    <t>Climate Zone</t>
  </si>
  <si>
    <t>DMo</t>
  </si>
  <si>
    <t>MFm</t>
  </si>
  <si>
    <t>SFm</t>
  </si>
  <si>
    <t>CZ06</t>
  </si>
  <si>
    <t>CZ08</t>
  </si>
  <si>
    <t>CZ09</t>
  </si>
  <si>
    <t>CZ10</t>
  </si>
  <si>
    <t>CZ13</t>
  </si>
  <si>
    <t>CZ14</t>
  </si>
  <si>
    <t>CZ15</t>
  </si>
  <si>
    <t>CZ16</t>
  </si>
  <si>
    <t>RCA+Air Flow [2]</t>
  </si>
  <si>
    <t>RCA [3]</t>
  </si>
  <si>
    <t>Airflow [4]</t>
  </si>
  <si>
    <t>Condenser Cleaning [5]</t>
  </si>
  <si>
    <t>Evaporator Cleaning [6]</t>
  </si>
  <si>
    <t>DuctSeal High-Low [7]</t>
  </si>
  <si>
    <t>DuctSeal Med-Low [7]</t>
  </si>
  <si>
    <t>CZ01</t>
  </si>
  <si>
    <t>CZ02</t>
  </si>
  <si>
    <t>CZ03</t>
  </si>
  <si>
    <t>CZ04</t>
  </si>
  <si>
    <t>CZ05</t>
  </si>
  <si>
    <t>CZ07</t>
  </si>
  <si>
    <t>CZ11</t>
  </si>
  <si>
    <t>CZ12</t>
  </si>
  <si>
    <t xml:space="preserve">[2] Savings impacts for MeasureID Res-RCA-wtd includes impacts from both Refrigerant Charge Adjustment (RCA) and Airflow Balance measures from DEER 2018. </t>
  </si>
  <si>
    <t xml:space="preserve">[3] Savings impacts for MeasureID Res-RefrigCharge-wtd includes impacts from only Refrigerant Charge Adjustment (RCA) measure from DEER 2018. </t>
  </si>
  <si>
    <t xml:space="preserve">[7] Savings impacts for Duct Sealing measures (High-Low and Med-Low) are directly taken from READI tool from  DEER 2017. </t>
  </si>
  <si>
    <t>kWh</t>
  </si>
  <si>
    <t>kW</t>
  </si>
  <si>
    <t>Therm</t>
  </si>
  <si>
    <t>AC-95345</t>
  </si>
  <si>
    <t>AC-56069</t>
  </si>
  <si>
    <t>AC-21964</t>
  </si>
  <si>
    <t>AC-60036</t>
  </si>
  <si>
    <t>AC-20329</t>
  </si>
  <si>
    <t>Increase Refrigerant Charge (TXV)</t>
  </si>
  <si>
    <t>RE-HV-RefChrg-Inc-TXV-typ</t>
  </si>
  <si>
    <t>Decrease Refrigerant Charge (TXV)</t>
  </si>
  <si>
    <t>RE-HV-RefChrg-Dec-TXV-typ</t>
  </si>
  <si>
    <t>Decrease Refrigerant Charge (No TXV)</t>
  </si>
  <si>
    <t>RE-HV-RefChrg-Inc-NTXV-typ</t>
  </si>
  <si>
    <t>Increase Refrigerant Charge (No TXV)</t>
  </si>
  <si>
    <t>RE-HV-RefChrg-Dec-NTXV-typ</t>
  </si>
  <si>
    <t>AC-20326</t>
  </si>
  <si>
    <t>AC-20327</t>
  </si>
  <si>
    <t>AC-20328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</si>
</sst>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0" xfId="0" applyFont="1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U65"/>
  <sheetViews>
    <sheetView tabSelected="1" topLeftCell="N1" zoomScale="70" zoomScaleNormal="70" workbookViewId="0">
      <selection activeCell="AP19" sqref="AP19"/>
    </sheetView>
  </sheetViews>
  <sheetFormatPr defaultRowHeight="14.4" x14ac:dyDescent="0.3"/>
  <cols>
    <col min="2" max="2" width="13.109375" bestFit="1" customWidth="1"/>
    <col min="3" max="3" width="12.6640625" bestFit="1" customWidth="1"/>
    <col min="33" max="35" width="11.77734375" customWidth="1"/>
    <col min="36" max="36" width="8.88671875" customWidth="1"/>
    <col min="37" max="39" width="11.77734375" customWidth="1"/>
    <col min="40" max="40" width="8.88671875" customWidth="1"/>
    <col min="41" max="43" width="12.77734375" customWidth="1"/>
    <col min="44" max="44" width="8.88671875" customWidth="1"/>
    <col min="45" max="48" width="12.77734375" customWidth="1"/>
    <col min="49" max="50" width="11.77734375" customWidth="1"/>
  </cols>
  <sheetData>
    <row r="2" spans="2:47" x14ac:dyDescent="0.3">
      <c r="Q2" s="8" t="s">
        <v>51</v>
      </c>
      <c r="U2" s="8" t="s">
        <v>50</v>
      </c>
      <c r="Y2" s="8" t="s">
        <v>52</v>
      </c>
      <c r="AC2" s="8" t="s">
        <v>53</v>
      </c>
      <c r="AG2" s="8" t="s">
        <v>54</v>
      </c>
      <c r="AK2" s="8" t="s">
        <v>63</v>
      </c>
      <c r="AO2" t="s">
        <v>64</v>
      </c>
      <c r="AS2" t="s">
        <v>65</v>
      </c>
    </row>
    <row r="3" spans="2:47" x14ac:dyDescent="0.3">
      <c r="Q3">
        <v>0.125</v>
      </c>
      <c r="U3">
        <v>6.25E-2</v>
      </c>
      <c r="Y3" t="s">
        <v>9</v>
      </c>
      <c r="AC3" t="s">
        <v>8</v>
      </c>
      <c r="AG3" t="s">
        <v>56</v>
      </c>
      <c r="AK3" t="s">
        <v>58</v>
      </c>
      <c r="AO3" t="s">
        <v>60</v>
      </c>
      <c r="AS3" t="s">
        <v>62</v>
      </c>
    </row>
    <row r="4" spans="2:47" x14ac:dyDescent="0.3">
      <c r="B4" s="3" t="s">
        <v>16</v>
      </c>
      <c r="C4" s="3" t="s">
        <v>17</v>
      </c>
      <c r="D4" s="2"/>
      <c r="E4" s="6" t="s">
        <v>29</v>
      </c>
      <c r="F4" s="6"/>
      <c r="G4" s="6"/>
      <c r="H4" s="2"/>
      <c r="I4" s="6" t="s">
        <v>30</v>
      </c>
      <c r="J4" s="6"/>
      <c r="K4" s="6"/>
      <c r="L4" s="2"/>
      <c r="M4" s="6" t="s">
        <v>31</v>
      </c>
      <c r="N4" s="6"/>
      <c r="O4" s="6"/>
      <c r="P4" s="2"/>
      <c r="Q4" s="6" t="s">
        <v>32</v>
      </c>
      <c r="R4" s="6"/>
      <c r="S4" s="6"/>
      <c r="T4" s="2"/>
      <c r="U4" s="6" t="s">
        <v>33</v>
      </c>
      <c r="V4" s="6"/>
      <c r="W4" s="6"/>
      <c r="X4" s="2"/>
      <c r="Y4" s="6" t="s">
        <v>34</v>
      </c>
      <c r="Z4" s="6"/>
      <c r="AA4" s="6"/>
      <c r="AB4" s="2"/>
      <c r="AC4" s="6" t="s">
        <v>35</v>
      </c>
      <c r="AD4" s="6"/>
      <c r="AE4" s="6"/>
      <c r="AF4" s="2"/>
      <c r="AG4" s="6" t="s">
        <v>55</v>
      </c>
      <c r="AH4" s="6"/>
      <c r="AI4" s="6"/>
      <c r="AK4" s="6" t="s">
        <v>57</v>
      </c>
      <c r="AL4" s="6"/>
      <c r="AM4" s="6"/>
      <c r="AO4" s="6" t="s">
        <v>61</v>
      </c>
      <c r="AP4" s="6"/>
      <c r="AQ4" s="6"/>
      <c r="AS4" s="6" t="s">
        <v>59</v>
      </c>
      <c r="AT4" s="6"/>
      <c r="AU4" s="6"/>
    </row>
    <row r="5" spans="2:47" x14ac:dyDescent="0.3">
      <c r="B5" s="4"/>
      <c r="C5" s="4"/>
      <c r="D5" s="2"/>
      <c r="E5" s="4" t="s">
        <v>47</v>
      </c>
      <c r="F5" s="4" t="s">
        <v>48</v>
      </c>
      <c r="G5" s="4" t="s">
        <v>49</v>
      </c>
      <c r="H5" s="2"/>
      <c r="I5" s="4" t="s">
        <v>47</v>
      </c>
      <c r="J5" s="4" t="s">
        <v>48</v>
      </c>
      <c r="K5" s="4" t="s">
        <v>49</v>
      </c>
      <c r="L5" s="2"/>
      <c r="M5" s="4" t="s">
        <v>47</v>
      </c>
      <c r="N5" s="4" t="s">
        <v>48</v>
      </c>
      <c r="O5" s="4" t="s">
        <v>49</v>
      </c>
      <c r="P5" s="2"/>
      <c r="Q5" s="4" t="s">
        <v>47</v>
      </c>
      <c r="R5" s="4" t="s">
        <v>48</v>
      </c>
      <c r="S5" s="4" t="s">
        <v>49</v>
      </c>
      <c r="T5" s="2"/>
      <c r="U5" s="4" t="s">
        <v>47</v>
      </c>
      <c r="V5" s="4" t="s">
        <v>48</v>
      </c>
      <c r="W5" s="4" t="s">
        <v>49</v>
      </c>
      <c r="X5" s="2"/>
      <c r="Y5" s="4" t="s">
        <v>47</v>
      </c>
      <c r="Z5" s="4" t="s">
        <v>48</v>
      </c>
      <c r="AA5" s="4" t="s">
        <v>49</v>
      </c>
      <c r="AB5" s="2"/>
      <c r="AC5" s="4" t="s">
        <v>47</v>
      </c>
      <c r="AD5" s="4" t="s">
        <v>48</v>
      </c>
      <c r="AE5" s="4" t="s">
        <v>49</v>
      </c>
      <c r="AF5" s="2"/>
      <c r="AG5" s="5" t="s">
        <v>47</v>
      </c>
      <c r="AH5" s="5" t="s">
        <v>48</v>
      </c>
      <c r="AI5" s="5" t="s">
        <v>49</v>
      </c>
      <c r="AK5" s="5" t="s">
        <v>47</v>
      </c>
      <c r="AL5" s="5" t="s">
        <v>48</v>
      </c>
      <c r="AM5" s="5" t="s">
        <v>49</v>
      </c>
      <c r="AO5" s="5" t="s">
        <v>47</v>
      </c>
      <c r="AP5" s="5" t="s">
        <v>48</v>
      </c>
      <c r="AQ5" s="5" t="s">
        <v>49</v>
      </c>
      <c r="AS5" s="5" t="s">
        <v>47</v>
      </c>
      <c r="AT5" s="5" t="s">
        <v>48</v>
      </c>
      <c r="AU5" s="5" t="s">
        <v>49</v>
      </c>
    </row>
    <row r="6" spans="2:47" x14ac:dyDescent="0.3">
      <c r="B6" s="2" t="s">
        <v>18</v>
      </c>
      <c r="C6" s="2" t="s">
        <v>36</v>
      </c>
      <c r="D6" s="2"/>
      <c r="E6" s="2">
        <v>4.1100000000000003</v>
      </c>
      <c r="F6" s="2">
        <v>0</v>
      </c>
      <c r="G6" s="2">
        <v>5.23</v>
      </c>
      <c r="H6" s="2"/>
      <c r="I6" s="2">
        <v>0</v>
      </c>
      <c r="J6" s="2">
        <v>0</v>
      </c>
      <c r="K6" s="2">
        <v>0</v>
      </c>
      <c r="L6" s="2"/>
      <c r="M6" s="2">
        <f t="shared" ref="M6:M14" si="0">E6-I6</f>
        <v>4.1100000000000003</v>
      </c>
      <c r="N6" s="2">
        <f t="shared" ref="N6:O37" si="1">F6-J6</f>
        <v>0</v>
      </c>
      <c r="O6" s="2">
        <f t="shared" si="1"/>
        <v>5.23</v>
      </c>
      <c r="P6" s="2"/>
      <c r="Q6" s="2">
        <f>I6*$Q$3</f>
        <v>0</v>
      </c>
      <c r="R6" s="2">
        <f t="shared" ref="R6:S37" si="2">J6*$Q$3</f>
        <v>0</v>
      </c>
      <c r="S6" s="2">
        <f t="shared" si="2"/>
        <v>0</v>
      </c>
      <c r="T6" s="2"/>
      <c r="U6" s="2">
        <f>I6*$U$3</f>
        <v>0</v>
      </c>
      <c r="V6" s="2">
        <f t="shared" ref="V6:W37" si="3">J6*$U$3</f>
        <v>0</v>
      </c>
      <c r="W6" s="2">
        <f t="shared" si="3"/>
        <v>0</v>
      </c>
      <c r="X6" s="2"/>
      <c r="Y6" s="2">
        <v>9.43</v>
      </c>
      <c r="Z6" s="2">
        <v>0</v>
      </c>
      <c r="AA6" s="2">
        <v>10.199999999999999</v>
      </c>
      <c r="AB6" s="2"/>
      <c r="AC6" s="2">
        <v>4.26</v>
      </c>
      <c r="AD6" s="2">
        <v>0</v>
      </c>
      <c r="AE6" s="2">
        <v>4.6900000000000004</v>
      </c>
      <c r="AF6" s="2"/>
      <c r="AG6" s="2">
        <v>0</v>
      </c>
      <c r="AH6" s="2">
        <v>0</v>
      </c>
      <c r="AI6" s="2">
        <v>0</v>
      </c>
      <c r="AK6" s="2">
        <v>-2.1500000000000001E-5</v>
      </c>
      <c r="AL6" s="2">
        <v>0</v>
      </c>
      <c r="AM6" s="2">
        <v>0</v>
      </c>
      <c r="AO6" s="2">
        <v>0</v>
      </c>
      <c r="AP6" s="2">
        <v>0</v>
      </c>
      <c r="AQ6" s="2">
        <v>0</v>
      </c>
      <c r="AS6">
        <v>0</v>
      </c>
      <c r="AT6">
        <v>0</v>
      </c>
      <c r="AU6">
        <v>0</v>
      </c>
    </row>
    <row r="7" spans="2:47" x14ac:dyDescent="0.3">
      <c r="B7" s="2" t="s">
        <v>18</v>
      </c>
      <c r="C7" s="2" t="s">
        <v>37</v>
      </c>
      <c r="D7" s="2"/>
      <c r="E7" s="2">
        <v>58.2</v>
      </c>
      <c r="F7" s="2">
        <v>0.128</v>
      </c>
      <c r="G7" s="2">
        <v>5.27</v>
      </c>
      <c r="H7" s="2"/>
      <c r="I7" s="2">
        <v>37.9</v>
      </c>
      <c r="J7" s="2">
        <v>8.72E-2</v>
      </c>
      <c r="K7" s="2">
        <v>-6.5600000000000001E-4</v>
      </c>
      <c r="L7" s="2"/>
      <c r="M7" s="2">
        <f t="shared" si="0"/>
        <v>20.300000000000004</v>
      </c>
      <c r="N7" s="2">
        <f t="shared" si="1"/>
        <v>4.0800000000000003E-2</v>
      </c>
      <c r="O7" s="2">
        <f t="shared" si="1"/>
        <v>5.2706559999999998</v>
      </c>
      <c r="P7" s="2"/>
      <c r="Q7" s="2">
        <f t="shared" ref="Q7:S53" si="4">I7*$Q$3</f>
        <v>4.7374999999999998</v>
      </c>
      <c r="R7" s="2">
        <f t="shared" si="2"/>
        <v>1.09E-2</v>
      </c>
      <c r="S7" s="2">
        <f t="shared" si="2"/>
        <v>-8.2000000000000001E-5</v>
      </c>
      <c r="T7" s="2"/>
      <c r="U7" s="2">
        <f t="shared" ref="U7:W53" si="5">I7*$U$3</f>
        <v>2.3687499999999999</v>
      </c>
      <c r="V7" s="2">
        <f t="shared" si="3"/>
        <v>5.45E-3</v>
      </c>
      <c r="W7" s="2">
        <f t="shared" si="3"/>
        <v>-4.1E-5</v>
      </c>
      <c r="X7" s="2"/>
      <c r="Y7" s="2">
        <v>63.3</v>
      </c>
      <c r="Z7" s="2">
        <v>8.7900000000000006E-2</v>
      </c>
      <c r="AA7" s="2">
        <v>10.199999999999999</v>
      </c>
      <c r="AB7" s="2"/>
      <c r="AC7" s="2">
        <v>28.6</v>
      </c>
      <c r="AD7" s="2">
        <v>4.0599999999999997E-2</v>
      </c>
      <c r="AE7" s="2">
        <v>4.62</v>
      </c>
      <c r="AF7" s="2"/>
      <c r="AG7" s="2">
        <v>20.2</v>
      </c>
      <c r="AH7" s="2">
        <v>4.4999999999999998E-2</v>
      </c>
      <c r="AI7" s="2">
        <v>-5.04E-4</v>
      </c>
      <c r="AK7" s="2">
        <v>11.8</v>
      </c>
      <c r="AL7" s="2">
        <v>2.5700000000000001E-2</v>
      </c>
      <c r="AM7" s="2">
        <v>2.7800000000000001E-5</v>
      </c>
      <c r="AO7" s="2">
        <v>51.9</v>
      </c>
      <c r="AP7" s="2">
        <v>0.11899999999999999</v>
      </c>
      <c r="AQ7" s="2">
        <v>-8.3299999999999997E-4</v>
      </c>
      <c r="AS7">
        <v>0.93100000000000005</v>
      </c>
      <c r="AT7">
        <v>5.4200000000000003E-3</v>
      </c>
      <c r="AU7">
        <v>0</v>
      </c>
    </row>
    <row r="8" spans="2:47" x14ac:dyDescent="0.3">
      <c r="B8" s="2" t="s">
        <v>18</v>
      </c>
      <c r="C8" s="2" t="s">
        <v>38</v>
      </c>
      <c r="D8" s="2"/>
      <c r="E8" s="2">
        <v>32.299999999999997</v>
      </c>
      <c r="F8" s="2">
        <v>0.104</v>
      </c>
      <c r="G8" s="2">
        <v>4.33</v>
      </c>
      <c r="H8" s="2"/>
      <c r="I8" s="2">
        <v>20.6</v>
      </c>
      <c r="J8" s="2">
        <v>7.3800000000000004E-2</v>
      </c>
      <c r="K8" s="2">
        <v>-7.1699999999999997E-4</v>
      </c>
      <c r="L8" s="2"/>
      <c r="M8" s="2">
        <f t="shared" si="0"/>
        <v>11.699999999999996</v>
      </c>
      <c r="N8" s="2">
        <f t="shared" ref="N8:N13" si="6">F8-J8</f>
        <v>3.0199999999999991E-2</v>
      </c>
      <c r="O8" s="2">
        <f t="shared" ref="O8:O13" si="7">G8-K8</f>
        <v>4.3307169999999999</v>
      </c>
      <c r="P8" s="2"/>
      <c r="Q8" s="2">
        <f t="shared" ref="Q8:Q13" si="8">I8*$Q$3</f>
        <v>2.5750000000000002</v>
      </c>
      <c r="R8" s="2">
        <f t="shared" ref="R8:R13" si="9">J8*$Q$3</f>
        <v>9.2250000000000006E-3</v>
      </c>
      <c r="S8" s="2">
        <f t="shared" ref="S8:S13" si="10">K8*$Q$3</f>
        <v>-8.9624999999999997E-5</v>
      </c>
      <c r="T8" s="2"/>
      <c r="U8" s="2">
        <f t="shared" ref="U8:U13" si="11">I8*$U$3</f>
        <v>1.2875000000000001</v>
      </c>
      <c r="V8" s="2">
        <f t="shared" ref="V8:V13" si="12">J8*$U$3</f>
        <v>4.6125000000000003E-3</v>
      </c>
      <c r="W8" s="2">
        <f t="shared" ref="W8:W13" si="13">K8*$U$3</f>
        <v>-4.4812499999999998E-5</v>
      </c>
      <c r="X8" s="2"/>
      <c r="Y8" s="2">
        <v>25</v>
      </c>
      <c r="Z8" s="2">
        <v>4.07E-2</v>
      </c>
      <c r="AA8" s="2">
        <v>8.4</v>
      </c>
      <c r="AB8" s="2"/>
      <c r="AC8" s="2">
        <v>11.5</v>
      </c>
      <c r="AD8" s="2">
        <v>1.9099999999999999E-2</v>
      </c>
      <c r="AE8" s="2">
        <v>3.85</v>
      </c>
      <c r="AF8" s="2"/>
      <c r="AG8" s="2">
        <v>11.2</v>
      </c>
      <c r="AH8" s="2">
        <v>3.9399999999999998E-2</v>
      </c>
      <c r="AI8" s="2">
        <v>0</v>
      </c>
      <c r="AK8" s="2">
        <v>6.27</v>
      </c>
      <c r="AL8" s="2">
        <v>2.12E-2</v>
      </c>
      <c r="AM8" s="2">
        <v>0</v>
      </c>
      <c r="AO8" s="2">
        <v>28.1</v>
      </c>
      <c r="AP8" s="2">
        <v>0.10100000000000001</v>
      </c>
      <c r="AQ8" s="2">
        <v>-9.1600000000000004E-4</v>
      </c>
      <c r="AS8">
        <v>4.36E-2</v>
      </c>
      <c r="AT8">
        <v>-2.9599999999999998E-4</v>
      </c>
      <c r="AU8">
        <v>0</v>
      </c>
    </row>
    <row r="9" spans="2:47" x14ac:dyDescent="0.3">
      <c r="B9" s="2" t="s">
        <v>18</v>
      </c>
      <c r="C9" s="2" t="s">
        <v>39</v>
      </c>
      <c r="D9" s="2"/>
      <c r="E9" s="2">
        <v>74.8</v>
      </c>
      <c r="F9" s="2">
        <v>0.153</v>
      </c>
      <c r="G9" s="2">
        <v>3.92</v>
      </c>
      <c r="H9" s="2"/>
      <c r="I9" s="2">
        <v>50.8</v>
      </c>
      <c r="J9" s="2">
        <v>9.9599999999999994E-2</v>
      </c>
      <c r="K9" s="2">
        <v>1.8000000000000001E-4</v>
      </c>
      <c r="L9" s="2"/>
      <c r="M9" s="2">
        <f t="shared" si="0"/>
        <v>24</v>
      </c>
      <c r="N9" s="2">
        <f t="shared" si="6"/>
        <v>5.3400000000000003E-2</v>
      </c>
      <c r="O9" s="2">
        <f t="shared" si="7"/>
        <v>3.9198200000000001</v>
      </c>
      <c r="P9" s="2"/>
      <c r="Q9" s="2">
        <f t="shared" si="8"/>
        <v>6.35</v>
      </c>
      <c r="R9" s="2">
        <f t="shared" si="9"/>
        <v>1.2449999999999999E-2</v>
      </c>
      <c r="S9" s="2">
        <f t="shared" si="10"/>
        <v>2.2500000000000001E-5</v>
      </c>
      <c r="T9" s="2"/>
      <c r="U9" s="2">
        <f t="shared" si="11"/>
        <v>3.1749999999999998</v>
      </c>
      <c r="V9" s="2">
        <f t="shared" si="12"/>
        <v>6.2249999999999996E-3</v>
      </c>
      <c r="W9" s="2">
        <f t="shared" si="13"/>
        <v>1.1250000000000001E-5</v>
      </c>
      <c r="X9" s="2"/>
      <c r="Y9" s="2">
        <v>56.8</v>
      </c>
      <c r="Z9" s="2">
        <v>9.2100000000000001E-2</v>
      </c>
      <c r="AA9" s="2">
        <v>7.56</v>
      </c>
      <c r="AB9" s="2"/>
      <c r="AC9" s="2">
        <v>25.9</v>
      </c>
      <c r="AD9" s="2">
        <v>4.2900000000000001E-2</v>
      </c>
      <c r="AE9" s="2">
        <v>3.44</v>
      </c>
      <c r="AF9" s="2"/>
      <c r="AG9" s="2">
        <v>27.4</v>
      </c>
      <c r="AH9" s="2">
        <v>5.0500000000000003E-2</v>
      </c>
      <c r="AI9" s="2">
        <v>0</v>
      </c>
      <c r="AK9" s="2">
        <v>15.2</v>
      </c>
      <c r="AL9" s="2">
        <v>3.0499999999999999E-2</v>
      </c>
      <c r="AM9" s="2">
        <v>6.9599999999999998E-5</v>
      </c>
      <c r="AO9" s="2">
        <v>69.7</v>
      </c>
      <c r="AP9" s="2">
        <v>0.13600000000000001</v>
      </c>
      <c r="AQ9" s="2">
        <v>1.3799999999999999E-3</v>
      </c>
      <c r="AS9">
        <v>0.498</v>
      </c>
      <c r="AT9">
        <v>5.1999999999999998E-3</v>
      </c>
      <c r="AU9">
        <v>5.4100000000000003E-4</v>
      </c>
    </row>
    <row r="10" spans="2:47" x14ac:dyDescent="0.3">
      <c r="B10" s="2" t="s">
        <v>18</v>
      </c>
      <c r="C10" s="2" t="s">
        <v>40</v>
      </c>
      <c r="D10" s="2"/>
      <c r="E10" s="2">
        <v>23.2</v>
      </c>
      <c r="F10" s="2">
        <v>9.4200000000000006E-2</v>
      </c>
      <c r="G10" s="2">
        <v>5.12</v>
      </c>
      <c r="H10" s="2"/>
      <c r="I10" s="2">
        <v>13.3</v>
      </c>
      <c r="J10" s="2">
        <v>6.7500000000000004E-2</v>
      </c>
      <c r="K10" s="2">
        <v>-5.6699999999999997E-3</v>
      </c>
      <c r="L10" s="2"/>
      <c r="M10" s="2">
        <f t="shared" si="0"/>
        <v>9.8999999999999986</v>
      </c>
      <c r="N10" s="2">
        <f t="shared" si="6"/>
        <v>2.6700000000000002E-2</v>
      </c>
      <c r="O10" s="2">
        <f t="shared" si="7"/>
        <v>5.1256700000000004</v>
      </c>
      <c r="P10" s="2"/>
      <c r="Q10" s="2">
        <f t="shared" si="8"/>
        <v>1.6625000000000001</v>
      </c>
      <c r="R10" s="2">
        <f t="shared" si="9"/>
        <v>8.4375000000000006E-3</v>
      </c>
      <c r="S10" s="2">
        <f t="shared" si="10"/>
        <v>-7.0874999999999996E-4</v>
      </c>
      <c r="T10" s="2"/>
      <c r="U10" s="2">
        <f t="shared" si="11"/>
        <v>0.83125000000000004</v>
      </c>
      <c r="V10" s="2">
        <f t="shared" si="12"/>
        <v>4.2187500000000003E-3</v>
      </c>
      <c r="W10" s="2">
        <f t="shared" si="13"/>
        <v>-3.5437499999999998E-4</v>
      </c>
      <c r="X10" s="2"/>
      <c r="Y10" s="2">
        <v>11.3</v>
      </c>
      <c r="Z10" s="2">
        <v>0.01</v>
      </c>
      <c r="AA10" s="2">
        <v>10</v>
      </c>
      <c r="AB10" s="2"/>
      <c r="AC10" s="2">
        <v>5.16</v>
      </c>
      <c r="AD10" s="2">
        <v>4.7600000000000003E-3</v>
      </c>
      <c r="AE10" s="2">
        <v>4.58</v>
      </c>
      <c r="AF10" s="2"/>
      <c r="AG10" s="2">
        <v>7.11</v>
      </c>
      <c r="AH10" s="2">
        <v>3.6600000000000001E-2</v>
      </c>
      <c r="AI10" s="2">
        <v>-4.0699999999999998E-3</v>
      </c>
      <c r="AK10" s="2">
        <v>4.3</v>
      </c>
      <c r="AL10" s="2">
        <v>2.0299999999999999E-2</v>
      </c>
      <c r="AM10" s="2">
        <v>-2.82E-3</v>
      </c>
      <c r="AO10" s="2">
        <v>18</v>
      </c>
      <c r="AP10" s="2">
        <v>9.2499999999999999E-2</v>
      </c>
      <c r="AQ10" s="2">
        <v>-7.6899999999999998E-3</v>
      </c>
      <c r="AS10">
        <v>0.26900000000000002</v>
      </c>
      <c r="AT10">
        <v>-3.6699999999999998E-4</v>
      </c>
      <c r="AU10">
        <v>-9.9799999999999997E-4</v>
      </c>
    </row>
    <row r="11" spans="2:47" x14ac:dyDescent="0.3">
      <c r="B11" s="2" t="s">
        <v>18</v>
      </c>
      <c r="C11" s="2" t="s">
        <v>21</v>
      </c>
      <c r="D11" s="2"/>
      <c r="E11" s="2">
        <v>60.7</v>
      </c>
      <c r="F11" s="2">
        <v>0.13200000000000001</v>
      </c>
      <c r="G11" s="2">
        <v>2.02</v>
      </c>
      <c r="H11" s="2"/>
      <c r="I11" s="2">
        <v>40.200000000000003</v>
      </c>
      <c r="J11" s="2">
        <v>8.6699999999999999E-2</v>
      </c>
      <c r="K11" s="2">
        <v>-4.26E-4</v>
      </c>
      <c r="L11" s="2"/>
      <c r="M11" s="2">
        <f t="shared" si="0"/>
        <v>20.5</v>
      </c>
      <c r="N11" s="2">
        <f t="shared" si="6"/>
        <v>4.5300000000000007E-2</v>
      </c>
      <c r="O11" s="2">
        <f t="shared" si="7"/>
        <v>2.0204260000000001</v>
      </c>
      <c r="P11" s="2"/>
      <c r="Q11" s="2">
        <f t="shared" si="8"/>
        <v>5.0250000000000004</v>
      </c>
      <c r="R11" s="2">
        <f t="shared" si="9"/>
        <v>1.08375E-2</v>
      </c>
      <c r="S11" s="2">
        <f t="shared" si="10"/>
        <v>-5.325E-5</v>
      </c>
      <c r="T11" s="2"/>
      <c r="U11" s="2">
        <f t="shared" si="11"/>
        <v>2.5125000000000002</v>
      </c>
      <c r="V11" s="2">
        <f t="shared" si="12"/>
        <v>5.41875E-3</v>
      </c>
      <c r="W11" s="2">
        <f t="shared" si="13"/>
        <v>-2.6625E-5</v>
      </c>
      <c r="X11" s="2"/>
      <c r="Y11" s="2">
        <v>16.399999999999999</v>
      </c>
      <c r="Z11" s="2">
        <v>2.8500000000000001E-2</v>
      </c>
      <c r="AA11" s="2">
        <v>3.95</v>
      </c>
      <c r="AB11" s="2"/>
      <c r="AC11" s="2">
        <v>7.55</v>
      </c>
      <c r="AD11" s="2">
        <v>1.3299999999999999E-2</v>
      </c>
      <c r="AE11" s="2">
        <v>1.81</v>
      </c>
      <c r="AF11" s="2"/>
      <c r="AG11" s="2">
        <v>21.4</v>
      </c>
      <c r="AH11" s="2">
        <v>4.4200000000000003E-2</v>
      </c>
      <c r="AI11" s="2">
        <v>-4.35E-4</v>
      </c>
      <c r="AK11" s="2">
        <v>12.5</v>
      </c>
      <c r="AL11" s="2">
        <v>2.5999999999999999E-2</v>
      </c>
      <c r="AM11" s="2">
        <v>9.3800000000000003E-5</v>
      </c>
      <c r="AO11" s="2">
        <v>54.4</v>
      </c>
      <c r="AP11" s="2">
        <v>0.11799999999999999</v>
      </c>
      <c r="AQ11" s="2">
        <v>-4.35E-4</v>
      </c>
      <c r="AS11">
        <v>0.91700000000000004</v>
      </c>
      <c r="AT11">
        <v>3.9500000000000004E-3</v>
      </c>
      <c r="AU11">
        <v>-3.0800000000000001E-4</v>
      </c>
    </row>
    <row r="12" spans="2:47" x14ac:dyDescent="0.3">
      <c r="B12" s="2" t="s">
        <v>18</v>
      </c>
      <c r="C12" s="2" t="s">
        <v>41</v>
      </c>
      <c r="D12" s="2"/>
      <c r="E12" s="2">
        <v>66.2</v>
      </c>
      <c r="F12" s="2">
        <v>0.113</v>
      </c>
      <c r="G12" s="2">
        <v>1.24</v>
      </c>
      <c r="H12" s="2"/>
      <c r="I12" s="2">
        <v>43.4</v>
      </c>
      <c r="J12" s="2">
        <v>7.2800000000000004E-2</v>
      </c>
      <c r="K12" s="2">
        <v>-3.48E-3</v>
      </c>
      <c r="L12" s="2"/>
      <c r="M12" s="2">
        <f t="shared" si="0"/>
        <v>22.800000000000004</v>
      </c>
      <c r="N12" s="2">
        <f t="shared" si="6"/>
        <v>4.02E-2</v>
      </c>
      <c r="O12" s="2">
        <f t="shared" si="7"/>
        <v>1.2434799999999999</v>
      </c>
      <c r="P12" s="2"/>
      <c r="Q12" s="2">
        <f t="shared" si="8"/>
        <v>5.4249999999999998</v>
      </c>
      <c r="R12" s="2">
        <f t="shared" si="9"/>
        <v>9.1000000000000004E-3</v>
      </c>
      <c r="S12" s="2">
        <f t="shared" si="10"/>
        <v>-4.35E-4</v>
      </c>
      <c r="T12" s="2"/>
      <c r="U12" s="2">
        <f t="shared" si="11"/>
        <v>2.7124999999999999</v>
      </c>
      <c r="V12" s="2">
        <f t="shared" si="12"/>
        <v>4.5500000000000002E-3</v>
      </c>
      <c r="W12" s="2">
        <f t="shared" si="13"/>
        <v>-2.175E-4</v>
      </c>
      <c r="X12" s="2"/>
      <c r="Y12" s="2">
        <v>14</v>
      </c>
      <c r="Z12" s="2">
        <v>2.1600000000000001E-2</v>
      </c>
      <c r="AA12" s="2">
        <v>2.4500000000000002</v>
      </c>
      <c r="AB12" s="2"/>
      <c r="AC12" s="2">
        <v>6.52</v>
      </c>
      <c r="AD12" s="2">
        <v>1.0200000000000001E-2</v>
      </c>
      <c r="AE12" s="2">
        <v>1.1299999999999999</v>
      </c>
      <c r="AF12" s="2"/>
      <c r="AG12" s="2">
        <v>23.2</v>
      </c>
      <c r="AH12" s="2">
        <v>3.8199999999999998E-2</v>
      </c>
      <c r="AI12" s="2">
        <v>-1.5299999999999999E-3</v>
      </c>
      <c r="AK12" s="2">
        <v>14.3</v>
      </c>
      <c r="AL12" s="2">
        <v>2.3300000000000001E-2</v>
      </c>
      <c r="AM12" s="2">
        <v>-2.5999999999999998E-5</v>
      </c>
      <c r="AO12" s="2">
        <v>58.8</v>
      </c>
      <c r="AP12" s="2">
        <v>9.8599999999999993E-2</v>
      </c>
      <c r="AQ12" s="2">
        <v>-5.2500000000000003E-3</v>
      </c>
      <c r="AS12">
        <v>1.6</v>
      </c>
      <c r="AT12">
        <v>2.7699999999999999E-3</v>
      </c>
      <c r="AU12">
        <v>0</v>
      </c>
    </row>
    <row r="13" spans="2:47" x14ac:dyDescent="0.3">
      <c r="B13" s="2" t="s">
        <v>18</v>
      </c>
      <c r="C13" s="2" t="s">
        <v>22</v>
      </c>
      <c r="D13" s="2"/>
      <c r="E13" s="2">
        <v>99.5</v>
      </c>
      <c r="F13" s="2">
        <v>0.153</v>
      </c>
      <c r="G13" s="2">
        <v>1.9</v>
      </c>
      <c r="H13" s="2"/>
      <c r="I13" s="2">
        <v>66.900000000000006</v>
      </c>
      <c r="J13" s="2">
        <v>9.6699999999999994E-2</v>
      </c>
      <c r="K13" s="2">
        <v>-9.7799999999999992E-4</v>
      </c>
      <c r="L13" s="2"/>
      <c r="M13" s="2">
        <f t="shared" si="0"/>
        <v>32.599999999999994</v>
      </c>
      <c r="N13" s="2">
        <f t="shared" si="6"/>
        <v>5.6300000000000003E-2</v>
      </c>
      <c r="O13" s="2">
        <f t="shared" si="7"/>
        <v>1.9009779999999998</v>
      </c>
      <c r="P13" s="2"/>
      <c r="Q13" s="2">
        <f t="shared" si="8"/>
        <v>8.3625000000000007</v>
      </c>
      <c r="R13" s="2">
        <f t="shared" si="9"/>
        <v>1.2087499999999999E-2</v>
      </c>
      <c r="S13" s="2">
        <f t="shared" si="10"/>
        <v>-1.2224999999999999E-4</v>
      </c>
      <c r="T13" s="2"/>
      <c r="U13" s="2">
        <f t="shared" si="11"/>
        <v>4.1812500000000004</v>
      </c>
      <c r="V13" s="2">
        <f t="shared" si="12"/>
        <v>6.0437499999999996E-3</v>
      </c>
      <c r="W13" s="2">
        <f t="shared" si="13"/>
        <v>-6.1124999999999995E-5</v>
      </c>
      <c r="X13" s="2"/>
      <c r="Y13" s="2">
        <v>63.9</v>
      </c>
      <c r="Z13" s="2">
        <v>9.8299999999999998E-2</v>
      </c>
      <c r="AA13" s="2">
        <v>3.66</v>
      </c>
      <c r="AB13" s="2"/>
      <c r="AC13" s="2">
        <v>29.6</v>
      </c>
      <c r="AD13" s="2">
        <v>4.5400000000000003E-2</v>
      </c>
      <c r="AE13" s="2">
        <v>1.68</v>
      </c>
      <c r="AF13" s="2"/>
      <c r="AG13" s="2">
        <v>35.4</v>
      </c>
      <c r="AH13" s="2">
        <v>4.9399999999999999E-2</v>
      </c>
      <c r="AI13" s="2">
        <v>-9.7300000000000002E-4</v>
      </c>
      <c r="AK13" s="2">
        <v>21.2</v>
      </c>
      <c r="AL13" s="2">
        <v>3.0700000000000002E-2</v>
      </c>
      <c r="AM13" s="2">
        <v>-8.1999999999999998E-4</v>
      </c>
      <c r="AO13" s="2">
        <v>91.4</v>
      </c>
      <c r="AP13" s="2">
        <v>0.13</v>
      </c>
      <c r="AQ13" s="2">
        <v>-1.0399999999999999E-3</v>
      </c>
      <c r="AS13">
        <v>1.93</v>
      </c>
      <c r="AT13">
        <v>6.6299999999999996E-3</v>
      </c>
      <c r="AU13">
        <v>-8.1999999999999998E-4</v>
      </c>
    </row>
    <row r="14" spans="2:47" x14ac:dyDescent="0.3">
      <c r="B14" s="2" t="s">
        <v>18</v>
      </c>
      <c r="C14" s="2" t="s">
        <v>23</v>
      </c>
      <c r="D14" s="2"/>
      <c r="E14" s="2">
        <v>129</v>
      </c>
      <c r="F14" s="2">
        <v>0.2</v>
      </c>
      <c r="G14" s="2">
        <v>2.81</v>
      </c>
      <c r="H14" s="2"/>
      <c r="I14" s="2">
        <v>83.3</v>
      </c>
      <c r="J14" s="2">
        <v>9.3899999999999997E-2</v>
      </c>
      <c r="K14" s="2">
        <v>-5.8100000000000003E-4</v>
      </c>
      <c r="L14" s="2"/>
      <c r="M14" s="2">
        <f t="shared" si="0"/>
        <v>45.7</v>
      </c>
      <c r="N14" s="2">
        <f t="shared" si="1"/>
        <v>0.10610000000000001</v>
      </c>
      <c r="O14" s="2">
        <f t="shared" si="1"/>
        <v>2.810581</v>
      </c>
      <c r="P14" s="2"/>
      <c r="Q14" s="2">
        <f t="shared" si="4"/>
        <v>10.4125</v>
      </c>
      <c r="R14" s="2">
        <f t="shared" si="2"/>
        <v>1.17375E-2</v>
      </c>
      <c r="S14" s="2">
        <f t="shared" si="2"/>
        <v>-7.2625000000000003E-5</v>
      </c>
      <c r="T14" s="2"/>
      <c r="U14" s="2">
        <f t="shared" si="5"/>
        <v>5.2062499999999998</v>
      </c>
      <c r="V14" s="2">
        <f t="shared" si="3"/>
        <v>5.8687499999999998E-3</v>
      </c>
      <c r="W14" s="2">
        <f t="shared" si="3"/>
        <v>-3.6312500000000002E-5</v>
      </c>
      <c r="X14" s="2"/>
      <c r="Y14" s="2">
        <v>93.9</v>
      </c>
      <c r="Z14" s="2">
        <v>0.16400000000000001</v>
      </c>
      <c r="AA14" s="2">
        <v>5.41</v>
      </c>
      <c r="AB14" s="2"/>
      <c r="AC14" s="2">
        <v>43.8</v>
      </c>
      <c r="AD14" s="2">
        <v>8.09E-2</v>
      </c>
      <c r="AE14" s="2">
        <v>2.4700000000000002</v>
      </c>
      <c r="AF14" s="2"/>
      <c r="AG14" s="2">
        <v>43.9</v>
      </c>
      <c r="AH14" s="2">
        <v>5.7200000000000001E-2</v>
      </c>
      <c r="AI14" s="2">
        <v>-7.3300000000000004E-4</v>
      </c>
      <c r="AK14" s="2">
        <v>27.1</v>
      </c>
      <c r="AL14" s="2">
        <v>4.5999999999999999E-2</v>
      </c>
      <c r="AM14" s="2">
        <v>0</v>
      </c>
      <c r="AO14" s="2">
        <v>114</v>
      </c>
      <c r="AP14" s="2">
        <v>0.12</v>
      </c>
      <c r="AQ14" s="2">
        <v>-2.4099999999999998E-3</v>
      </c>
      <c r="AS14">
        <v>3.3</v>
      </c>
      <c r="AT14">
        <v>9.9600000000000001E-3</v>
      </c>
      <c r="AU14">
        <v>0</v>
      </c>
    </row>
    <row r="15" spans="2:47" x14ac:dyDescent="0.3">
      <c r="B15" s="2" t="s">
        <v>18</v>
      </c>
      <c r="C15" s="2" t="s">
        <v>24</v>
      </c>
      <c r="D15" s="2"/>
      <c r="E15" s="2">
        <v>139</v>
      </c>
      <c r="F15" s="2">
        <v>0.20499999999999999</v>
      </c>
      <c r="G15" s="2">
        <v>2.64</v>
      </c>
      <c r="H15" s="2"/>
      <c r="I15" s="2">
        <v>92.8</v>
      </c>
      <c r="J15" s="2">
        <v>0.104</v>
      </c>
      <c r="K15" s="2">
        <v>-1.56E-3</v>
      </c>
      <c r="L15" s="2"/>
      <c r="M15" s="2">
        <f t="shared" ref="M15:O53" si="14">E15-I15</f>
        <v>46.2</v>
      </c>
      <c r="N15" s="2">
        <f t="shared" si="1"/>
        <v>0.10099999999999999</v>
      </c>
      <c r="O15" s="2">
        <f t="shared" si="1"/>
        <v>2.6415600000000001</v>
      </c>
      <c r="P15" s="2"/>
      <c r="Q15" s="2">
        <f t="shared" si="4"/>
        <v>11.6</v>
      </c>
      <c r="R15" s="2">
        <f t="shared" si="2"/>
        <v>1.2999999999999999E-2</v>
      </c>
      <c r="S15" s="2">
        <f t="shared" si="2"/>
        <v>-1.95E-4</v>
      </c>
      <c r="T15" s="2"/>
      <c r="U15" s="2">
        <f t="shared" si="5"/>
        <v>5.8</v>
      </c>
      <c r="V15" s="2">
        <f t="shared" si="3"/>
        <v>6.4999999999999997E-3</v>
      </c>
      <c r="W15" s="2">
        <f t="shared" si="3"/>
        <v>-9.7499999999999998E-5</v>
      </c>
      <c r="X15" s="2"/>
      <c r="Y15" s="2">
        <v>111</v>
      </c>
      <c r="Z15" s="2">
        <v>0.19400000000000001</v>
      </c>
      <c r="AA15" s="2">
        <v>5.07</v>
      </c>
      <c r="AB15" s="2"/>
      <c r="AC15" s="2">
        <v>51.1</v>
      </c>
      <c r="AD15" s="2">
        <v>9.1600000000000001E-2</v>
      </c>
      <c r="AE15" s="2">
        <v>2.31</v>
      </c>
      <c r="AF15" s="2"/>
      <c r="AG15" s="2">
        <v>48.8</v>
      </c>
      <c r="AH15" s="2">
        <v>5.5100000000000003E-2</v>
      </c>
      <c r="AI15" s="2">
        <v>-8.3200000000000003E-5</v>
      </c>
      <c r="AK15" s="2">
        <v>29.6</v>
      </c>
      <c r="AL15" s="2">
        <v>4.4400000000000002E-2</v>
      </c>
      <c r="AM15" s="2">
        <v>0</v>
      </c>
      <c r="AO15" s="2">
        <v>127</v>
      </c>
      <c r="AP15" s="2">
        <v>0.13500000000000001</v>
      </c>
      <c r="AQ15" s="2">
        <v>-1.56E-3</v>
      </c>
      <c r="AS15">
        <v>3.75</v>
      </c>
      <c r="AT15">
        <v>1.5900000000000001E-2</v>
      </c>
      <c r="AU15">
        <v>-1.6100000000000001E-3</v>
      </c>
    </row>
    <row r="16" spans="2:47" x14ac:dyDescent="0.3">
      <c r="B16" s="2" t="s">
        <v>18</v>
      </c>
      <c r="C16" s="2" t="s">
        <v>42</v>
      </c>
      <c r="D16" s="2"/>
      <c r="E16" s="2">
        <v>175</v>
      </c>
      <c r="F16" s="2">
        <v>0.189</v>
      </c>
      <c r="G16" s="2">
        <v>4.9400000000000004</v>
      </c>
      <c r="H16" s="2"/>
      <c r="I16" s="2">
        <v>113</v>
      </c>
      <c r="J16" s="2">
        <v>0.10199999999999999</v>
      </c>
      <c r="K16" s="2">
        <v>0</v>
      </c>
      <c r="L16" s="2"/>
      <c r="M16" s="2">
        <f t="shared" si="14"/>
        <v>62</v>
      </c>
      <c r="N16" s="2">
        <f t="shared" si="1"/>
        <v>8.7000000000000008E-2</v>
      </c>
      <c r="O16" s="2">
        <f t="shared" si="1"/>
        <v>4.9400000000000004</v>
      </c>
      <c r="P16" s="2"/>
      <c r="Q16" s="2">
        <f t="shared" si="4"/>
        <v>14.125</v>
      </c>
      <c r="R16" s="2">
        <f t="shared" si="2"/>
        <v>1.2749999999999999E-2</v>
      </c>
      <c r="S16" s="2">
        <f t="shared" si="2"/>
        <v>0</v>
      </c>
      <c r="T16" s="2"/>
      <c r="U16" s="2">
        <f t="shared" si="5"/>
        <v>7.0625</v>
      </c>
      <c r="V16" s="2">
        <f t="shared" si="3"/>
        <v>6.3749999999999996E-3</v>
      </c>
      <c r="W16" s="2">
        <f t="shared" si="3"/>
        <v>0</v>
      </c>
      <c r="X16" s="2"/>
      <c r="Y16" s="2">
        <v>150</v>
      </c>
      <c r="Z16" s="2">
        <v>0.16600000000000001</v>
      </c>
      <c r="AA16" s="2">
        <v>9.51</v>
      </c>
      <c r="AB16" s="2"/>
      <c r="AC16" s="2">
        <v>69</v>
      </c>
      <c r="AD16" s="2">
        <v>7.8299999999999995E-2</v>
      </c>
      <c r="AE16" s="2">
        <v>4.33</v>
      </c>
      <c r="AF16" s="2"/>
      <c r="AG16" s="2">
        <v>56.9</v>
      </c>
      <c r="AH16" s="2">
        <v>5.2900000000000003E-2</v>
      </c>
      <c r="AI16" s="2">
        <v>0</v>
      </c>
      <c r="AK16" s="2">
        <v>36</v>
      </c>
      <c r="AL16" s="2">
        <v>3.95E-2</v>
      </c>
      <c r="AM16" s="2">
        <v>-1.4E-3</v>
      </c>
      <c r="AO16" s="2">
        <v>154</v>
      </c>
      <c r="AP16" s="2">
        <v>0.13500000000000001</v>
      </c>
      <c r="AQ16" s="2">
        <v>4.0299999999999997E-5</v>
      </c>
      <c r="AS16">
        <v>7.74</v>
      </c>
      <c r="AT16">
        <v>1.2500000000000001E-2</v>
      </c>
      <c r="AU16" s="9">
        <v>4.0299999999999997E-5</v>
      </c>
    </row>
    <row r="17" spans="2:47" x14ac:dyDescent="0.3">
      <c r="B17" s="2" t="s">
        <v>18</v>
      </c>
      <c r="C17" s="2" t="s">
        <v>43</v>
      </c>
      <c r="D17" s="2"/>
      <c r="E17" s="2">
        <v>113</v>
      </c>
      <c r="F17" s="2">
        <v>0.154</v>
      </c>
      <c r="G17" s="2">
        <v>5.18</v>
      </c>
      <c r="H17" s="2"/>
      <c r="I17" s="2">
        <v>74.900000000000006</v>
      </c>
      <c r="J17" s="2">
        <v>9.69E-2</v>
      </c>
      <c r="K17" s="2">
        <v>8.8900000000000003E-4</v>
      </c>
      <c r="L17" s="2"/>
      <c r="M17" s="2">
        <f t="shared" si="14"/>
        <v>38.099999999999994</v>
      </c>
      <c r="N17" s="2">
        <f t="shared" si="1"/>
        <v>5.7099999999999998E-2</v>
      </c>
      <c r="O17" s="2">
        <f t="shared" si="1"/>
        <v>5.1791109999999998</v>
      </c>
      <c r="P17" s="2"/>
      <c r="Q17" s="2">
        <f t="shared" si="4"/>
        <v>9.3625000000000007</v>
      </c>
      <c r="R17" s="2">
        <f t="shared" si="2"/>
        <v>1.21125E-2</v>
      </c>
      <c r="S17" s="2">
        <f t="shared" si="2"/>
        <v>1.11125E-4</v>
      </c>
      <c r="T17" s="2"/>
      <c r="U17" s="2">
        <f t="shared" si="5"/>
        <v>4.6812500000000004</v>
      </c>
      <c r="V17" s="2">
        <f t="shared" si="3"/>
        <v>6.05625E-3</v>
      </c>
      <c r="W17" s="2">
        <f t="shared" si="3"/>
        <v>5.5562500000000002E-5</v>
      </c>
      <c r="X17" s="2"/>
      <c r="Y17" s="2">
        <v>103</v>
      </c>
      <c r="Z17" s="2">
        <v>0.124</v>
      </c>
      <c r="AA17" s="2">
        <v>9.9600000000000009</v>
      </c>
      <c r="AB17" s="2"/>
      <c r="AC17" s="2">
        <v>46.9</v>
      </c>
      <c r="AD17" s="2">
        <v>5.6599999999999998E-2</v>
      </c>
      <c r="AE17" s="2">
        <v>4.54</v>
      </c>
      <c r="AF17" s="2"/>
      <c r="AG17" s="2">
        <v>39.200000000000003</v>
      </c>
      <c r="AH17" s="2">
        <v>5.0299999999999997E-2</v>
      </c>
      <c r="AI17" s="2">
        <v>8.1099999999999998E-4</v>
      </c>
      <c r="AK17" s="2">
        <v>23.3</v>
      </c>
      <c r="AL17" s="2">
        <v>3.2099999999999997E-2</v>
      </c>
      <c r="AM17" s="2">
        <v>8.8199999999999997E-4</v>
      </c>
      <c r="AO17" s="2">
        <v>103</v>
      </c>
      <c r="AP17" s="2">
        <v>0.13</v>
      </c>
      <c r="AQ17" s="2">
        <v>8.8199999999999997E-4</v>
      </c>
      <c r="AS17">
        <v>2.88</v>
      </c>
      <c r="AT17">
        <v>9.3399999999999993E-3</v>
      </c>
      <c r="AU17">
        <v>8.8199999999999997E-4</v>
      </c>
    </row>
    <row r="18" spans="2:47" x14ac:dyDescent="0.3">
      <c r="B18" s="2" t="s">
        <v>18</v>
      </c>
      <c r="C18" s="2" t="s">
        <v>25</v>
      </c>
      <c r="D18" s="2"/>
      <c r="E18" s="2">
        <v>194</v>
      </c>
      <c r="F18" s="2">
        <v>0.16300000000000001</v>
      </c>
      <c r="G18" s="2">
        <v>3.99</v>
      </c>
      <c r="H18" s="2"/>
      <c r="I18" s="2">
        <v>130</v>
      </c>
      <c r="J18" s="2">
        <v>0.104</v>
      </c>
      <c r="K18" s="2">
        <v>0</v>
      </c>
      <c r="L18" s="2"/>
      <c r="M18" s="2">
        <f t="shared" ref="M18:M19" si="15">E18-I18</f>
        <v>64</v>
      </c>
      <c r="N18" s="2">
        <f t="shared" ref="N18:N19" si="16">F18-J18</f>
        <v>5.9000000000000011E-2</v>
      </c>
      <c r="O18" s="2">
        <f t="shared" ref="O18:O19" si="17">G18-K18</f>
        <v>3.99</v>
      </c>
      <c r="P18" s="2"/>
      <c r="Q18" s="2">
        <f t="shared" ref="Q18:Q19" si="18">I18*$Q$3</f>
        <v>16.25</v>
      </c>
      <c r="R18" s="2">
        <f t="shared" ref="R18:R19" si="19">J18*$Q$3</f>
        <v>1.2999999999999999E-2</v>
      </c>
      <c r="S18" s="2">
        <f t="shared" ref="S18:S19" si="20">K18*$Q$3</f>
        <v>0</v>
      </c>
      <c r="T18" s="2"/>
      <c r="U18" s="2">
        <f t="shared" ref="U18:U19" si="21">I18*$U$3</f>
        <v>8.125</v>
      </c>
      <c r="V18" s="2">
        <f t="shared" ref="V18:V19" si="22">J18*$U$3</f>
        <v>6.4999999999999997E-3</v>
      </c>
      <c r="W18" s="2">
        <f t="shared" ref="W18:W19" si="23">K18*$U$3</f>
        <v>0</v>
      </c>
      <c r="X18" s="2"/>
      <c r="Y18" s="2">
        <v>162</v>
      </c>
      <c r="Z18" s="2">
        <v>0.13300000000000001</v>
      </c>
      <c r="AA18" s="2">
        <v>7.64</v>
      </c>
      <c r="AB18" s="2"/>
      <c r="AC18" s="2">
        <v>74</v>
      </c>
      <c r="AD18" s="2">
        <v>6.1699999999999998E-2</v>
      </c>
      <c r="AE18" s="2">
        <v>3.49</v>
      </c>
      <c r="AF18" s="2"/>
      <c r="AG18" s="2">
        <v>65.7</v>
      </c>
      <c r="AH18" s="2">
        <v>5.3900000000000003E-2</v>
      </c>
      <c r="AI18" s="2">
        <v>-4.9599999999999999E-7</v>
      </c>
      <c r="AK18" s="2">
        <v>40.4</v>
      </c>
      <c r="AL18" s="2">
        <v>3.5000000000000003E-2</v>
      </c>
      <c r="AM18" s="2">
        <v>0</v>
      </c>
      <c r="AO18" s="2">
        <v>177</v>
      </c>
      <c r="AP18" s="2">
        <v>0.13900000000000001</v>
      </c>
      <c r="AQ18" s="2">
        <v>-4.9599999999999999E-7</v>
      </c>
      <c r="AS18">
        <v>7.33</v>
      </c>
      <c r="AT18">
        <v>8.6499999999999997E-3</v>
      </c>
      <c r="AU18" s="9">
        <v>-4.9599999999999999E-7</v>
      </c>
    </row>
    <row r="19" spans="2:47" x14ac:dyDescent="0.3">
      <c r="B19" s="2" t="s">
        <v>18</v>
      </c>
      <c r="C19" s="2" t="s">
        <v>26</v>
      </c>
      <c r="D19" s="2"/>
      <c r="E19" s="2">
        <v>209</v>
      </c>
      <c r="F19" s="2">
        <v>0.20899999999999999</v>
      </c>
      <c r="G19" s="2">
        <v>5.16</v>
      </c>
      <c r="H19" s="2"/>
      <c r="I19" s="2">
        <v>135</v>
      </c>
      <c r="J19" s="2">
        <v>0.113</v>
      </c>
      <c r="K19" s="2">
        <v>-2.33E-3</v>
      </c>
      <c r="L19" s="2"/>
      <c r="M19" s="2">
        <f t="shared" si="15"/>
        <v>74</v>
      </c>
      <c r="N19" s="2">
        <f t="shared" si="16"/>
        <v>9.5999999999999988E-2</v>
      </c>
      <c r="O19" s="2">
        <f t="shared" si="17"/>
        <v>5.1623299999999999</v>
      </c>
      <c r="P19" s="2"/>
      <c r="Q19" s="2">
        <f t="shared" si="18"/>
        <v>16.875</v>
      </c>
      <c r="R19" s="2">
        <f t="shared" si="19"/>
        <v>1.4125E-2</v>
      </c>
      <c r="S19" s="2">
        <f t="shared" si="20"/>
        <v>-2.9125E-4</v>
      </c>
      <c r="T19" s="2"/>
      <c r="U19" s="2">
        <f t="shared" si="21"/>
        <v>8.4375</v>
      </c>
      <c r="V19" s="2">
        <f t="shared" si="22"/>
        <v>7.0625000000000002E-3</v>
      </c>
      <c r="W19" s="2">
        <f t="shared" si="23"/>
        <v>-1.45625E-4</v>
      </c>
      <c r="X19" s="2"/>
      <c r="Y19" s="2">
        <v>188</v>
      </c>
      <c r="Z19" s="2">
        <v>0.189</v>
      </c>
      <c r="AA19" s="2">
        <v>9.9700000000000006</v>
      </c>
      <c r="AB19" s="2"/>
      <c r="AC19" s="2">
        <v>86.2</v>
      </c>
      <c r="AD19" s="2">
        <v>8.9099999999999999E-2</v>
      </c>
      <c r="AE19" s="2">
        <v>4.51</v>
      </c>
      <c r="AF19" s="2"/>
      <c r="AG19" s="2">
        <v>65.400000000000006</v>
      </c>
      <c r="AH19" s="2">
        <v>5.8700000000000002E-2</v>
      </c>
      <c r="AI19" s="2">
        <v>-1.65E-3</v>
      </c>
      <c r="AK19" s="2">
        <v>42.3</v>
      </c>
      <c r="AL19" s="2">
        <v>4.36E-2</v>
      </c>
      <c r="AM19" s="2">
        <v>0</v>
      </c>
      <c r="AO19" s="2">
        <v>185</v>
      </c>
      <c r="AP19" s="2">
        <v>0.14899999999999999</v>
      </c>
      <c r="AQ19" s="2">
        <v>-1.65E-3</v>
      </c>
      <c r="AS19">
        <v>10.9</v>
      </c>
      <c r="AT19">
        <v>1.4999999999999999E-2</v>
      </c>
      <c r="AU19">
        <v>-1.65E-3</v>
      </c>
    </row>
    <row r="20" spans="2:47" x14ac:dyDescent="0.3">
      <c r="B20" s="2" t="s">
        <v>18</v>
      </c>
      <c r="C20" s="2" t="s">
        <v>27</v>
      </c>
      <c r="D20" s="2"/>
      <c r="E20" s="2">
        <v>285</v>
      </c>
      <c r="F20" s="2">
        <v>0.19</v>
      </c>
      <c r="G20" s="2">
        <v>1.77</v>
      </c>
      <c r="H20" s="2"/>
      <c r="I20" s="2">
        <v>181</v>
      </c>
      <c r="J20" s="2">
        <v>0.112</v>
      </c>
      <c r="K20" s="2">
        <v>-1.09E-3</v>
      </c>
      <c r="L20" s="2"/>
      <c r="M20" s="2">
        <f t="shared" si="14"/>
        <v>104</v>
      </c>
      <c r="N20" s="2">
        <f t="shared" si="1"/>
        <v>7.8E-2</v>
      </c>
      <c r="O20" s="2">
        <f t="shared" si="1"/>
        <v>1.7710900000000001</v>
      </c>
      <c r="P20" s="2"/>
      <c r="Q20" s="2">
        <f t="shared" si="4"/>
        <v>22.625</v>
      </c>
      <c r="R20" s="2">
        <f t="shared" si="2"/>
        <v>1.4E-2</v>
      </c>
      <c r="S20" s="2">
        <f t="shared" si="2"/>
        <v>-1.3625000000000001E-4</v>
      </c>
      <c r="T20" s="2"/>
      <c r="U20" s="2">
        <f t="shared" si="5"/>
        <v>11.3125</v>
      </c>
      <c r="V20" s="2">
        <f t="shared" si="3"/>
        <v>7.0000000000000001E-3</v>
      </c>
      <c r="W20" s="2">
        <f t="shared" si="3"/>
        <v>-6.8125000000000003E-5</v>
      </c>
      <c r="X20" s="2"/>
      <c r="Y20" s="2">
        <v>248</v>
      </c>
      <c r="Z20" s="2">
        <v>0.18099999999999999</v>
      </c>
      <c r="AA20" s="2">
        <v>3.42</v>
      </c>
      <c r="AB20" s="2"/>
      <c r="AC20" s="2">
        <v>114</v>
      </c>
      <c r="AD20" s="2">
        <v>8.3799999999999999E-2</v>
      </c>
      <c r="AE20" s="2">
        <v>1.55</v>
      </c>
      <c r="AF20" s="2"/>
      <c r="AG20" s="2">
        <v>89.7</v>
      </c>
      <c r="AH20" s="2">
        <v>5.2400000000000002E-2</v>
      </c>
      <c r="AI20" s="2">
        <v>-1.3600000000000001E-3</v>
      </c>
      <c r="AK20" s="2">
        <v>61.5</v>
      </c>
      <c r="AL20" s="2">
        <v>3.9699999999999999E-2</v>
      </c>
      <c r="AM20" s="2">
        <v>-2.3800000000000001E-4</v>
      </c>
      <c r="AO20" s="2">
        <v>246</v>
      </c>
      <c r="AP20" s="2">
        <v>0.14899999999999999</v>
      </c>
      <c r="AQ20" s="2">
        <v>-1.3600000000000001E-3</v>
      </c>
      <c r="AS20">
        <v>17.399999999999999</v>
      </c>
      <c r="AT20">
        <v>1.5100000000000001E-2</v>
      </c>
      <c r="AU20">
        <v>0</v>
      </c>
    </row>
    <row r="21" spans="2:47" x14ac:dyDescent="0.3">
      <c r="B21" s="2" t="s">
        <v>18</v>
      </c>
      <c r="C21" s="2" t="s">
        <v>28</v>
      </c>
      <c r="D21" s="2"/>
      <c r="E21" s="2">
        <v>72.5</v>
      </c>
      <c r="F21" s="2">
        <v>0.10199999999999999</v>
      </c>
      <c r="G21" s="2">
        <v>10.8</v>
      </c>
      <c r="H21" s="2"/>
      <c r="I21" s="2">
        <v>44.6</v>
      </c>
      <c r="J21" s="2">
        <v>6.8599999999999994E-2</v>
      </c>
      <c r="K21" s="2">
        <v>0</v>
      </c>
      <c r="L21" s="2"/>
      <c r="M21" s="2">
        <f t="shared" si="14"/>
        <v>27.9</v>
      </c>
      <c r="N21" s="2">
        <f t="shared" si="1"/>
        <v>3.3399999999999999E-2</v>
      </c>
      <c r="O21" s="2">
        <f t="shared" si="1"/>
        <v>10.8</v>
      </c>
      <c r="P21" s="2"/>
      <c r="Q21" s="2">
        <f t="shared" si="4"/>
        <v>5.5750000000000002</v>
      </c>
      <c r="R21" s="2">
        <f t="shared" si="2"/>
        <v>8.5749999999999993E-3</v>
      </c>
      <c r="S21" s="2">
        <f t="shared" si="2"/>
        <v>0</v>
      </c>
      <c r="T21" s="2"/>
      <c r="U21" s="2">
        <f t="shared" si="5"/>
        <v>2.7875000000000001</v>
      </c>
      <c r="V21" s="2">
        <f t="shared" si="3"/>
        <v>4.2874999999999996E-3</v>
      </c>
      <c r="W21" s="2">
        <f t="shared" si="3"/>
        <v>0</v>
      </c>
      <c r="X21" s="2"/>
      <c r="Y21" s="2">
        <v>129</v>
      </c>
      <c r="Z21" s="2">
        <v>7.9500000000000001E-2</v>
      </c>
      <c r="AA21" s="2">
        <v>20.9</v>
      </c>
      <c r="AB21" s="2"/>
      <c r="AC21" s="2">
        <v>56.9</v>
      </c>
      <c r="AD21" s="2">
        <v>3.6600000000000001E-2</v>
      </c>
      <c r="AE21" s="2">
        <v>9.4600000000000009</v>
      </c>
      <c r="AF21" s="2"/>
      <c r="AG21" s="2">
        <v>19.600000000000001</v>
      </c>
      <c r="AH21" s="2">
        <v>2.9100000000000001E-2</v>
      </c>
      <c r="AI21" s="2">
        <v>0</v>
      </c>
      <c r="AK21" s="2">
        <v>13.4</v>
      </c>
      <c r="AL21" s="2">
        <v>2.0500000000000001E-2</v>
      </c>
      <c r="AM21" s="2">
        <v>0</v>
      </c>
      <c r="AO21" s="2">
        <v>59.5</v>
      </c>
      <c r="AP21" s="2">
        <v>9.2399999999999996E-2</v>
      </c>
      <c r="AQ21" s="2">
        <v>0</v>
      </c>
      <c r="AS21">
        <v>8.9700000000000006</v>
      </c>
      <c r="AT21">
        <v>1.3899999999999999E-2</v>
      </c>
      <c r="AU21">
        <v>0</v>
      </c>
    </row>
    <row r="22" spans="2:47" x14ac:dyDescent="0.3">
      <c r="B22" s="2" t="s">
        <v>19</v>
      </c>
      <c r="C22" s="2" t="s">
        <v>36</v>
      </c>
      <c r="D22" s="2"/>
      <c r="E22" s="2">
        <v>1.41</v>
      </c>
      <c r="F22" s="2">
        <v>0</v>
      </c>
      <c r="G22" s="2">
        <v>1.1200000000000001</v>
      </c>
      <c r="H22" s="2"/>
      <c r="I22" s="2">
        <v>8.6099999999999996E-2</v>
      </c>
      <c r="J22" s="2">
        <v>0</v>
      </c>
      <c r="K22" s="2">
        <v>-3.0000000000000001E-3</v>
      </c>
      <c r="L22" s="2"/>
      <c r="M22" s="2">
        <f t="shared" ref="M22:M29" si="24">E22-I22</f>
        <v>1.3238999999999999</v>
      </c>
      <c r="N22" s="2">
        <f t="shared" ref="N22:N29" si="25">F22-J22</f>
        <v>0</v>
      </c>
      <c r="O22" s="2">
        <f t="shared" ref="O22:O29" si="26">G22-K22</f>
        <v>1.123</v>
      </c>
      <c r="P22" s="2"/>
      <c r="Q22" s="2">
        <f t="shared" ref="Q22:Q29" si="27">I22*$Q$3</f>
        <v>1.0762499999999999E-2</v>
      </c>
      <c r="R22" s="2">
        <f t="shared" ref="R22:R29" si="28">J22*$Q$3</f>
        <v>0</v>
      </c>
      <c r="S22" s="2">
        <f t="shared" ref="S22:S29" si="29">K22*$Q$3</f>
        <v>-3.7500000000000001E-4</v>
      </c>
      <c r="T22" s="2"/>
      <c r="U22" s="2">
        <f t="shared" ref="U22:U29" si="30">I22*$U$3</f>
        <v>5.3812499999999997E-3</v>
      </c>
      <c r="V22" s="2">
        <f t="shared" ref="V22:V29" si="31">J22*$U$3</f>
        <v>0</v>
      </c>
      <c r="W22" s="2">
        <f t="shared" ref="W22:W29" si="32">K22*$U$3</f>
        <v>-1.875E-4</v>
      </c>
      <c r="X22" s="2"/>
      <c r="Y22" s="2">
        <v>2.73</v>
      </c>
      <c r="Z22" s="2">
        <v>0</v>
      </c>
      <c r="AA22" s="2">
        <v>2.52</v>
      </c>
      <c r="AB22" s="2"/>
      <c r="AC22" s="2">
        <v>1.17</v>
      </c>
      <c r="AD22" s="2">
        <v>0</v>
      </c>
      <c r="AE22" s="2">
        <v>1.07</v>
      </c>
      <c r="AF22" s="2"/>
      <c r="AG22" s="2">
        <v>3.1300000000000001E-2</v>
      </c>
      <c r="AH22" s="2">
        <v>0</v>
      </c>
      <c r="AI22" s="2">
        <v>-4.5100000000000001E-3</v>
      </c>
      <c r="AK22" s="2">
        <v>3.1300000000000001E-2</v>
      </c>
      <c r="AL22" s="2">
        <v>0</v>
      </c>
      <c r="AM22" s="2">
        <v>-2.5899999999999999E-3</v>
      </c>
      <c r="AO22" s="2">
        <v>0.11</v>
      </c>
      <c r="AP22" s="2">
        <v>0</v>
      </c>
      <c r="AQ22" s="2">
        <v>-4.5100000000000001E-3</v>
      </c>
      <c r="AS22">
        <v>0</v>
      </c>
      <c r="AT22">
        <v>0</v>
      </c>
      <c r="AU22">
        <v>2.3800000000000002E-3</v>
      </c>
    </row>
    <row r="23" spans="2:47" x14ac:dyDescent="0.3">
      <c r="B23" s="2" t="s">
        <v>19</v>
      </c>
      <c r="C23" s="2" t="s">
        <v>37</v>
      </c>
      <c r="D23" s="2"/>
      <c r="E23" s="2">
        <v>23.6</v>
      </c>
      <c r="F23" s="2">
        <v>4.6699999999999998E-2</v>
      </c>
      <c r="G23" s="2">
        <v>0.73399999999999999</v>
      </c>
      <c r="H23" s="2"/>
      <c r="I23" s="2">
        <v>21.3</v>
      </c>
      <c r="J23" s="2">
        <v>4.2099999999999999E-2</v>
      </c>
      <c r="K23" s="2">
        <v>-1.6400000000000001E-2</v>
      </c>
      <c r="L23" s="2"/>
      <c r="M23" s="2">
        <f t="shared" si="24"/>
        <v>2.3000000000000007</v>
      </c>
      <c r="N23" s="2">
        <f t="shared" si="25"/>
        <v>4.5999999999999999E-3</v>
      </c>
      <c r="O23" s="2">
        <f t="shared" si="26"/>
        <v>0.75039999999999996</v>
      </c>
      <c r="P23" s="2"/>
      <c r="Q23" s="2">
        <f t="shared" si="27"/>
        <v>2.6625000000000001</v>
      </c>
      <c r="R23" s="2">
        <f t="shared" si="28"/>
        <v>5.2624999999999998E-3</v>
      </c>
      <c r="S23" s="2">
        <f t="shared" si="29"/>
        <v>-2.0500000000000002E-3</v>
      </c>
      <c r="T23" s="2"/>
      <c r="U23" s="2">
        <f t="shared" si="30"/>
        <v>1.33125</v>
      </c>
      <c r="V23" s="2">
        <f t="shared" si="31"/>
        <v>2.6312499999999999E-3</v>
      </c>
      <c r="W23" s="2">
        <f t="shared" si="32"/>
        <v>-1.0250000000000001E-3</v>
      </c>
      <c r="X23" s="2"/>
      <c r="Y23" s="2">
        <v>4.62</v>
      </c>
      <c r="Z23" s="2">
        <v>4.9399999999999999E-3</v>
      </c>
      <c r="AA23" s="2">
        <v>1.67</v>
      </c>
      <c r="AB23" s="2"/>
      <c r="AC23" s="2">
        <v>1.94</v>
      </c>
      <c r="AD23" s="2">
        <v>2E-3</v>
      </c>
      <c r="AE23" s="2">
        <v>0.70099999999999996</v>
      </c>
      <c r="AF23" s="2"/>
      <c r="AG23" s="2">
        <v>11.2</v>
      </c>
      <c r="AH23" s="2">
        <v>2.1600000000000001E-2</v>
      </c>
      <c r="AI23" s="2">
        <v>-1.01E-2</v>
      </c>
      <c r="AK23" s="2">
        <v>6.98</v>
      </c>
      <c r="AL23" s="2">
        <v>1.5599999999999999E-2</v>
      </c>
      <c r="AM23" s="2">
        <v>-2.97E-3</v>
      </c>
      <c r="AO23" s="2">
        <v>28.9</v>
      </c>
      <c r="AP23" s="2">
        <v>5.67E-2</v>
      </c>
      <c r="AQ23" s="2">
        <v>-2.1100000000000001E-2</v>
      </c>
      <c r="AS23">
        <v>0.81399999999999995</v>
      </c>
      <c r="AT23">
        <v>3.16E-3</v>
      </c>
      <c r="AU23">
        <v>1.1900000000000001E-3</v>
      </c>
    </row>
    <row r="24" spans="2:47" x14ac:dyDescent="0.3">
      <c r="B24" s="2" t="s">
        <v>19</v>
      </c>
      <c r="C24" s="2" t="s">
        <v>38</v>
      </c>
      <c r="D24" s="2"/>
      <c r="E24" s="2">
        <v>7.15</v>
      </c>
      <c r="F24" s="2">
        <v>9.8399999999999998E-3</v>
      </c>
      <c r="G24" s="2">
        <v>0.85399999999999998</v>
      </c>
      <c r="H24" s="2"/>
      <c r="I24" s="2">
        <v>5.56</v>
      </c>
      <c r="J24" s="2">
        <v>9.0600000000000003E-3</v>
      </c>
      <c r="K24" s="2">
        <v>-0.155</v>
      </c>
      <c r="L24" s="2"/>
      <c r="M24" s="2">
        <f t="shared" si="24"/>
        <v>1.5900000000000007</v>
      </c>
      <c r="N24" s="2">
        <f t="shared" si="25"/>
        <v>7.7999999999999944E-4</v>
      </c>
      <c r="O24" s="2">
        <f t="shared" si="26"/>
        <v>1.0089999999999999</v>
      </c>
      <c r="P24" s="2"/>
      <c r="Q24" s="2">
        <f t="shared" si="27"/>
        <v>0.69499999999999995</v>
      </c>
      <c r="R24" s="2">
        <f t="shared" si="28"/>
        <v>1.1325E-3</v>
      </c>
      <c r="S24" s="2">
        <f t="shared" si="29"/>
        <v>-1.9375E-2</v>
      </c>
      <c r="T24" s="2"/>
      <c r="U24" s="2">
        <f t="shared" si="30"/>
        <v>0.34749999999999998</v>
      </c>
      <c r="V24" s="2">
        <f t="shared" si="31"/>
        <v>5.6625000000000002E-4</v>
      </c>
      <c r="W24" s="2">
        <f t="shared" si="32"/>
        <v>-9.6874999999999999E-3</v>
      </c>
      <c r="X24" s="2"/>
      <c r="Y24" s="2">
        <v>1.9</v>
      </c>
      <c r="Z24" s="2">
        <v>2.24E-4</v>
      </c>
      <c r="AA24" s="2">
        <v>1.86</v>
      </c>
      <c r="AB24" s="2"/>
      <c r="AC24" s="2">
        <v>0.83699999999999997</v>
      </c>
      <c r="AD24" s="2">
        <v>1.01E-4</v>
      </c>
      <c r="AE24" s="2">
        <v>0.83099999999999996</v>
      </c>
      <c r="AF24" s="2"/>
      <c r="AG24" s="2">
        <v>2.81</v>
      </c>
      <c r="AH24" s="2">
        <v>4.9899999999999996E-3</v>
      </c>
      <c r="AI24" s="2">
        <v>-0.14599999999999999</v>
      </c>
      <c r="AK24" s="2">
        <v>1.64</v>
      </c>
      <c r="AL24" s="2">
        <v>3.1700000000000001E-3</v>
      </c>
      <c r="AM24" s="2">
        <v>-0.17799999999999999</v>
      </c>
      <c r="AO24" s="2">
        <v>7.9</v>
      </c>
      <c r="AP24" s="2">
        <v>1.26E-2</v>
      </c>
      <c r="AQ24" s="2">
        <v>-8.2199999999999995E-2</v>
      </c>
      <c r="AS24">
        <v>0.17399999999999999</v>
      </c>
      <c r="AT24">
        <v>1.3200000000000001E-4</v>
      </c>
      <c r="AU24">
        <v>-6.6400000000000001E-3</v>
      </c>
    </row>
    <row r="25" spans="2:47" x14ac:dyDescent="0.3">
      <c r="B25" s="2" t="s">
        <v>19</v>
      </c>
      <c r="C25" s="2" t="s">
        <v>39</v>
      </c>
      <c r="D25" s="2"/>
      <c r="E25" s="2">
        <v>26.7</v>
      </c>
      <c r="F25" s="2">
        <v>4.1700000000000001E-2</v>
      </c>
      <c r="G25" s="2">
        <v>0.66200000000000003</v>
      </c>
      <c r="H25" s="2"/>
      <c r="I25" s="2">
        <v>24.3</v>
      </c>
      <c r="J25" s="2">
        <v>3.7600000000000001E-2</v>
      </c>
      <c r="K25" s="2">
        <v>-1.8700000000000001E-2</v>
      </c>
      <c r="L25" s="2"/>
      <c r="M25" s="2">
        <f t="shared" si="24"/>
        <v>2.3999999999999986</v>
      </c>
      <c r="N25" s="2">
        <f t="shared" si="25"/>
        <v>4.0999999999999995E-3</v>
      </c>
      <c r="O25" s="2">
        <f t="shared" si="26"/>
        <v>0.68070000000000008</v>
      </c>
      <c r="P25" s="2"/>
      <c r="Q25" s="2">
        <f t="shared" si="27"/>
        <v>3.0375000000000001</v>
      </c>
      <c r="R25" s="2">
        <f t="shared" si="28"/>
        <v>4.7000000000000002E-3</v>
      </c>
      <c r="S25" s="2">
        <f t="shared" si="29"/>
        <v>-2.3375000000000002E-3</v>
      </c>
      <c r="T25" s="2"/>
      <c r="U25" s="2">
        <f t="shared" si="30"/>
        <v>1.51875</v>
      </c>
      <c r="V25" s="2">
        <f t="shared" si="31"/>
        <v>2.3500000000000001E-3</v>
      </c>
      <c r="W25" s="2">
        <f t="shared" si="32"/>
        <v>-1.1687500000000001E-3</v>
      </c>
      <c r="X25" s="2"/>
      <c r="Y25" s="2">
        <v>4.6500000000000004</v>
      </c>
      <c r="Z25" s="2">
        <v>4.3200000000000001E-3</v>
      </c>
      <c r="AA25" s="2">
        <v>1.44</v>
      </c>
      <c r="AB25" s="2"/>
      <c r="AC25" s="2">
        <v>2</v>
      </c>
      <c r="AD25" s="2">
        <v>1.9E-3</v>
      </c>
      <c r="AE25" s="2">
        <v>0.626</v>
      </c>
      <c r="AF25" s="2"/>
      <c r="AG25" s="2">
        <v>12.7</v>
      </c>
      <c r="AH25" s="2">
        <v>1.95E-2</v>
      </c>
      <c r="AI25" s="2">
        <v>-1.24E-2</v>
      </c>
      <c r="AK25" s="2">
        <v>8.0500000000000007</v>
      </c>
      <c r="AL25" s="2">
        <v>1.41E-2</v>
      </c>
      <c r="AM25" s="2">
        <v>-4.3E-3</v>
      </c>
      <c r="AO25" s="2">
        <v>33</v>
      </c>
      <c r="AP25" s="2">
        <v>5.0500000000000003E-2</v>
      </c>
      <c r="AQ25" s="2">
        <v>-2.35E-2</v>
      </c>
      <c r="AS25">
        <v>1</v>
      </c>
      <c r="AT25">
        <v>2.99E-3</v>
      </c>
      <c r="AU25">
        <v>2.6199999999999999E-3</v>
      </c>
    </row>
    <row r="26" spans="2:47" x14ac:dyDescent="0.3">
      <c r="B26" s="2" t="s">
        <v>19</v>
      </c>
      <c r="C26" s="2" t="s">
        <v>40</v>
      </c>
      <c r="D26" s="2"/>
      <c r="E26" s="2">
        <v>2.6</v>
      </c>
      <c r="F26" s="2">
        <v>1.4400000000000001E-3</v>
      </c>
      <c r="G26" s="2">
        <v>0.92900000000000005</v>
      </c>
      <c r="H26" s="2"/>
      <c r="I26" s="2">
        <v>1.65</v>
      </c>
      <c r="J26" s="2">
        <v>1.4400000000000001E-3</v>
      </c>
      <c r="K26" s="2">
        <v>-8.0700000000000008E-3</v>
      </c>
      <c r="L26" s="2"/>
      <c r="M26" s="2">
        <f t="shared" si="24"/>
        <v>0.95000000000000018</v>
      </c>
      <c r="N26" s="2">
        <f t="shared" si="25"/>
        <v>0</v>
      </c>
      <c r="O26" s="2">
        <f t="shared" si="26"/>
        <v>0.93707000000000007</v>
      </c>
      <c r="P26" s="2"/>
      <c r="Q26" s="2">
        <f t="shared" si="27"/>
        <v>0.20624999999999999</v>
      </c>
      <c r="R26" s="2">
        <f t="shared" si="28"/>
        <v>1.8000000000000001E-4</v>
      </c>
      <c r="S26" s="2">
        <f t="shared" si="29"/>
        <v>-1.0087500000000001E-3</v>
      </c>
      <c r="T26" s="2"/>
      <c r="U26" s="2">
        <f t="shared" si="30"/>
        <v>0.10312499999999999</v>
      </c>
      <c r="V26" s="2">
        <f t="shared" si="31"/>
        <v>9.0000000000000006E-5</v>
      </c>
      <c r="W26" s="2">
        <f t="shared" si="32"/>
        <v>-5.0437500000000005E-4</v>
      </c>
      <c r="X26" s="2"/>
      <c r="Y26" s="2">
        <v>1.8</v>
      </c>
      <c r="Z26" s="2">
        <v>0</v>
      </c>
      <c r="AA26" s="2">
        <v>2.13</v>
      </c>
      <c r="AB26" s="2"/>
      <c r="AC26" s="2">
        <v>0.71699999999999997</v>
      </c>
      <c r="AD26" s="2">
        <v>0</v>
      </c>
      <c r="AE26" s="2">
        <v>0.90100000000000002</v>
      </c>
      <c r="AF26" s="2"/>
      <c r="AG26" s="2">
        <v>0.84599999999999997</v>
      </c>
      <c r="AH26" s="2">
        <v>1.2199999999999999E-3</v>
      </c>
      <c r="AI26" s="2">
        <v>-6.0200000000000002E-3</v>
      </c>
      <c r="AK26" s="2">
        <v>0.54400000000000004</v>
      </c>
      <c r="AL26" s="2">
        <v>6.0700000000000001E-4</v>
      </c>
      <c r="AM26" s="2">
        <v>-1.5500000000000001E-5</v>
      </c>
      <c r="AO26" s="2">
        <v>2.1800000000000002</v>
      </c>
      <c r="AP26" s="2">
        <v>2.4399999999999999E-3</v>
      </c>
      <c r="AQ26" s="2">
        <v>-1.2E-2</v>
      </c>
      <c r="AS26">
        <v>0.06</v>
      </c>
      <c r="AT26" s="9">
        <v>8.1800000000000005E-7</v>
      </c>
      <c r="AU26">
        <v>5.9699999999999996E-3</v>
      </c>
    </row>
    <row r="27" spans="2:47" x14ac:dyDescent="0.3">
      <c r="B27" s="2" t="s">
        <v>19</v>
      </c>
      <c r="C27" s="2" t="s">
        <v>21</v>
      </c>
      <c r="D27" s="2"/>
      <c r="E27" s="2">
        <v>27.3</v>
      </c>
      <c r="F27" s="2">
        <v>5.1200000000000002E-2</v>
      </c>
      <c r="G27" s="2">
        <v>0.41899999999999998</v>
      </c>
      <c r="H27" s="2"/>
      <c r="I27" s="2">
        <v>25.1</v>
      </c>
      <c r="J27" s="2">
        <v>4.6899999999999997E-2</v>
      </c>
      <c r="K27" s="2">
        <v>-2.01E-2</v>
      </c>
      <c r="L27" s="2"/>
      <c r="M27" s="2">
        <f t="shared" si="24"/>
        <v>2.1999999999999993</v>
      </c>
      <c r="N27" s="2">
        <f t="shared" si="25"/>
        <v>4.3000000000000052E-3</v>
      </c>
      <c r="O27" s="2">
        <f t="shared" si="26"/>
        <v>0.43909999999999999</v>
      </c>
      <c r="P27" s="2"/>
      <c r="Q27" s="2">
        <f t="shared" si="27"/>
        <v>3.1375000000000002</v>
      </c>
      <c r="R27" s="2">
        <f t="shared" si="28"/>
        <v>5.8624999999999997E-3</v>
      </c>
      <c r="S27" s="2">
        <f t="shared" si="29"/>
        <v>-2.5125E-3</v>
      </c>
      <c r="T27" s="2"/>
      <c r="U27" s="2">
        <f t="shared" si="30"/>
        <v>1.5687500000000001</v>
      </c>
      <c r="V27" s="2">
        <f t="shared" si="31"/>
        <v>2.9312499999999998E-3</v>
      </c>
      <c r="W27" s="2">
        <f t="shared" si="32"/>
        <v>-1.25625E-3</v>
      </c>
      <c r="X27" s="2"/>
      <c r="Y27" s="2">
        <v>3.25</v>
      </c>
      <c r="Z27" s="2">
        <v>4.3800000000000002E-3</v>
      </c>
      <c r="AA27" s="2">
        <v>0.96399999999999997</v>
      </c>
      <c r="AB27" s="2"/>
      <c r="AC27" s="2">
        <v>1.39</v>
      </c>
      <c r="AD27" s="2">
        <v>1.9300000000000001E-3</v>
      </c>
      <c r="AE27" s="2">
        <v>0.40699999999999997</v>
      </c>
      <c r="AF27" s="2"/>
      <c r="AG27" s="2">
        <v>13.1</v>
      </c>
      <c r="AH27" s="2">
        <v>2.3800000000000002E-2</v>
      </c>
      <c r="AI27" s="2">
        <v>-1.2800000000000001E-2</v>
      </c>
      <c r="AK27" s="2">
        <v>7.96</v>
      </c>
      <c r="AL27" s="2">
        <v>1.5599999999999999E-2</v>
      </c>
      <c r="AM27" s="2">
        <v>-6.4099999999999997E-4</v>
      </c>
      <c r="AO27" s="2">
        <v>34.1</v>
      </c>
      <c r="AP27" s="2">
        <v>6.3700000000000007E-2</v>
      </c>
      <c r="AQ27" s="2">
        <v>-3.1300000000000001E-2</v>
      </c>
      <c r="AS27">
        <v>0.83599999999999997</v>
      </c>
      <c r="AT27">
        <v>2.97E-3</v>
      </c>
      <c r="AU27">
        <v>4.4000000000000003E-3</v>
      </c>
    </row>
    <row r="28" spans="2:47" x14ac:dyDescent="0.3">
      <c r="B28" s="2" t="s">
        <v>19</v>
      </c>
      <c r="C28" s="2" t="s">
        <v>41</v>
      </c>
      <c r="D28" s="2"/>
      <c r="E28" s="2">
        <v>26.8</v>
      </c>
      <c r="F28" s="2">
        <v>2.53E-2</v>
      </c>
      <c r="G28" s="2">
        <v>0.23799999999999999</v>
      </c>
      <c r="H28" s="2"/>
      <c r="I28" s="2">
        <v>25.1</v>
      </c>
      <c r="J28" s="2">
        <v>2.3099999999999999E-2</v>
      </c>
      <c r="K28" s="2">
        <v>-2.4400000000000002E-2</v>
      </c>
      <c r="L28" s="2"/>
      <c r="M28" s="2">
        <f t="shared" si="24"/>
        <v>1.6999999999999993</v>
      </c>
      <c r="N28" s="2">
        <f t="shared" si="25"/>
        <v>2.2000000000000006E-3</v>
      </c>
      <c r="O28" s="2">
        <f t="shared" si="26"/>
        <v>0.26239999999999997</v>
      </c>
      <c r="P28" s="2"/>
      <c r="Q28" s="2">
        <f t="shared" si="27"/>
        <v>3.1375000000000002</v>
      </c>
      <c r="R28" s="2">
        <f t="shared" si="28"/>
        <v>2.8874999999999999E-3</v>
      </c>
      <c r="S28" s="2">
        <f t="shared" si="29"/>
        <v>-3.0500000000000002E-3</v>
      </c>
      <c r="T28" s="2"/>
      <c r="U28" s="2">
        <f t="shared" si="30"/>
        <v>1.5687500000000001</v>
      </c>
      <c r="V28" s="2">
        <f t="shared" si="31"/>
        <v>1.4437499999999999E-3</v>
      </c>
      <c r="W28" s="2">
        <f t="shared" si="32"/>
        <v>-1.5250000000000001E-3</v>
      </c>
      <c r="X28" s="2"/>
      <c r="Y28" s="2">
        <v>2.2400000000000002</v>
      </c>
      <c r="Z28" s="2">
        <v>2.0400000000000001E-3</v>
      </c>
      <c r="AA28" s="2">
        <v>0.623</v>
      </c>
      <c r="AB28" s="2"/>
      <c r="AC28" s="2">
        <v>0.98099999999999998</v>
      </c>
      <c r="AD28" s="2">
        <v>8.0999999999999996E-4</v>
      </c>
      <c r="AE28" s="2">
        <v>0.26100000000000001</v>
      </c>
      <c r="AF28" s="2"/>
      <c r="AG28" s="2">
        <v>13.2</v>
      </c>
      <c r="AH28" s="2">
        <v>1.21E-2</v>
      </c>
      <c r="AI28" s="2">
        <v>-2.1299999999999999E-2</v>
      </c>
      <c r="AK28" s="2">
        <v>8.19</v>
      </c>
      <c r="AL28" s="2">
        <v>7.9799999999999992E-3</v>
      </c>
      <c r="AM28" s="2">
        <v>-5.5399999999999998E-3</v>
      </c>
      <c r="AO28" s="2">
        <v>34.1</v>
      </c>
      <c r="AP28" s="2">
        <v>3.1600000000000003E-2</v>
      </c>
      <c r="AQ28" s="2">
        <v>-3.7499999999999999E-2</v>
      </c>
      <c r="AS28">
        <v>0.99</v>
      </c>
      <c r="AT28">
        <v>1.3699999999999999E-3</v>
      </c>
      <c r="AU28">
        <v>2.5200000000000001E-3</v>
      </c>
    </row>
    <row r="29" spans="2:47" x14ac:dyDescent="0.3">
      <c r="B29" s="2" t="s">
        <v>19</v>
      </c>
      <c r="C29" s="2" t="s">
        <v>22</v>
      </c>
      <c r="D29" s="2"/>
      <c r="E29" s="2">
        <v>52</v>
      </c>
      <c r="F29" s="2">
        <v>5.57E-2</v>
      </c>
      <c r="G29" s="2">
        <v>0.41099999999999998</v>
      </c>
      <c r="H29" s="2"/>
      <c r="I29" s="2">
        <v>48.3</v>
      </c>
      <c r="J29" s="2">
        <v>5.04E-2</v>
      </c>
      <c r="K29" s="2">
        <v>-3.5799999999999998E-2</v>
      </c>
      <c r="L29" s="2"/>
      <c r="M29" s="2">
        <f t="shared" si="24"/>
        <v>3.7000000000000028</v>
      </c>
      <c r="N29" s="2">
        <f t="shared" si="25"/>
        <v>5.2999999999999992E-3</v>
      </c>
      <c r="O29" s="2">
        <f t="shared" si="26"/>
        <v>0.44679999999999997</v>
      </c>
      <c r="P29" s="2"/>
      <c r="Q29" s="2">
        <f t="shared" si="27"/>
        <v>6.0374999999999996</v>
      </c>
      <c r="R29" s="2">
        <f t="shared" si="28"/>
        <v>6.3E-3</v>
      </c>
      <c r="S29" s="2">
        <f t="shared" si="29"/>
        <v>-4.4749999999999998E-3</v>
      </c>
      <c r="T29" s="2"/>
      <c r="U29" s="2">
        <f t="shared" si="30"/>
        <v>3.0187499999999998</v>
      </c>
      <c r="V29" s="2">
        <f t="shared" si="31"/>
        <v>3.15E-3</v>
      </c>
      <c r="W29" s="2">
        <f t="shared" si="32"/>
        <v>-2.2374999999999999E-3</v>
      </c>
      <c r="X29" s="2"/>
      <c r="Y29" s="2">
        <v>6.38</v>
      </c>
      <c r="Z29" s="2">
        <v>7.4900000000000001E-3</v>
      </c>
      <c r="AA29" s="2">
        <v>0.95099999999999996</v>
      </c>
      <c r="AB29" s="2"/>
      <c r="AC29" s="2">
        <v>2.77</v>
      </c>
      <c r="AD29" s="2">
        <v>3.3E-3</v>
      </c>
      <c r="AE29" s="2">
        <v>0.40400000000000003</v>
      </c>
      <c r="AF29" s="2"/>
      <c r="AG29" s="2">
        <v>25</v>
      </c>
      <c r="AH29" s="2">
        <v>2.5899999999999999E-2</v>
      </c>
      <c r="AI29" s="2">
        <v>-2.5499999999999998E-2</v>
      </c>
      <c r="AK29" s="2">
        <v>15.4</v>
      </c>
      <c r="AL29" s="2">
        <v>1.84E-2</v>
      </c>
      <c r="AM29" s="2">
        <v>-3.7299999999999998E-3</v>
      </c>
      <c r="AO29" s="2">
        <v>65.8</v>
      </c>
      <c r="AP29" s="2">
        <v>6.8000000000000005E-2</v>
      </c>
      <c r="AQ29" s="2">
        <v>-5.33E-2</v>
      </c>
      <c r="AS29">
        <v>2.0299999999999998</v>
      </c>
      <c r="AT29">
        <v>4.0299999999999997E-3</v>
      </c>
      <c r="AU29">
        <v>6.1599999999999997E-3</v>
      </c>
    </row>
    <row r="30" spans="2:47" x14ac:dyDescent="0.3">
      <c r="B30" s="2" t="s">
        <v>19</v>
      </c>
      <c r="C30" s="2" t="s">
        <v>23</v>
      </c>
      <c r="D30" s="2"/>
      <c r="E30" s="2">
        <v>73.2</v>
      </c>
      <c r="F30" s="2">
        <v>7.4800000000000005E-2</v>
      </c>
      <c r="G30" s="2">
        <v>0.51800000000000002</v>
      </c>
      <c r="H30" s="2"/>
      <c r="I30" s="2">
        <v>67.7</v>
      </c>
      <c r="J30" s="2">
        <v>6.5299999999999997E-2</v>
      </c>
      <c r="K30" s="2">
        <v>-3.1800000000000002E-2</v>
      </c>
      <c r="L30" s="2"/>
      <c r="M30" s="2">
        <f t="shared" si="14"/>
        <v>5.5</v>
      </c>
      <c r="N30" s="2">
        <f t="shared" si="1"/>
        <v>9.5000000000000084E-3</v>
      </c>
      <c r="O30" s="2">
        <f t="shared" si="1"/>
        <v>0.54980000000000007</v>
      </c>
      <c r="P30" s="2"/>
      <c r="Q30" s="2">
        <f t="shared" si="4"/>
        <v>8.4625000000000004</v>
      </c>
      <c r="R30" s="2">
        <f t="shared" si="2"/>
        <v>8.1624999999999996E-3</v>
      </c>
      <c r="S30" s="2">
        <f t="shared" si="2"/>
        <v>-3.9750000000000002E-3</v>
      </c>
      <c r="T30" s="2"/>
      <c r="U30" s="2">
        <f t="shared" si="5"/>
        <v>4.2312500000000002</v>
      </c>
      <c r="V30" s="2">
        <f t="shared" si="3"/>
        <v>4.0812499999999998E-3</v>
      </c>
      <c r="W30" s="2">
        <f t="shared" si="3"/>
        <v>-1.9875000000000001E-3</v>
      </c>
      <c r="X30" s="2"/>
      <c r="Y30" s="2">
        <v>13.4</v>
      </c>
      <c r="Z30" s="2">
        <v>1.77E-2</v>
      </c>
      <c r="AA30" s="2">
        <v>1.19</v>
      </c>
      <c r="AB30" s="2"/>
      <c r="AC30" s="2">
        <v>5.6</v>
      </c>
      <c r="AD30" s="2">
        <v>7.4000000000000003E-3</v>
      </c>
      <c r="AE30" s="2">
        <v>0.48699999999999999</v>
      </c>
      <c r="AF30" s="2"/>
      <c r="AG30" s="2">
        <v>34.6</v>
      </c>
      <c r="AH30" s="2">
        <v>3.2899999999999999E-2</v>
      </c>
      <c r="AI30" s="2">
        <v>-2.29E-2</v>
      </c>
      <c r="AK30" s="2">
        <v>22.7</v>
      </c>
      <c r="AL30" s="2">
        <v>2.8899999999999999E-2</v>
      </c>
      <c r="AM30" s="2">
        <v>-3.2299999999999998E-3</v>
      </c>
      <c r="AO30" s="2">
        <v>91.9</v>
      </c>
      <c r="AP30" s="2">
        <v>8.6400000000000005E-2</v>
      </c>
      <c r="AQ30" s="2">
        <v>-4.6899999999999997E-2</v>
      </c>
      <c r="AS30">
        <v>4</v>
      </c>
      <c r="AT30">
        <v>9.4599999999999997E-3</v>
      </c>
      <c r="AU30">
        <v>3.81E-3</v>
      </c>
    </row>
    <row r="31" spans="2:47" x14ac:dyDescent="0.3">
      <c r="B31" s="2" t="s">
        <v>19</v>
      </c>
      <c r="C31" s="2" t="s">
        <v>24</v>
      </c>
      <c r="D31" s="2"/>
      <c r="E31" s="2">
        <v>53.6</v>
      </c>
      <c r="F31" s="2">
        <v>7.3999999999999996E-2</v>
      </c>
      <c r="G31" s="2">
        <v>0.69899999999999995</v>
      </c>
      <c r="H31" s="2"/>
      <c r="I31" s="2">
        <v>49.5</v>
      </c>
      <c r="J31" s="2">
        <v>6.4899999999999999E-2</v>
      </c>
      <c r="K31" s="2">
        <v>-5.0000000000000001E-3</v>
      </c>
      <c r="L31" s="2"/>
      <c r="M31" s="2">
        <f t="shared" si="14"/>
        <v>4.1000000000000014</v>
      </c>
      <c r="N31" s="2">
        <f t="shared" si="1"/>
        <v>9.099999999999997E-3</v>
      </c>
      <c r="O31" s="2">
        <f t="shared" si="1"/>
        <v>0.70399999999999996</v>
      </c>
      <c r="P31" s="2"/>
      <c r="Q31" s="2">
        <f t="shared" si="4"/>
        <v>6.1875</v>
      </c>
      <c r="R31" s="2">
        <f t="shared" si="2"/>
        <v>8.1124999999999999E-3</v>
      </c>
      <c r="S31" s="2">
        <f t="shared" si="2"/>
        <v>-6.2500000000000001E-4</v>
      </c>
      <c r="T31" s="2"/>
      <c r="U31" s="2">
        <f t="shared" si="5"/>
        <v>3.09375</v>
      </c>
      <c r="V31" s="2">
        <f t="shared" si="3"/>
        <v>4.05625E-3</v>
      </c>
      <c r="W31" s="2">
        <f t="shared" si="3"/>
        <v>-3.1250000000000001E-4</v>
      </c>
      <c r="X31" s="2"/>
      <c r="Y31" s="2">
        <v>10.9</v>
      </c>
      <c r="Z31" s="2">
        <v>1.7899999999999999E-2</v>
      </c>
      <c r="AA31" s="2">
        <v>1.38</v>
      </c>
      <c r="AB31" s="2"/>
      <c r="AC31" s="2">
        <v>5.0199999999999996</v>
      </c>
      <c r="AD31" s="2">
        <v>8.3000000000000001E-3</v>
      </c>
      <c r="AE31" s="2">
        <v>0.629</v>
      </c>
      <c r="AF31" s="2"/>
      <c r="AG31" s="2">
        <v>26</v>
      </c>
      <c r="AH31" s="2">
        <v>3.32E-2</v>
      </c>
      <c r="AI31" s="2">
        <v>4.5499999999999999E-2</v>
      </c>
      <c r="AK31" s="2">
        <v>16.7</v>
      </c>
      <c r="AL31" s="2">
        <v>2.5499999999999998E-2</v>
      </c>
      <c r="AM31" s="2">
        <v>5.04E-2</v>
      </c>
      <c r="AO31" s="2">
        <v>67.099999999999994</v>
      </c>
      <c r="AP31" s="2">
        <v>8.6599999999999996E-2</v>
      </c>
      <c r="AQ31" s="2">
        <v>-2.2499999999999999E-2</v>
      </c>
      <c r="AS31">
        <v>3.01</v>
      </c>
      <c r="AT31">
        <v>8.5100000000000002E-3</v>
      </c>
      <c r="AU31">
        <v>5.6599999999999998E-2</v>
      </c>
    </row>
    <row r="32" spans="2:47" x14ac:dyDescent="0.3">
      <c r="B32" s="2" t="s">
        <v>19</v>
      </c>
      <c r="C32" s="2" t="s">
        <v>42</v>
      </c>
      <c r="D32" s="2"/>
      <c r="E32" s="2">
        <v>64.7</v>
      </c>
      <c r="F32" s="2">
        <v>5.5399999999999998E-2</v>
      </c>
      <c r="G32" s="2">
        <v>0.72399999999999998</v>
      </c>
      <c r="H32" s="2"/>
      <c r="I32" s="2">
        <v>59.9</v>
      </c>
      <c r="J32" s="2">
        <v>4.8300000000000003E-2</v>
      </c>
      <c r="K32" s="2">
        <v>-1.06E-2</v>
      </c>
      <c r="L32" s="2"/>
      <c r="M32" s="2">
        <f t="shared" si="14"/>
        <v>4.8000000000000043</v>
      </c>
      <c r="N32" s="2">
        <f t="shared" si="1"/>
        <v>7.0999999999999952E-3</v>
      </c>
      <c r="O32" s="2">
        <f t="shared" si="1"/>
        <v>0.73460000000000003</v>
      </c>
      <c r="P32" s="2"/>
      <c r="Q32" s="2">
        <f t="shared" si="4"/>
        <v>7.4874999999999998</v>
      </c>
      <c r="R32" s="2">
        <f t="shared" si="2"/>
        <v>6.0375000000000003E-3</v>
      </c>
      <c r="S32" s="2">
        <f t="shared" si="2"/>
        <v>-1.325E-3</v>
      </c>
      <c r="T32" s="2"/>
      <c r="U32" s="2">
        <f t="shared" si="5"/>
        <v>3.7437499999999999</v>
      </c>
      <c r="V32" s="2">
        <f t="shared" si="3"/>
        <v>3.0187500000000002E-3</v>
      </c>
      <c r="W32" s="2">
        <f t="shared" si="3"/>
        <v>-6.625E-4</v>
      </c>
      <c r="X32" s="2"/>
      <c r="Y32" s="2">
        <v>14.7</v>
      </c>
      <c r="Z32" s="2">
        <v>1.66E-2</v>
      </c>
      <c r="AA32" s="2">
        <v>1.51</v>
      </c>
      <c r="AB32" s="2"/>
      <c r="AC32" s="2">
        <v>6.28</v>
      </c>
      <c r="AD32" s="2">
        <v>7.11E-3</v>
      </c>
      <c r="AE32" s="2">
        <v>0.64300000000000002</v>
      </c>
      <c r="AF32" s="2"/>
      <c r="AG32" s="2">
        <v>30.2</v>
      </c>
      <c r="AH32" s="2">
        <v>2.1499999999999998E-2</v>
      </c>
      <c r="AI32" s="2">
        <v>-8.2299999999999995E-3</v>
      </c>
      <c r="AK32" s="2">
        <v>19.5</v>
      </c>
      <c r="AL32" s="2">
        <v>1.7899999999999999E-2</v>
      </c>
      <c r="AM32" s="2">
        <v>-1.3200000000000001E-4</v>
      </c>
      <c r="AO32" s="2">
        <v>81.2</v>
      </c>
      <c r="AP32" s="2">
        <v>6.4799999999999996E-2</v>
      </c>
      <c r="AQ32" s="2">
        <v>-1.3899999999999999E-2</v>
      </c>
      <c r="AS32">
        <v>3.94</v>
      </c>
      <c r="AT32">
        <v>7.79E-3</v>
      </c>
      <c r="AU32">
        <v>2.5699999999999998E-3</v>
      </c>
    </row>
    <row r="33" spans="2:47" x14ac:dyDescent="0.3">
      <c r="B33" s="2" t="s">
        <v>19</v>
      </c>
      <c r="C33" s="2" t="s">
        <v>43</v>
      </c>
      <c r="D33" s="2"/>
      <c r="E33" s="2">
        <v>48.3</v>
      </c>
      <c r="F33" s="2">
        <v>4.9399999999999999E-2</v>
      </c>
      <c r="G33" s="2">
        <v>0.83099999999999996</v>
      </c>
      <c r="H33" s="2"/>
      <c r="I33" s="2">
        <v>44.2</v>
      </c>
      <c r="J33" s="2">
        <v>4.41E-2</v>
      </c>
      <c r="K33" s="2">
        <v>-1.9699999999999999E-2</v>
      </c>
      <c r="L33" s="2"/>
      <c r="M33" s="2">
        <f t="shared" si="14"/>
        <v>4.0999999999999943</v>
      </c>
      <c r="N33" s="2">
        <f t="shared" si="1"/>
        <v>5.2999999999999992E-3</v>
      </c>
      <c r="O33" s="2">
        <f t="shared" si="1"/>
        <v>0.85070000000000001</v>
      </c>
      <c r="P33" s="2"/>
      <c r="Q33" s="2">
        <f t="shared" si="4"/>
        <v>5.5250000000000004</v>
      </c>
      <c r="R33" s="2">
        <f t="shared" si="2"/>
        <v>5.5125E-3</v>
      </c>
      <c r="S33" s="2">
        <f t="shared" si="2"/>
        <v>-2.4624999999999998E-3</v>
      </c>
      <c r="T33" s="2"/>
      <c r="U33" s="2">
        <f t="shared" si="5"/>
        <v>2.7625000000000002</v>
      </c>
      <c r="V33" s="2">
        <f t="shared" si="3"/>
        <v>2.75625E-3</v>
      </c>
      <c r="W33" s="2">
        <f t="shared" si="3"/>
        <v>-1.2312499999999999E-3</v>
      </c>
      <c r="X33" s="2"/>
      <c r="Y33" s="2">
        <v>12.1</v>
      </c>
      <c r="Z33" s="2">
        <v>1.2E-2</v>
      </c>
      <c r="AA33" s="2">
        <v>1.76</v>
      </c>
      <c r="AB33" s="2"/>
      <c r="AC33" s="2">
        <v>5.15</v>
      </c>
      <c r="AD33" s="2">
        <v>5.2500000000000003E-3</v>
      </c>
      <c r="AE33" s="2">
        <v>0.751</v>
      </c>
      <c r="AF33" s="2"/>
      <c r="AG33" s="2">
        <v>23.1</v>
      </c>
      <c r="AH33" s="2">
        <v>2.2800000000000001E-2</v>
      </c>
      <c r="AI33" s="2">
        <v>-1.01E-2</v>
      </c>
      <c r="AK33" s="2">
        <v>14.6</v>
      </c>
      <c r="AL33" s="2">
        <v>1.7399999999999999E-2</v>
      </c>
      <c r="AM33" s="2">
        <v>-2.14E-3</v>
      </c>
      <c r="AO33" s="2">
        <v>60</v>
      </c>
      <c r="AP33" s="2">
        <v>5.8999999999999997E-2</v>
      </c>
      <c r="AQ33" s="2">
        <v>-2.7099999999999999E-2</v>
      </c>
      <c r="AS33">
        <v>2.0099999999999998</v>
      </c>
      <c r="AT33">
        <v>4.5599999999999998E-3</v>
      </c>
      <c r="AU33">
        <v>3.62E-3</v>
      </c>
    </row>
    <row r="34" spans="2:47" x14ac:dyDescent="0.3">
      <c r="B34" s="2" t="s">
        <v>19</v>
      </c>
      <c r="C34" s="2" t="s">
        <v>25</v>
      </c>
      <c r="D34" s="2"/>
      <c r="E34" s="2">
        <v>97.6</v>
      </c>
      <c r="F34" s="2">
        <v>5.4100000000000002E-2</v>
      </c>
      <c r="G34" s="2">
        <v>0.78500000000000003</v>
      </c>
      <c r="H34" s="2"/>
      <c r="I34" s="2">
        <v>91.1</v>
      </c>
      <c r="J34" s="2">
        <v>4.8899999999999999E-2</v>
      </c>
      <c r="K34" s="2">
        <v>-2.24E-2</v>
      </c>
      <c r="L34" s="2"/>
      <c r="M34" s="2">
        <f t="shared" si="14"/>
        <v>6.5</v>
      </c>
      <c r="N34" s="2">
        <f t="shared" si="1"/>
        <v>5.2000000000000032E-3</v>
      </c>
      <c r="O34" s="2">
        <f t="shared" si="1"/>
        <v>0.80740000000000001</v>
      </c>
      <c r="P34" s="2"/>
      <c r="Q34" s="2">
        <f t="shared" si="4"/>
        <v>11.387499999999999</v>
      </c>
      <c r="R34" s="2">
        <f t="shared" si="2"/>
        <v>6.1124999999999999E-3</v>
      </c>
      <c r="S34" s="2">
        <f t="shared" si="2"/>
        <v>-2.8E-3</v>
      </c>
      <c r="T34" s="2"/>
      <c r="U34" s="2">
        <f t="shared" si="5"/>
        <v>5.6937499999999996</v>
      </c>
      <c r="V34" s="2">
        <f t="shared" si="3"/>
        <v>3.0562499999999999E-3</v>
      </c>
      <c r="W34" s="2">
        <f t="shared" si="3"/>
        <v>-1.4E-3</v>
      </c>
      <c r="X34" s="2"/>
      <c r="Y34" s="2">
        <v>18.399999999999999</v>
      </c>
      <c r="Z34" s="2">
        <v>1.17E-2</v>
      </c>
      <c r="AA34" s="2">
        <v>1.67</v>
      </c>
      <c r="AB34" s="2"/>
      <c r="AC34" s="2">
        <v>7.9</v>
      </c>
      <c r="AD34" s="2">
        <v>5.0299999999999997E-3</v>
      </c>
      <c r="AE34" s="2">
        <v>0.71399999999999997</v>
      </c>
      <c r="AF34" s="2"/>
      <c r="AG34" s="2">
        <v>47.3</v>
      </c>
      <c r="AH34" s="2">
        <v>2.5399999999999999E-2</v>
      </c>
      <c r="AI34" s="2">
        <v>-1.3100000000000001E-2</v>
      </c>
      <c r="AK34" s="2">
        <v>29.7</v>
      </c>
      <c r="AL34" s="2">
        <v>1.83E-2</v>
      </c>
      <c r="AM34" s="2">
        <v>-2.48E-3</v>
      </c>
      <c r="AO34" s="2">
        <v>124</v>
      </c>
      <c r="AP34" s="2">
        <v>6.5699999999999995E-2</v>
      </c>
      <c r="AQ34" s="2">
        <v>-3.4000000000000002E-2</v>
      </c>
      <c r="AS34">
        <v>4.4800000000000004</v>
      </c>
      <c r="AT34">
        <v>3.8400000000000001E-3</v>
      </c>
      <c r="AU34">
        <v>3.4399999999999999E-3</v>
      </c>
    </row>
    <row r="35" spans="2:47" x14ac:dyDescent="0.3">
      <c r="B35" s="2" t="s">
        <v>19</v>
      </c>
      <c r="C35" s="2" t="s">
        <v>26</v>
      </c>
      <c r="D35" s="2"/>
      <c r="E35" s="2">
        <v>110</v>
      </c>
      <c r="F35" s="2">
        <v>9.01E-2</v>
      </c>
      <c r="G35" s="2">
        <v>0.63700000000000001</v>
      </c>
      <c r="H35" s="2"/>
      <c r="I35" s="2">
        <v>101</v>
      </c>
      <c r="J35" s="2">
        <v>7.9699999999999993E-2</v>
      </c>
      <c r="K35" s="2">
        <v>-1.7399999999999999E-2</v>
      </c>
      <c r="L35" s="2"/>
      <c r="M35" s="2">
        <f t="shared" si="14"/>
        <v>9</v>
      </c>
      <c r="N35" s="2">
        <f t="shared" si="1"/>
        <v>1.0400000000000006E-2</v>
      </c>
      <c r="O35" s="2">
        <f t="shared" si="1"/>
        <v>0.65439999999999998</v>
      </c>
      <c r="P35" s="2"/>
      <c r="Q35" s="2">
        <f t="shared" si="4"/>
        <v>12.625</v>
      </c>
      <c r="R35" s="2">
        <f t="shared" si="2"/>
        <v>9.9624999999999991E-3</v>
      </c>
      <c r="S35" s="2">
        <f t="shared" si="2"/>
        <v>-2.1749999999999999E-3</v>
      </c>
      <c r="T35" s="2"/>
      <c r="U35" s="2">
        <f t="shared" si="5"/>
        <v>6.3125</v>
      </c>
      <c r="V35" s="2">
        <f t="shared" si="3"/>
        <v>4.9812499999999996E-3</v>
      </c>
      <c r="W35" s="2">
        <f t="shared" si="3"/>
        <v>-1.0874999999999999E-3</v>
      </c>
      <c r="X35" s="2"/>
      <c r="Y35" s="2">
        <v>25.5</v>
      </c>
      <c r="Z35" s="2">
        <v>2.47E-2</v>
      </c>
      <c r="AA35" s="2">
        <v>1.34</v>
      </c>
      <c r="AB35" s="2"/>
      <c r="AC35" s="2">
        <v>10.9</v>
      </c>
      <c r="AD35" s="2">
        <v>1.0699999999999999E-2</v>
      </c>
      <c r="AE35" s="2">
        <v>0.57099999999999995</v>
      </c>
      <c r="AF35" s="2"/>
      <c r="AG35" s="2">
        <v>48.4</v>
      </c>
      <c r="AH35" s="2">
        <v>3.5200000000000002E-2</v>
      </c>
      <c r="AI35" s="2">
        <v>-1.03E-2</v>
      </c>
      <c r="AK35" s="2">
        <v>32.4</v>
      </c>
      <c r="AL35" s="2">
        <v>2.7900000000000001E-2</v>
      </c>
      <c r="AM35" s="2">
        <v>-8.1999999999999998E-7</v>
      </c>
      <c r="AO35" s="2">
        <v>138</v>
      </c>
      <c r="AP35" s="2">
        <v>0.108</v>
      </c>
      <c r="AQ35" s="2">
        <v>-2.5600000000000001E-2</v>
      </c>
      <c r="AS35">
        <v>8.61</v>
      </c>
      <c r="AT35">
        <v>1.18E-2</v>
      </c>
      <c r="AU35">
        <v>4.2100000000000002E-3</v>
      </c>
    </row>
    <row r="36" spans="2:47" x14ac:dyDescent="0.3">
      <c r="B36" s="2" t="s">
        <v>19</v>
      </c>
      <c r="C36" s="2" t="s">
        <v>27</v>
      </c>
      <c r="D36" s="2"/>
      <c r="E36" s="2">
        <v>171</v>
      </c>
      <c r="F36" s="2">
        <v>8.0500000000000002E-2</v>
      </c>
      <c r="G36" s="2">
        <v>0.27200000000000002</v>
      </c>
      <c r="H36" s="2"/>
      <c r="I36" s="2">
        <v>159</v>
      </c>
      <c r="J36" s="2">
        <v>7.0999999999999994E-2</v>
      </c>
      <c r="K36" s="2">
        <v>-2.5899999999999999E-2</v>
      </c>
      <c r="L36" s="2"/>
      <c r="M36" s="2">
        <f t="shared" si="14"/>
        <v>12</v>
      </c>
      <c r="N36" s="2">
        <f t="shared" si="1"/>
        <v>9.5000000000000084E-3</v>
      </c>
      <c r="O36" s="2">
        <f t="shared" si="1"/>
        <v>0.2979</v>
      </c>
      <c r="P36" s="2"/>
      <c r="Q36" s="2">
        <f t="shared" si="4"/>
        <v>19.875</v>
      </c>
      <c r="R36" s="2">
        <f t="shared" si="2"/>
        <v>8.8749999999999992E-3</v>
      </c>
      <c r="S36" s="2">
        <f t="shared" si="2"/>
        <v>-3.2374999999999999E-3</v>
      </c>
      <c r="T36" s="2"/>
      <c r="U36" s="2">
        <f t="shared" si="5"/>
        <v>9.9375</v>
      </c>
      <c r="V36" s="2">
        <f t="shared" si="3"/>
        <v>4.4374999999999996E-3</v>
      </c>
      <c r="W36" s="2">
        <f t="shared" si="3"/>
        <v>-1.61875E-3</v>
      </c>
      <c r="X36" s="2"/>
      <c r="Y36" s="2">
        <v>33.5</v>
      </c>
      <c r="Z36" s="2">
        <v>2.3E-2</v>
      </c>
      <c r="AA36" s="2">
        <v>0.61099999999999999</v>
      </c>
      <c r="AB36" s="2"/>
      <c r="AC36" s="2">
        <v>14.3</v>
      </c>
      <c r="AD36" s="2">
        <v>9.8300000000000002E-3</v>
      </c>
      <c r="AE36" s="2">
        <v>0.26</v>
      </c>
      <c r="AF36" s="2"/>
      <c r="AG36" s="2">
        <v>78.599999999999994</v>
      </c>
      <c r="AH36" s="2">
        <v>3.2800000000000003E-2</v>
      </c>
      <c r="AI36" s="2">
        <v>-1.5299999999999999E-2</v>
      </c>
      <c r="AK36" s="2">
        <v>54.3</v>
      </c>
      <c r="AL36" s="2">
        <v>2.6700000000000002E-2</v>
      </c>
      <c r="AM36" s="2">
        <v>-3.2599999999999999E-3</v>
      </c>
      <c r="AO36" s="2">
        <v>214</v>
      </c>
      <c r="AP36" s="2">
        <v>9.4799999999999995E-2</v>
      </c>
      <c r="AQ36" s="2">
        <v>-3.6400000000000002E-2</v>
      </c>
      <c r="AS36">
        <v>13.9</v>
      </c>
      <c r="AT36">
        <v>1.09E-2</v>
      </c>
      <c r="AU36">
        <v>3.0000000000000001E-3</v>
      </c>
    </row>
    <row r="37" spans="2:47" x14ac:dyDescent="0.3">
      <c r="B37" s="2" t="s">
        <v>19</v>
      </c>
      <c r="C37" s="2" t="s">
        <v>28</v>
      </c>
      <c r="D37" s="2"/>
      <c r="E37" s="2">
        <v>52</v>
      </c>
      <c r="F37" s="2">
        <v>5.8999999999999997E-2</v>
      </c>
      <c r="G37" s="2">
        <v>1.52</v>
      </c>
      <c r="H37" s="2"/>
      <c r="I37" s="2">
        <v>47.3</v>
      </c>
      <c r="J37" s="2">
        <v>5.2900000000000003E-2</v>
      </c>
      <c r="K37" s="2">
        <v>-2.3800000000000002E-2</v>
      </c>
      <c r="L37" s="2"/>
      <c r="M37" s="2">
        <f t="shared" si="14"/>
        <v>4.7000000000000028</v>
      </c>
      <c r="N37" s="2">
        <f t="shared" si="1"/>
        <v>6.0999999999999943E-3</v>
      </c>
      <c r="O37" s="2">
        <f t="shared" si="1"/>
        <v>1.5438000000000001</v>
      </c>
      <c r="P37" s="2"/>
      <c r="Q37" s="2">
        <f t="shared" si="4"/>
        <v>5.9124999999999996</v>
      </c>
      <c r="R37" s="2">
        <f t="shared" si="2"/>
        <v>6.6125000000000003E-3</v>
      </c>
      <c r="S37" s="2">
        <f t="shared" si="2"/>
        <v>-2.9750000000000002E-3</v>
      </c>
      <c r="T37" s="2"/>
      <c r="U37" s="2">
        <f t="shared" si="5"/>
        <v>2.9562499999999998</v>
      </c>
      <c r="V37" s="2">
        <f t="shared" si="3"/>
        <v>3.3062500000000002E-3</v>
      </c>
      <c r="W37" s="2">
        <f t="shared" si="3"/>
        <v>-1.4875000000000001E-3</v>
      </c>
      <c r="X37" s="2"/>
      <c r="Y37" s="2">
        <v>15.9</v>
      </c>
      <c r="Z37" s="2">
        <v>1.15E-2</v>
      </c>
      <c r="AA37" s="2">
        <v>3.22</v>
      </c>
      <c r="AB37" s="2"/>
      <c r="AC37" s="2">
        <v>6.79</v>
      </c>
      <c r="AD37" s="2">
        <v>5.11E-3</v>
      </c>
      <c r="AE37" s="2">
        <v>1.37</v>
      </c>
      <c r="AF37" s="2"/>
      <c r="AG37" s="2">
        <v>22.3</v>
      </c>
      <c r="AH37" s="2">
        <v>2.4299999999999999E-2</v>
      </c>
      <c r="AI37" s="2">
        <v>-1.2200000000000001E-2</v>
      </c>
      <c r="AK37" s="2">
        <v>14</v>
      </c>
      <c r="AL37" s="2">
        <v>1.7000000000000001E-2</v>
      </c>
      <c r="AM37" s="2">
        <v>-2.7899999999999999E-3</v>
      </c>
      <c r="AO37" s="2">
        <v>63.2</v>
      </c>
      <c r="AP37" s="2">
        <v>7.0300000000000001E-2</v>
      </c>
      <c r="AQ37" s="2">
        <v>-3.09E-2</v>
      </c>
      <c r="AS37">
        <v>8.83</v>
      </c>
      <c r="AT37">
        <v>1.17E-2</v>
      </c>
      <c r="AU37">
        <v>0</v>
      </c>
    </row>
    <row r="38" spans="2:47" x14ac:dyDescent="0.3">
      <c r="B38" s="2" t="s">
        <v>20</v>
      </c>
      <c r="C38" s="2" t="s">
        <v>36</v>
      </c>
      <c r="D38" s="2"/>
      <c r="E38" s="2">
        <v>4.88</v>
      </c>
      <c r="F38" s="2">
        <v>0</v>
      </c>
      <c r="G38" s="2">
        <v>6.15</v>
      </c>
      <c r="H38" s="2"/>
      <c r="I38" s="2">
        <v>0</v>
      </c>
      <c r="J38" s="2">
        <v>0</v>
      </c>
      <c r="K38" s="2">
        <v>1.2E-2</v>
      </c>
      <c r="L38" s="2"/>
      <c r="M38" s="2">
        <f t="shared" ref="M38:M45" si="33">E38-I38</f>
        <v>4.88</v>
      </c>
      <c r="N38" s="2">
        <f t="shared" ref="N38:N45" si="34">F38-J38</f>
        <v>0</v>
      </c>
      <c r="O38" s="2">
        <f t="shared" ref="O38:O45" si="35">G38-K38</f>
        <v>6.1380000000000008</v>
      </c>
      <c r="P38" s="2"/>
      <c r="Q38" s="2">
        <f t="shared" ref="Q38:Q45" si="36">I38*$Q$3</f>
        <v>0</v>
      </c>
      <c r="R38" s="2">
        <f t="shared" ref="R38:R45" si="37">J38*$Q$3</f>
        <v>0</v>
      </c>
      <c r="S38" s="2">
        <f t="shared" ref="S38:S45" si="38">K38*$Q$3</f>
        <v>1.5E-3</v>
      </c>
      <c r="T38" s="2"/>
      <c r="U38" s="2">
        <f t="shared" ref="U38:U45" si="39">I38*$U$3</f>
        <v>0</v>
      </c>
      <c r="V38" s="2">
        <f t="shared" ref="V38:V45" si="40">J38*$U$3</f>
        <v>0</v>
      </c>
      <c r="W38" s="2">
        <f t="shared" ref="W38:W45" si="41">K38*$U$3</f>
        <v>7.5000000000000002E-4</v>
      </c>
      <c r="X38" s="2"/>
      <c r="Y38" s="2">
        <v>11</v>
      </c>
      <c r="Z38" s="2">
        <v>0</v>
      </c>
      <c r="AA38" s="2">
        <v>14.7</v>
      </c>
      <c r="AB38" s="2"/>
      <c r="AC38" s="2">
        <v>4.51</v>
      </c>
      <c r="AD38" s="2">
        <v>0</v>
      </c>
      <c r="AE38" s="2">
        <v>6.03</v>
      </c>
      <c r="AF38" s="2"/>
      <c r="AG38" s="2">
        <v>0</v>
      </c>
      <c r="AH38" s="2">
        <v>0</v>
      </c>
      <c r="AI38" s="2">
        <v>1.4E-2</v>
      </c>
      <c r="AK38" s="2">
        <v>0</v>
      </c>
      <c r="AL38" s="2">
        <v>0</v>
      </c>
      <c r="AM38" s="2">
        <v>2.9299999999999999E-3</v>
      </c>
      <c r="AO38" s="2">
        <v>0</v>
      </c>
      <c r="AP38" s="2">
        <v>0</v>
      </c>
      <c r="AQ38" s="2">
        <v>1.66E-2</v>
      </c>
      <c r="AS38">
        <v>-1.67E-2</v>
      </c>
      <c r="AT38">
        <v>0</v>
      </c>
      <c r="AU38">
        <v>-6.0699999999999999E-3</v>
      </c>
    </row>
    <row r="39" spans="2:47" x14ac:dyDescent="0.3">
      <c r="B39" s="2" t="s">
        <v>20</v>
      </c>
      <c r="C39" s="2" t="s">
        <v>37</v>
      </c>
      <c r="D39" s="2"/>
      <c r="E39" s="2">
        <v>24.5</v>
      </c>
      <c r="F39" s="2">
        <v>6.08E-2</v>
      </c>
      <c r="G39" s="2">
        <v>4.21</v>
      </c>
      <c r="H39" s="2"/>
      <c r="I39" s="2">
        <v>17.5</v>
      </c>
      <c r="J39" s="2">
        <v>4.87E-2</v>
      </c>
      <c r="K39" s="2">
        <v>-2.41E-2</v>
      </c>
      <c r="L39" s="2"/>
      <c r="M39" s="2">
        <f t="shared" si="33"/>
        <v>7</v>
      </c>
      <c r="N39" s="2">
        <f t="shared" si="34"/>
        <v>1.21E-2</v>
      </c>
      <c r="O39" s="2">
        <f t="shared" si="35"/>
        <v>4.2340999999999998</v>
      </c>
      <c r="P39" s="2"/>
      <c r="Q39" s="2">
        <f t="shared" si="36"/>
        <v>2.1875</v>
      </c>
      <c r="R39" s="2">
        <f t="shared" si="37"/>
        <v>6.0875E-3</v>
      </c>
      <c r="S39" s="2">
        <f t="shared" si="38"/>
        <v>-3.0125E-3</v>
      </c>
      <c r="T39" s="2"/>
      <c r="U39" s="2">
        <f t="shared" si="39"/>
        <v>1.09375</v>
      </c>
      <c r="V39" s="2">
        <f t="shared" si="40"/>
        <v>3.04375E-3</v>
      </c>
      <c r="W39" s="2">
        <f t="shared" si="41"/>
        <v>-1.50625E-3</v>
      </c>
      <c r="X39" s="2"/>
      <c r="Y39" s="2">
        <v>14.5</v>
      </c>
      <c r="Z39" s="2">
        <v>1.44E-2</v>
      </c>
      <c r="AA39" s="2">
        <v>10.1</v>
      </c>
      <c r="AB39" s="2"/>
      <c r="AC39" s="2">
        <v>5.92</v>
      </c>
      <c r="AD39" s="2">
        <v>6.0000000000000001E-3</v>
      </c>
      <c r="AE39" s="2">
        <v>4.09</v>
      </c>
      <c r="AF39" s="2"/>
      <c r="AG39" s="2">
        <v>9.18</v>
      </c>
      <c r="AH39" s="2">
        <v>2.5999999999999999E-2</v>
      </c>
      <c r="AI39" s="2">
        <v>-1.8800000000000001E-2</v>
      </c>
      <c r="AK39" s="2">
        <v>5.56</v>
      </c>
      <c r="AL39" s="2">
        <v>1.47E-2</v>
      </c>
      <c r="AM39" s="2">
        <v>-4.2100000000000002E-3</v>
      </c>
      <c r="AO39" s="2">
        <v>23.8</v>
      </c>
      <c r="AP39" s="2">
        <v>6.6500000000000004E-2</v>
      </c>
      <c r="AQ39" s="2">
        <v>-3.6799999999999999E-2</v>
      </c>
      <c r="AS39">
        <v>0.251</v>
      </c>
      <c r="AT39">
        <v>1.2199999999999999E-3</v>
      </c>
      <c r="AU39">
        <v>7.7600000000000004E-3</v>
      </c>
    </row>
    <row r="40" spans="2:47" x14ac:dyDescent="0.3">
      <c r="B40" s="2" t="s">
        <v>20</v>
      </c>
      <c r="C40" s="2" t="s">
        <v>38</v>
      </c>
      <c r="D40" s="2"/>
      <c r="E40" s="2">
        <v>12.8</v>
      </c>
      <c r="F40" s="2">
        <v>5.5899999999999998E-2</v>
      </c>
      <c r="G40" s="2">
        <v>4.17</v>
      </c>
      <c r="H40" s="2"/>
      <c r="I40" s="2">
        <v>8.23</v>
      </c>
      <c r="J40" s="2">
        <v>4.6100000000000002E-2</v>
      </c>
      <c r="K40" s="2">
        <v>-8.3599999999999994E-3</v>
      </c>
      <c r="L40" s="2"/>
      <c r="M40" s="2">
        <f t="shared" si="33"/>
        <v>4.57</v>
      </c>
      <c r="N40" s="2">
        <f t="shared" si="34"/>
        <v>9.7999999999999962E-3</v>
      </c>
      <c r="O40" s="2">
        <f t="shared" si="35"/>
        <v>4.1783599999999996</v>
      </c>
      <c r="P40" s="2"/>
      <c r="Q40" s="2">
        <f t="shared" si="36"/>
        <v>1.0287500000000001</v>
      </c>
      <c r="R40" s="2">
        <f t="shared" si="37"/>
        <v>5.7625000000000003E-3</v>
      </c>
      <c r="S40" s="2">
        <f t="shared" si="38"/>
        <v>-1.0449999999999999E-3</v>
      </c>
      <c r="T40" s="2"/>
      <c r="U40" s="2">
        <f t="shared" si="39"/>
        <v>0.51437500000000003</v>
      </c>
      <c r="V40" s="2">
        <f t="shared" si="40"/>
        <v>2.8812500000000001E-3</v>
      </c>
      <c r="W40" s="2">
        <f t="shared" si="41"/>
        <v>-5.2249999999999996E-4</v>
      </c>
      <c r="X40" s="2"/>
      <c r="Y40" s="2">
        <v>8.1199999999999992</v>
      </c>
      <c r="Z40" s="2">
        <v>4.0000000000000001E-3</v>
      </c>
      <c r="AA40" s="2">
        <v>10</v>
      </c>
      <c r="AB40" s="2"/>
      <c r="AC40" s="2">
        <v>3.31</v>
      </c>
      <c r="AD40" s="2">
        <v>1.6999999999999999E-3</v>
      </c>
      <c r="AE40" s="2">
        <v>4.08</v>
      </c>
      <c r="AF40" s="2"/>
      <c r="AG40" s="2">
        <v>4.53</v>
      </c>
      <c r="AH40" s="2">
        <v>2.47E-2</v>
      </c>
      <c r="AI40" s="2">
        <v>-7.6400000000000001E-3</v>
      </c>
      <c r="AK40" s="2">
        <v>2.46</v>
      </c>
      <c r="AL40" s="2">
        <v>1.4E-2</v>
      </c>
      <c r="AM40" s="2">
        <v>-3.01E-4</v>
      </c>
      <c r="AO40" s="2">
        <v>11.3</v>
      </c>
      <c r="AP40" s="2">
        <v>6.3399999999999998E-2</v>
      </c>
      <c r="AQ40" s="2">
        <v>-1.0999999999999999E-2</v>
      </c>
      <c r="AS40">
        <v>-0.107</v>
      </c>
      <c r="AT40">
        <v>3.7199999999999999E-4</v>
      </c>
      <c r="AU40" s="9">
        <v>-1.06E-5</v>
      </c>
    </row>
    <row r="41" spans="2:47" x14ac:dyDescent="0.3">
      <c r="B41" s="2" t="s">
        <v>20</v>
      </c>
      <c r="C41" s="2" t="s">
        <v>39</v>
      </c>
      <c r="D41" s="2"/>
      <c r="E41" s="2">
        <v>42.7</v>
      </c>
      <c r="F41" s="2">
        <v>0.108</v>
      </c>
      <c r="G41" s="2">
        <v>3.51</v>
      </c>
      <c r="H41" s="2"/>
      <c r="I41" s="2">
        <v>33.1</v>
      </c>
      <c r="J41" s="2">
        <v>8.1699999999999995E-2</v>
      </c>
      <c r="K41" s="2">
        <v>1.07E-3</v>
      </c>
      <c r="L41" s="2"/>
      <c r="M41" s="2">
        <f t="shared" si="33"/>
        <v>9.6000000000000014</v>
      </c>
      <c r="N41" s="2">
        <f t="shared" si="34"/>
        <v>2.6300000000000004E-2</v>
      </c>
      <c r="O41" s="2">
        <f t="shared" si="35"/>
        <v>3.5089299999999999</v>
      </c>
      <c r="P41" s="2"/>
      <c r="Q41" s="2">
        <f t="shared" si="36"/>
        <v>4.1375000000000002</v>
      </c>
      <c r="R41" s="2">
        <f t="shared" si="37"/>
        <v>1.0212499999999999E-2</v>
      </c>
      <c r="S41" s="2">
        <f t="shared" si="38"/>
        <v>1.3375E-4</v>
      </c>
      <c r="T41" s="2"/>
      <c r="U41" s="2">
        <f t="shared" si="39"/>
        <v>2.0687500000000001</v>
      </c>
      <c r="V41" s="2">
        <f t="shared" si="40"/>
        <v>5.1062499999999997E-3</v>
      </c>
      <c r="W41" s="2">
        <f t="shared" si="41"/>
        <v>6.6874999999999999E-5</v>
      </c>
      <c r="X41" s="2"/>
      <c r="Y41" s="2">
        <v>19.8</v>
      </c>
      <c r="Z41" s="2">
        <v>3.2899999999999999E-2</v>
      </c>
      <c r="AA41" s="2">
        <v>8.26</v>
      </c>
      <c r="AB41" s="2"/>
      <c r="AC41" s="2">
        <v>8.23</v>
      </c>
      <c r="AD41" s="2">
        <v>1.3899999999999999E-2</v>
      </c>
      <c r="AE41" s="2">
        <v>3.38</v>
      </c>
      <c r="AF41" s="2"/>
      <c r="AG41" s="2">
        <v>17.7</v>
      </c>
      <c r="AH41" s="2">
        <v>4.2999999999999997E-2</v>
      </c>
      <c r="AI41" s="2">
        <v>3.7599999999999999E-3</v>
      </c>
      <c r="AK41" s="2">
        <v>10.3</v>
      </c>
      <c r="AL41" s="2">
        <v>2.92E-2</v>
      </c>
      <c r="AM41" s="2">
        <v>-4.8299999999999998E-4</v>
      </c>
      <c r="AO41" s="2">
        <v>45.2</v>
      </c>
      <c r="AP41" s="2">
        <v>0.11</v>
      </c>
      <c r="AQ41" s="2">
        <v>1.7799999999999999E-3</v>
      </c>
      <c r="AS41">
        <v>0.53400000000000003</v>
      </c>
      <c r="AT41">
        <v>6.3499999999999997E-3</v>
      </c>
      <c r="AU41">
        <v>-2E-3</v>
      </c>
    </row>
    <row r="42" spans="2:47" x14ac:dyDescent="0.3">
      <c r="B42" s="2" t="s">
        <v>20</v>
      </c>
      <c r="C42" s="2" t="s">
        <v>40</v>
      </c>
      <c r="D42" s="2"/>
      <c r="E42" s="2">
        <v>8.4</v>
      </c>
      <c r="F42" s="2">
        <v>5.2299999999999999E-2</v>
      </c>
      <c r="G42" s="2">
        <v>5.14</v>
      </c>
      <c r="H42" s="2"/>
      <c r="I42" s="2">
        <v>3.99</v>
      </c>
      <c r="J42" s="2">
        <v>4.4699999999999997E-2</v>
      </c>
      <c r="K42" s="2">
        <v>7.7600000000000004E-3</v>
      </c>
      <c r="L42" s="2"/>
      <c r="M42" s="2">
        <f t="shared" si="33"/>
        <v>4.41</v>
      </c>
      <c r="N42" s="2">
        <f t="shared" si="34"/>
        <v>7.6000000000000026E-3</v>
      </c>
      <c r="O42" s="2">
        <f t="shared" si="35"/>
        <v>5.1322399999999995</v>
      </c>
      <c r="P42" s="2"/>
      <c r="Q42" s="2">
        <f t="shared" si="36"/>
        <v>0.49875000000000003</v>
      </c>
      <c r="R42" s="2">
        <f t="shared" si="37"/>
        <v>5.5874999999999996E-3</v>
      </c>
      <c r="S42" s="2">
        <f t="shared" si="38"/>
        <v>9.7000000000000005E-4</v>
      </c>
      <c r="T42" s="2"/>
      <c r="U42" s="2">
        <f t="shared" si="39"/>
        <v>0.24937500000000001</v>
      </c>
      <c r="V42" s="2">
        <f t="shared" si="40"/>
        <v>2.7937499999999998E-3</v>
      </c>
      <c r="W42" s="2">
        <f t="shared" si="41"/>
        <v>4.8500000000000003E-4</v>
      </c>
      <c r="X42" s="2"/>
      <c r="Y42" s="2">
        <v>12.3</v>
      </c>
      <c r="Z42" s="2">
        <v>1.2500000000000001E-2</v>
      </c>
      <c r="AA42" s="2">
        <v>12.1</v>
      </c>
      <c r="AB42" s="2"/>
      <c r="AC42" s="2">
        <v>5.04</v>
      </c>
      <c r="AD42" s="2">
        <v>5.3299999999999997E-3</v>
      </c>
      <c r="AE42" s="2">
        <v>4.95</v>
      </c>
      <c r="AF42" s="2"/>
      <c r="AG42" s="2">
        <v>2.11</v>
      </c>
      <c r="AH42" s="2">
        <v>2.4799999999999999E-2</v>
      </c>
      <c r="AI42" s="2">
        <v>8.2799999999999992E-3</v>
      </c>
      <c r="AK42" s="2">
        <v>1.18</v>
      </c>
      <c r="AL42" s="2">
        <v>1.4E-2</v>
      </c>
      <c r="AM42" s="2">
        <v>2.31E-3</v>
      </c>
      <c r="AO42" s="2">
        <v>5.46</v>
      </c>
      <c r="AP42" s="2">
        <v>6.1199999999999997E-2</v>
      </c>
      <c r="AQ42" s="2">
        <v>1.32E-2</v>
      </c>
      <c r="AS42">
        <v>6.9599999999999995E-2</v>
      </c>
      <c r="AT42">
        <v>-8.2600000000000002E-4</v>
      </c>
      <c r="AU42">
        <v>-5.4299999999999999E-3</v>
      </c>
    </row>
    <row r="43" spans="2:47" x14ac:dyDescent="0.3">
      <c r="B43" s="2" t="s">
        <v>20</v>
      </c>
      <c r="C43" s="2" t="s">
        <v>21</v>
      </c>
      <c r="D43" s="2"/>
      <c r="E43" s="2">
        <v>31.9</v>
      </c>
      <c r="F43" s="2">
        <v>0.105</v>
      </c>
      <c r="G43" s="2">
        <v>1.91</v>
      </c>
      <c r="H43" s="2"/>
      <c r="I43" s="2">
        <v>25.2</v>
      </c>
      <c r="J43" s="2">
        <v>8.1299999999999997E-2</v>
      </c>
      <c r="K43" s="2">
        <v>4.15E-3</v>
      </c>
      <c r="L43" s="2"/>
      <c r="M43" s="2">
        <f t="shared" si="33"/>
        <v>6.6999999999999993</v>
      </c>
      <c r="N43" s="2">
        <f t="shared" si="34"/>
        <v>2.3699999999999999E-2</v>
      </c>
      <c r="O43" s="2">
        <f t="shared" si="35"/>
        <v>1.9058499999999998</v>
      </c>
      <c r="P43" s="2"/>
      <c r="Q43" s="2">
        <f t="shared" si="36"/>
        <v>3.15</v>
      </c>
      <c r="R43" s="2">
        <f t="shared" si="37"/>
        <v>1.01625E-2</v>
      </c>
      <c r="S43" s="2">
        <f t="shared" si="38"/>
        <v>5.1875000000000001E-4</v>
      </c>
      <c r="T43" s="2"/>
      <c r="U43" s="2">
        <f t="shared" si="39"/>
        <v>1.575</v>
      </c>
      <c r="V43" s="2">
        <f t="shared" si="40"/>
        <v>5.0812499999999998E-3</v>
      </c>
      <c r="W43" s="2">
        <f t="shared" si="41"/>
        <v>2.59375E-4</v>
      </c>
      <c r="X43" s="2"/>
      <c r="Y43" s="2">
        <v>10.7</v>
      </c>
      <c r="Z43" s="2">
        <v>2.52E-2</v>
      </c>
      <c r="AA43" s="2">
        <v>4.5</v>
      </c>
      <c r="AB43" s="2"/>
      <c r="AC43" s="2">
        <v>4.46</v>
      </c>
      <c r="AD43" s="2">
        <v>1.06E-2</v>
      </c>
      <c r="AE43" s="2">
        <v>1.84</v>
      </c>
      <c r="AF43" s="2"/>
      <c r="AG43" s="2">
        <v>13.1</v>
      </c>
      <c r="AH43" s="2">
        <v>4.1599999999999998E-2</v>
      </c>
      <c r="AI43" s="2">
        <v>2.5300000000000001E-3</v>
      </c>
      <c r="AK43" s="2">
        <v>7.34</v>
      </c>
      <c r="AL43" s="2">
        <v>2.53E-2</v>
      </c>
      <c r="AM43" s="2">
        <v>2.5400000000000002E-3</v>
      </c>
      <c r="AO43" s="2">
        <v>34.4</v>
      </c>
      <c r="AP43" s="2">
        <v>0.11</v>
      </c>
      <c r="AQ43" s="2">
        <v>5.2500000000000003E-3</v>
      </c>
      <c r="AS43">
        <v>0.51600000000000001</v>
      </c>
      <c r="AT43">
        <v>3.6900000000000001E-3</v>
      </c>
      <c r="AU43" s="9">
        <v>7.5700000000000004E-6</v>
      </c>
    </row>
    <row r="44" spans="2:47" x14ac:dyDescent="0.3">
      <c r="B44" s="2" t="s">
        <v>20</v>
      </c>
      <c r="C44" s="2" t="s">
        <v>41</v>
      </c>
      <c r="D44" s="2"/>
      <c r="E44" s="2">
        <v>41.9</v>
      </c>
      <c r="F44" s="2">
        <v>9.4E-2</v>
      </c>
      <c r="G44" s="2">
        <v>1.96</v>
      </c>
      <c r="H44" s="2"/>
      <c r="I44" s="2">
        <v>32.299999999999997</v>
      </c>
      <c r="J44" s="2">
        <v>6.8000000000000005E-2</v>
      </c>
      <c r="K44" s="2">
        <v>-6.7999999999999996E-3</v>
      </c>
      <c r="L44" s="2"/>
      <c r="M44" s="2">
        <f t="shared" si="33"/>
        <v>9.6000000000000014</v>
      </c>
      <c r="N44" s="2">
        <f t="shared" si="34"/>
        <v>2.5999999999999995E-2</v>
      </c>
      <c r="O44" s="2">
        <f t="shared" si="35"/>
        <v>1.9667999999999999</v>
      </c>
      <c r="P44" s="2"/>
      <c r="Q44" s="2">
        <f t="shared" si="36"/>
        <v>4.0374999999999996</v>
      </c>
      <c r="R44" s="2">
        <f t="shared" si="37"/>
        <v>8.5000000000000006E-3</v>
      </c>
      <c r="S44" s="2">
        <f t="shared" si="38"/>
        <v>-8.4999999999999995E-4</v>
      </c>
      <c r="T44" s="2"/>
      <c r="U44" s="2">
        <f t="shared" si="39"/>
        <v>2.0187499999999998</v>
      </c>
      <c r="V44" s="2">
        <f t="shared" si="40"/>
        <v>4.2500000000000003E-3</v>
      </c>
      <c r="W44" s="2">
        <f t="shared" si="41"/>
        <v>-4.2499999999999998E-4</v>
      </c>
      <c r="X44" s="2"/>
      <c r="Y44" s="2">
        <v>11.7</v>
      </c>
      <c r="Z44" s="2">
        <v>2.01E-2</v>
      </c>
      <c r="AA44" s="2">
        <v>4.6900000000000004</v>
      </c>
      <c r="AB44" s="2"/>
      <c r="AC44" s="2">
        <v>4.87</v>
      </c>
      <c r="AD44" s="2">
        <v>8.5699999999999995E-3</v>
      </c>
      <c r="AE44" s="2">
        <v>1.92</v>
      </c>
      <c r="AF44" s="2"/>
      <c r="AG44" s="2">
        <v>16.8</v>
      </c>
      <c r="AH44" s="2">
        <v>3.6400000000000002E-2</v>
      </c>
      <c r="AI44" s="2">
        <v>-2.1800000000000001E-3</v>
      </c>
      <c r="AK44" s="2">
        <v>10.1</v>
      </c>
      <c r="AL44" s="2">
        <v>2.5000000000000001E-2</v>
      </c>
      <c r="AM44" s="2">
        <v>9.5799999999999998E-4</v>
      </c>
      <c r="AO44" s="2">
        <v>43.9</v>
      </c>
      <c r="AP44" s="2">
        <v>9.1499999999999998E-2</v>
      </c>
      <c r="AQ44" s="2">
        <v>-8.1499999999999993E-3</v>
      </c>
      <c r="AS44">
        <v>1.1200000000000001</v>
      </c>
      <c r="AT44">
        <v>4.1399999999999996E-3</v>
      </c>
      <c r="AU44">
        <v>1.47E-3</v>
      </c>
    </row>
    <row r="45" spans="2:47" x14ac:dyDescent="0.3">
      <c r="B45" s="2" t="s">
        <v>20</v>
      </c>
      <c r="C45" s="2" t="s">
        <v>22</v>
      </c>
      <c r="D45" s="2"/>
      <c r="E45" s="2">
        <v>59.4</v>
      </c>
      <c r="F45" s="2">
        <v>0.109</v>
      </c>
      <c r="G45" s="2">
        <v>1.8</v>
      </c>
      <c r="H45" s="2"/>
      <c r="I45" s="2">
        <v>47.2</v>
      </c>
      <c r="J45" s="2">
        <v>8.09E-2</v>
      </c>
      <c r="K45" s="2">
        <v>-1.03E-2</v>
      </c>
      <c r="L45" s="2"/>
      <c r="M45" s="2">
        <f t="shared" si="33"/>
        <v>12.199999999999996</v>
      </c>
      <c r="N45" s="2">
        <f t="shared" si="34"/>
        <v>2.81E-2</v>
      </c>
      <c r="O45" s="2">
        <f t="shared" si="35"/>
        <v>1.8103</v>
      </c>
      <c r="P45" s="2"/>
      <c r="Q45" s="2">
        <f t="shared" si="36"/>
        <v>5.9</v>
      </c>
      <c r="R45" s="2">
        <f t="shared" si="37"/>
        <v>1.01125E-2</v>
      </c>
      <c r="S45" s="2">
        <f t="shared" si="38"/>
        <v>-1.2875E-3</v>
      </c>
      <c r="T45" s="2"/>
      <c r="U45" s="2">
        <f t="shared" si="39"/>
        <v>2.95</v>
      </c>
      <c r="V45" s="2">
        <f t="shared" si="40"/>
        <v>5.05625E-3</v>
      </c>
      <c r="W45" s="2">
        <f t="shared" si="41"/>
        <v>-6.4375000000000001E-4</v>
      </c>
      <c r="X45" s="2"/>
      <c r="Y45" s="2">
        <v>21.4</v>
      </c>
      <c r="Z45" s="2">
        <v>3.6700000000000003E-2</v>
      </c>
      <c r="AA45" s="2">
        <v>4.2699999999999996</v>
      </c>
      <c r="AB45" s="2"/>
      <c r="AC45" s="2">
        <v>8.99</v>
      </c>
      <c r="AD45" s="2">
        <v>1.55E-2</v>
      </c>
      <c r="AE45" s="2">
        <v>1.74</v>
      </c>
      <c r="AF45" s="2"/>
      <c r="AG45" s="2">
        <v>24.7</v>
      </c>
      <c r="AH45" s="2">
        <v>4.3799999999999999E-2</v>
      </c>
      <c r="AI45" s="2">
        <v>-7.0299999999999998E-3</v>
      </c>
      <c r="AK45" s="2">
        <v>14.9</v>
      </c>
      <c r="AL45" s="2">
        <v>2.86E-2</v>
      </c>
      <c r="AM45" s="2">
        <v>-2.5000000000000001E-3</v>
      </c>
      <c r="AO45" s="2">
        <v>64.2</v>
      </c>
      <c r="AP45" s="2">
        <v>0.108</v>
      </c>
      <c r="AQ45" s="2">
        <v>-1.3299999999999999E-2</v>
      </c>
      <c r="AS45">
        <v>1.65</v>
      </c>
      <c r="AT45">
        <v>6.1799999999999997E-3</v>
      </c>
      <c r="AU45">
        <v>4.7699999999999999E-4</v>
      </c>
    </row>
    <row r="46" spans="2:47" x14ac:dyDescent="0.3">
      <c r="B46" s="2" t="s">
        <v>20</v>
      </c>
      <c r="C46" s="2" t="s">
        <v>23</v>
      </c>
      <c r="D46" s="2"/>
      <c r="E46" s="2">
        <v>77.099999999999994</v>
      </c>
      <c r="F46" s="2">
        <v>0.152</v>
      </c>
      <c r="G46" s="2">
        <v>2.35</v>
      </c>
      <c r="H46" s="2"/>
      <c r="I46" s="2">
        <v>59.2</v>
      </c>
      <c r="J46" s="2">
        <v>9.4600000000000004E-2</v>
      </c>
      <c r="K46" s="2">
        <v>-1.9300000000000001E-2</v>
      </c>
      <c r="L46" s="2"/>
      <c r="M46" s="2">
        <f t="shared" si="14"/>
        <v>17.899999999999991</v>
      </c>
      <c r="N46" s="2">
        <f t="shared" si="14"/>
        <v>5.7399999999999993E-2</v>
      </c>
      <c r="O46" s="2">
        <f t="shared" si="14"/>
        <v>2.3693</v>
      </c>
      <c r="P46" s="2"/>
      <c r="Q46" s="2">
        <f t="shared" si="4"/>
        <v>7.4</v>
      </c>
      <c r="R46" s="2">
        <f t="shared" si="4"/>
        <v>1.1825E-2</v>
      </c>
      <c r="S46" s="2">
        <f t="shared" si="4"/>
        <v>-2.4125000000000001E-3</v>
      </c>
      <c r="T46" s="2"/>
      <c r="U46" s="2">
        <f t="shared" si="5"/>
        <v>3.7</v>
      </c>
      <c r="V46" s="2">
        <f t="shared" si="5"/>
        <v>5.9125000000000002E-3</v>
      </c>
      <c r="W46" s="2">
        <f t="shared" si="5"/>
        <v>-1.2062500000000001E-3</v>
      </c>
      <c r="X46" s="2"/>
      <c r="Y46" s="2">
        <v>45.4</v>
      </c>
      <c r="Z46" s="2">
        <v>9.4700000000000006E-2</v>
      </c>
      <c r="AA46" s="2">
        <v>5.52</v>
      </c>
      <c r="AB46" s="2"/>
      <c r="AC46" s="2">
        <v>19.2</v>
      </c>
      <c r="AD46" s="2">
        <v>4.2099999999999999E-2</v>
      </c>
      <c r="AE46" s="2">
        <v>2.2599999999999998</v>
      </c>
      <c r="AF46" s="2"/>
      <c r="AG46" s="2">
        <v>30.9</v>
      </c>
      <c r="AH46" s="2">
        <v>5.21E-2</v>
      </c>
      <c r="AI46" s="2">
        <v>-1.47E-2</v>
      </c>
      <c r="AK46" s="2">
        <v>19.100000000000001</v>
      </c>
      <c r="AL46" s="2">
        <v>4.2099999999999999E-2</v>
      </c>
      <c r="AM46" s="2">
        <v>-2.2499999999999998E-3</v>
      </c>
      <c r="AO46" s="2">
        <v>80.599999999999994</v>
      </c>
      <c r="AP46" s="2">
        <v>0.124</v>
      </c>
      <c r="AQ46" s="2">
        <v>-2.6200000000000001E-2</v>
      </c>
      <c r="AS46">
        <v>2.71</v>
      </c>
      <c r="AT46">
        <v>1.09E-2</v>
      </c>
      <c r="AU46">
        <v>2.8500000000000001E-3</v>
      </c>
    </row>
    <row r="47" spans="2:47" x14ac:dyDescent="0.3">
      <c r="B47" s="2" t="s">
        <v>20</v>
      </c>
      <c r="C47" s="2" t="s">
        <v>24</v>
      </c>
      <c r="D47" s="2"/>
      <c r="E47" s="2">
        <v>70</v>
      </c>
      <c r="F47" s="2">
        <v>0.127</v>
      </c>
      <c r="G47" s="2">
        <v>2.57</v>
      </c>
      <c r="H47" s="2"/>
      <c r="I47" s="2">
        <v>55.1</v>
      </c>
      <c r="J47" s="2">
        <v>8.8300000000000003E-2</v>
      </c>
      <c r="K47" s="2">
        <v>-2.1600000000000001E-2</v>
      </c>
      <c r="L47" s="2"/>
      <c r="M47" s="2">
        <f t="shared" si="14"/>
        <v>14.899999999999999</v>
      </c>
      <c r="N47" s="2">
        <f t="shared" si="14"/>
        <v>3.8699999999999998E-2</v>
      </c>
      <c r="O47" s="2">
        <f t="shared" si="14"/>
        <v>2.5915999999999997</v>
      </c>
      <c r="P47" s="2"/>
      <c r="Q47" s="2">
        <f t="shared" si="4"/>
        <v>6.8875000000000002</v>
      </c>
      <c r="R47" s="2">
        <f t="shared" si="4"/>
        <v>1.10375E-2</v>
      </c>
      <c r="S47" s="2">
        <f t="shared" si="4"/>
        <v>-2.7000000000000001E-3</v>
      </c>
      <c r="T47" s="2"/>
      <c r="U47" s="2">
        <f t="shared" si="5"/>
        <v>3.4437500000000001</v>
      </c>
      <c r="V47" s="2">
        <f t="shared" si="5"/>
        <v>5.5187500000000002E-3</v>
      </c>
      <c r="W47" s="2">
        <f t="shared" si="5"/>
        <v>-1.3500000000000001E-3</v>
      </c>
      <c r="X47" s="2"/>
      <c r="Y47" s="2">
        <v>45.9</v>
      </c>
      <c r="Z47" s="2">
        <v>8.6699999999999999E-2</v>
      </c>
      <c r="AA47" s="2">
        <v>6.02</v>
      </c>
      <c r="AB47" s="2"/>
      <c r="AC47" s="2">
        <v>19.3</v>
      </c>
      <c r="AD47" s="2">
        <v>3.6999999999999998E-2</v>
      </c>
      <c r="AE47" s="2">
        <v>2.46</v>
      </c>
      <c r="AF47" s="2"/>
      <c r="AG47" s="2">
        <v>29</v>
      </c>
      <c r="AH47" s="2">
        <v>4.3799999999999999E-2</v>
      </c>
      <c r="AI47" s="2">
        <v>-1.6E-2</v>
      </c>
      <c r="AK47" s="2">
        <v>17.100000000000001</v>
      </c>
      <c r="AL47" s="2">
        <v>3.1899999999999998E-2</v>
      </c>
      <c r="AM47" s="2">
        <v>-3.0999999999999999E-3</v>
      </c>
      <c r="AO47" s="2">
        <v>74.900000000000006</v>
      </c>
      <c r="AP47" s="2">
        <v>0.11799999999999999</v>
      </c>
      <c r="AQ47" s="2">
        <v>-2.8899999999999999E-2</v>
      </c>
      <c r="AS47">
        <v>1.62</v>
      </c>
      <c r="AT47">
        <v>1.04E-2</v>
      </c>
      <c r="AU47">
        <v>6.1000000000000004E-3</v>
      </c>
    </row>
    <row r="48" spans="2:47" x14ac:dyDescent="0.3">
      <c r="B48" s="2" t="s">
        <v>20</v>
      </c>
      <c r="C48" s="2" t="s">
        <v>42</v>
      </c>
      <c r="D48" s="2"/>
      <c r="E48" s="2">
        <v>89.7</v>
      </c>
      <c r="F48" s="2">
        <v>0.109</v>
      </c>
      <c r="G48" s="2">
        <v>3.41</v>
      </c>
      <c r="H48" s="2"/>
      <c r="I48" s="2">
        <v>69.2</v>
      </c>
      <c r="J48" s="2">
        <v>7.7499999999999999E-2</v>
      </c>
      <c r="K48" s="2">
        <v>-5.8900000000000003E-3</v>
      </c>
      <c r="L48" s="2"/>
      <c r="M48" s="2">
        <f t="shared" si="14"/>
        <v>20.5</v>
      </c>
      <c r="N48" s="2">
        <f t="shared" si="14"/>
        <v>3.15E-2</v>
      </c>
      <c r="O48" s="2">
        <f t="shared" si="14"/>
        <v>3.4158900000000001</v>
      </c>
      <c r="P48" s="2"/>
      <c r="Q48" s="2">
        <f t="shared" si="4"/>
        <v>8.65</v>
      </c>
      <c r="R48" s="2">
        <f t="shared" si="4"/>
        <v>9.6874999999999999E-3</v>
      </c>
      <c r="S48" s="2">
        <f t="shared" si="4"/>
        <v>-7.3625000000000003E-4</v>
      </c>
      <c r="T48" s="2"/>
      <c r="U48" s="2">
        <f t="shared" si="5"/>
        <v>4.3250000000000002</v>
      </c>
      <c r="V48" s="2">
        <f t="shared" si="5"/>
        <v>4.84375E-3</v>
      </c>
      <c r="W48" s="2">
        <f t="shared" si="5"/>
        <v>-3.6812500000000002E-4</v>
      </c>
      <c r="X48" s="2"/>
      <c r="Y48" s="2">
        <v>61.3</v>
      </c>
      <c r="Z48" s="2">
        <v>8.0299999999999996E-2</v>
      </c>
      <c r="AA48" s="2">
        <v>7.95</v>
      </c>
      <c r="AB48" s="2"/>
      <c r="AC48" s="2">
        <v>25.4</v>
      </c>
      <c r="AD48" s="2">
        <v>3.4000000000000002E-2</v>
      </c>
      <c r="AE48" s="2">
        <v>3.24</v>
      </c>
      <c r="AF48" s="2"/>
      <c r="AG48" s="2">
        <v>35.200000000000003</v>
      </c>
      <c r="AH48" s="2">
        <v>3.7400000000000003E-2</v>
      </c>
      <c r="AI48" s="2">
        <v>-2.5000000000000001E-3</v>
      </c>
      <c r="AK48" s="2">
        <v>21.1</v>
      </c>
      <c r="AL48" s="2">
        <v>2.6100000000000002E-2</v>
      </c>
      <c r="AM48" s="2">
        <v>0</v>
      </c>
      <c r="AO48" s="2">
        <v>94.3</v>
      </c>
      <c r="AP48" s="2">
        <v>0.104</v>
      </c>
      <c r="AQ48" s="2">
        <v>-7.79E-3</v>
      </c>
      <c r="AS48">
        <v>3.51</v>
      </c>
      <c r="AT48">
        <v>8.9200000000000008E-3</v>
      </c>
      <c r="AU48">
        <v>1.36E-4</v>
      </c>
    </row>
    <row r="49" spans="2:47" x14ac:dyDescent="0.3">
      <c r="B49" s="2" t="s">
        <v>20</v>
      </c>
      <c r="C49" s="2" t="s">
        <v>43</v>
      </c>
      <c r="D49" s="2"/>
      <c r="E49" s="2">
        <v>60.4</v>
      </c>
      <c r="F49" s="2">
        <v>9.4200000000000006E-2</v>
      </c>
      <c r="G49" s="2">
        <v>3.5</v>
      </c>
      <c r="H49" s="2"/>
      <c r="I49" s="2">
        <v>47.2</v>
      </c>
      <c r="J49" s="2">
        <v>7.0599999999999996E-2</v>
      </c>
      <c r="K49" s="2">
        <v>-8.2100000000000003E-3</v>
      </c>
      <c r="L49" s="2"/>
      <c r="M49" s="2">
        <f t="shared" si="14"/>
        <v>13.199999999999996</v>
      </c>
      <c r="N49" s="2">
        <f t="shared" si="14"/>
        <v>2.360000000000001E-2</v>
      </c>
      <c r="O49" s="2">
        <f t="shared" si="14"/>
        <v>3.5082100000000001</v>
      </c>
      <c r="P49" s="2"/>
      <c r="Q49" s="2">
        <f t="shared" si="4"/>
        <v>5.9</v>
      </c>
      <c r="R49" s="2">
        <f t="shared" si="4"/>
        <v>8.8249999999999995E-3</v>
      </c>
      <c r="S49" s="2">
        <f t="shared" si="4"/>
        <v>-1.02625E-3</v>
      </c>
      <c r="T49" s="2"/>
      <c r="U49" s="2">
        <f t="shared" si="5"/>
        <v>2.95</v>
      </c>
      <c r="V49" s="2">
        <f t="shared" si="5"/>
        <v>4.4124999999999998E-3</v>
      </c>
      <c r="W49" s="2">
        <f t="shared" si="5"/>
        <v>-5.1312500000000002E-4</v>
      </c>
      <c r="X49" s="2"/>
      <c r="Y49" s="2">
        <v>40</v>
      </c>
      <c r="Z49" s="2">
        <v>5.5300000000000002E-2</v>
      </c>
      <c r="AA49" s="2">
        <v>8.1999999999999993</v>
      </c>
      <c r="AB49" s="2"/>
      <c r="AC49" s="2">
        <v>16.600000000000001</v>
      </c>
      <c r="AD49" s="2">
        <v>2.3300000000000001E-2</v>
      </c>
      <c r="AE49" s="2">
        <v>3.34</v>
      </c>
      <c r="AF49" s="2"/>
      <c r="AG49" s="2">
        <v>24.8</v>
      </c>
      <c r="AH49" s="2">
        <v>3.7699999999999997E-2</v>
      </c>
      <c r="AI49" s="2">
        <v>-5.5599999999999998E-3</v>
      </c>
      <c r="AK49" s="2">
        <v>14.5</v>
      </c>
      <c r="AL49" s="2">
        <v>2.4400000000000002E-2</v>
      </c>
      <c r="AM49" s="2">
        <v>-5.1699999999999999E-4</v>
      </c>
      <c r="AO49" s="2">
        <v>64.400000000000006</v>
      </c>
      <c r="AP49" s="2">
        <v>9.4799999999999995E-2</v>
      </c>
      <c r="AQ49" s="2">
        <v>-1.15E-2</v>
      </c>
      <c r="AS49">
        <v>1.52</v>
      </c>
      <c r="AT49">
        <v>4.5799999999999999E-3</v>
      </c>
      <c r="AU49">
        <v>9.4499999999999998E-4</v>
      </c>
    </row>
    <row r="50" spans="2:47" x14ac:dyDescent="0.3">
      <c r="B50" s="2" t="s">
        <v>20</v>
      </c>
      <c r="C50" s="2" t="s">
        <v>25</v>
      </c>
      <c r="D50" s="2"/>
      <c r="E50" s="2">
        <v>112</v>
      </c>
      <c r="F50" s="2">
        <v>9.4799999999999995E-2</v>
      </c>
      <c r="G50" s="2">
        <v>3.35</v>
      </c>
      <c r="H50" s="2"/>
      <c r="I50" s="2">
        <v>88.7</v>
      </c>
      <c r="J50" s="2">
        <v>7.3300000000000004E-2</v>
      </c>
      <c r="K50" s="2">
        <v>-8.26E-3</v>
      </c>
      <c r="L50" s="2"/>
      <c r="M50" s="2">
        <f t="shared" si="14"/>
        <v>23.299999999999997</v>
      </c>
      <c r="N50" s="2">
        <f t="shared" si="14"/>
        <v>2.1499999999999991E-2</v>
      </c>
      <c r="O50" s="2">
        <f t="shared" si="14"/>
        <v>3.35826</v>
      </c>
      <c r="P50" s="2"/>
      <c r="Q50" s="2">
        <f t="shared" si="4"/>
        <v>11.0875</v>
      </c>
      <c r="R50" s="2">
        <f t="shared" si="4"/>
        <v>9.1625000000000005E-3</v>
      </c>
      <c r="S50" s="2">
        <f t="shared" si="4"/>
        <v>-1.0325E-3</v>
      </c>
      <c r="T50" s="2"/>
      <c r="U50" s="2">
        <f t="shared" si="5"/>
        <v>5.5437500000000002</v>
      </c>
      <c r="V50" s="2">
        <f t="shared" si="5"/>
        <v>4.5812500000000003E-3</v>
      </c>
      <c r="W50" s="2">
        <f t="shared" si="5"/>
        <v>-5.1625E-4</v>
      </c>
      <c r="X50" s="2"/>
      <c r="Y50" s="2">
        <v>74.099999999999994</v>
      </c>
      <c r="Z50" s="2">
        <v>6.3100000000000003E-2</v>
      </c>
      <c r="AA50" s="2">
        <v>7.8</v>
      </c>
      <c r="AB50" s="2"/>
      <c r="AC50" s="2">
        <v>30.8</v>
      </c>
      <c r="AD50" s="2">
        <v>2.6499999999999999E-2</v>
      </c>
      <c r="AE50" s="2">
        <v>3.18</v>
      </c>
      <c r="AF50" s="2"/>
      <c r="AG50" s="2">
        <v>45.9</v>
      </c>
      <c r="AH50" s="2">
        <v>3.9100000000000003E-2</v>
      </c>
      <c r="AI50" s="2">
        <v>-4.5100000000000001E-3</v>
      </c>
      <c r="AK50" s="2">
        <v>26.7</v>
      </c>
      <c r="AL50" s="2">
        <v>2.4199999999999999E-2</v>
      </c>
      <c r="AM50" s="2">
        <v>-6.9700000000000003E-4</v>
      </c>
      <c r="AO50" s="2">
        <v>121</v>
      </c>
      <c r="AP50" s="2">
        <v>9.9299999999999999E-2</v>
      </c>
      <c r="AQ50" s="2">
        <v>-1.0800000000000001E-2</v>
      </c>
      <c r="AS50">
        <v>3.28</v>
      </c>
      <c r="AT50">
        <v>3.4099999999999998E-3</v>
      </c>
      <c r="AU50">
        <v>7.5100000000000004E-4</v>
      </c>
    </row>
    <row r="51" spans="2:47" x14ac:dyDescent="0.3">
      <c r="B51" s="2" t="s">
        <v>20</v>
      </c>
      <c r="C51" s="2" t="s">
        <v>26</v>
      </c>
      <c r="D51" s="2"/>
      <c r="E51" s="2">
        <v>128</v>
      </c>
      <c r="F51" s="2">
        <v>0.14499999999999999</v>
      </c>
      <c r="G51" s="2">
        <v>3.11</v>
      </c>
      <c r="H51" s="2"/>
      <c r="I51" s="2">
        <v>98.7</v>
      </c>
      <c r="J51" s="2">
        <v>0.10199999999999999</v>
      </c>
      <c r="K51" s="2">
        <v>-3.4099999999999998E-2</v>
      </c>
      <c r="L51" s="2"/>
      <c r="M51" s="2">
        <f t="shared" si="14"/>
        <v>29.299999999999997</v>
      </c>
      <c r="N51" s="2">
        <f t="shared" si="14"/>
        <v>4.2999999999999997E-2</v>
      </c>
      <c r="O51" s="2">
        <f t="shared" si="14"/>
        <v>3.1440999999999999</v>
      </c>
      <c r="P51" s="2"/>
      <c r="Q51" s="2">
        <f t="shared" si="4"/>
        <v>12.3375</v>
      </c>
      <c r="R51" s="2">
        <f t="shared" si="4"/>
        <v>1.2749999999999999E-2</v>
      </c>
      <c r="S51" s="2">
        <f t="shared" si="4"/>
        <v>-4.2624999999999998E-3</v>
      </c>
      <c r="T51" s="2"/>
      <c r="U51" s="2">
        <f t="shared" si="5"/>
        <v>6.1687500000000002</v>
      </c>
      <c r="V51" s="2">
        <f t="shared" si="5"/>
        <v>6.3749999999999996E-3</v>
      </c>
      <c r="W51" s="2">
        <f t="shared" si="5"/>
        <v>-2.1312499999999999E-3</v>
      </c>
      <c r="X51" s="2"/>
      <c r="Y51" s="2">
        <v>94.1</v>
      </c>
      <c r="Z51" s="2">
        <v>0.112</v>
      </c>
      <c r="AA51" s="2">
        <v>7.35</v>
      </c>
      <c r="AB51" s="2"/>
      <c r="AC51" s="2">
        <v>39.200000000000003</v>
      </c>
      <c r="AD51" s="2">
        <v>4.7300000000000002E-2</v>
      </c>
      <c r="AE51" s="2">
        <v>2.98</v>
      </c>
      <c r="AF51" s="2"/>
      <c r="AG51" s="2">
        <v>47.2</v>
      </c>
      <c r="AH51" s="2">
        <v>4.7800000000000002E-2</v>
      </c>
      <c r="AI51" s="2">
        <v>-2.3699999999999999E-2</v>
      </c>
      <c r="AK51" s="2">
        <v>29.1</v>
      </c>
      <c r="AL51" s="2">
        <v>3.32E-2</v>
      </c>
      <c r="AM51" s="2">
        <v>-4.2900000000000004E-3</v>
      </c>
      <c r="AO51" s="2">
        <v>135</v>
      </c>
      <c r="AP51" s="2">
        <v>0.13800000000000001</v>
      </c>
      <c r="AQ51" s="2">
        <v>-4.8300000000000003E-2</v>
      </c>
      <c r="AS51">
        <v>7.06</v>
      </c>
      <c r="AT51">
        <v>1.1299999999999999E-2</v>
      </c>
      <c r="AU51">
        <v>7.5500000000000003E-3</v>
      </c>
    </row>
    <row r="52" spans="2:47" x14ac:dyDescent="0.3">
      <c r="B52" s="2" t="s">
        <v>20</v>
      </c>
      <c r="C52" s="2" t="s">
        <v>27</v>
      </c>
      <c r="D52" s="2"/>
      <c r="E52" s="2">
        <v>144</v>
      </c>
      <c r="F52" s="2">
        <v>9.4200000000000006E-2</v>
      </c>
      <c r="G52" s="2">
        <v>1.32</v>
      </c>
      <c r="H52" s="2"/>
      <c r="I52" s="2">
        <v>110</v>
      </c>
      <c r="J52" s="2">
        <v>6.8199999999999997E-2</v>
      </c>
      <c r="K52" s="2">
        <v>-6.9300000000000004E-3</v>
      </c>
      <c r="L52" s="2"/>
      <c r="M52" s="2">
        <f t="shared" si="14"/>
        <v>34</v>
      </c>
      <c r="N52" s="2">
        <f t="shared" si="14"/>
        <v>2.6000000000000009E-2</v>
      </c>
      <c r="O52" s="2">
        <f t="shared" si="14"/>
        <v>1.3269300000000002</v>
      </c>
      <c r="P52" s="2"/>
      <c r="Q52" s="2">
        <f t="shared" si="4"/>
        <v>13.75</v>
      </c>
      <c r="R52" s="2">
        <f t="shared" si="4"/>
        <v>8.5249999999999996E-3</v>
      </c>
      <c r="S52" s="2">
        <f t="shared" si="4"/>
        <v>-8.6625000000000005E-4</v>
      </c>
      <c r="T52" s="2"/>
      <c r="U52" s="2">
        <f t="shared" si="5"/>
        <v>6.875</v>
      </c>
      <c r="V52" s="2">
        <f t="shared" si="5"/>
        <v>4.2624999999999998E-3</v>
      </c>
      <c r="W52" s="2">
        <f t="shared" si="5"/>
        <v>-4.3312500000000002E-4</v>
      </c>
      <c r="X52" s="2"/>
      <c r="Y52" s="2">
        <v>104</v>
      </c>
      <c r="Z52" s="2">
        <v>7.8299999999999995E-2</v>
      </c>
      <c r="AA52" s="2">
        <v>3.09</v>
      </c>
      <c r="AB52" s="2"/>
      <c r="AC52" s="2">
        <v>43.1</v>
      </c>
      <c r="AD52" s="2">
        <v>3.2599999999999997E-2</v>
      </c>
      <c r="AE52" s="2">
        <v>1.26</v>
      </c>
      <c r="AF52" s="2"/>
      <c r="AG52" s="2">
        <v>54.5</v>
      </c>
      <c r="AH52" s="2">
        <v>3.1699999999999999E-2</v>
      </c>
      <c r="AI52" s="2">
        <v>-4.6299999999999996E-3</v>
      </c>
      <c r="AK52" s="2">
        <v>36.700000000000003</v>
      </c>
      <c r="AL52" s="2">
        <v>2.3599999999999999E-2</v>
      </c>
      <c r="AM52" s="2">
        <v>-1.58E-3</v>
      </c>
      <c r="AO52" s="2">
        <v>148</v>
      </c>
      <c r="AP52" s="2">
        <v>9.1300000000000006E-2</v>
      </c>
      <c r="AQ52" s="2">
        <v>-8.9999999999999993E-3</v>
      </c>
      <c r="AS52">
        <v>9.3000000000000007</v>
      </c>
      <c r="AT52">
        <v>9.1699999999999993E-3</v>
      </c>
      <c r="AU52" s="9">
        <v>4.3699999999999998E-5</v>
      </c>
    </row>
    <row r="53" spans="2:47" x14ac:dyDescent="0.3">
      <c r="B53" s="2" t="s">
        <v>20</v>
      </c>
      <c r="C53" s="2" t="s">
        <v>28</v>
      </c>
      <c r="D53" s="2"/>
      <c r="E53" s="2">
        <v>49.5</v>
      </c>
      <c r="F53" s="2">
        <v>8.14E-2</v>
      </c>
      <c r="G53" s="2">
        <v>6.11</v>
      </c>
      <c r="H53" s="2"/>
      <c r="I53" s="2">
        <v>36.200000000000003</v>
      </c>
      <c r="J53" s="2">
        <v>6.1800000000000001E-2</v>
      </c>
      <c r="K53" s="2">
        <v>1.61E-2</v>
      </c>
      <c r="L53" s="2"/>
      <c r="M53" s="2">
        <f t="shared" si="14"/>
        <v>13.299999999999997</v>
      </c>
      <c r="N53" s="2">
        <f t="shared" si="14"/>
        <v>1.9599999999999999E-2</v>
      </c>
      <c r="O53" s="2">
        <f t="shared" si="14"/>
        <v>6.0939000000000005</v>
      </c>
      <c r="P53" s="2"/>
      <c r="Q53" s="2">
        <f t="shared" si="4"/>
        <v>4.5250000000000004</v>
      </c>
      <c r="R53" s="2">
        <f t="shared" si="4"/>
        <v>7.7250000000000001E-3</v>
      </c>
      <c r="S53" s="2">
        <f t="shared" si="4"/>
        <v>2.0125E-3</v>
      </c>
      <c r="T53" s="2"/>
      <c r="U53" s="2">
        <f t="shared" si="5"/>
        <v>2.2625000000000002</v>
      </c>
      <c r="V53" s="2">
        <f t="shared" si="5"/>
        <v>3.8625E-3</v>
      </c>
      <c r="W53" s="2">
        <f t="shared" si="5"/>
        <v>1.00625E-3</v>
      </c>
      <c r="X53" s="2"/>
      <c r="Y53" s="2">
        <v>39.299999999999997</v>
      </c>
      <c r="Z53" s="2">
        <v>4.0800000000000003E-2</v>
      </c>
      <c r="AA53" s="2">
        <v>14.2</v>
      </c>
      <c r="AB53" s="2"/>
      <c r="AC53" s="2">
        <v>16.2</v>
      </c>
      <c r="AD53" s="2">
        <v>1.6899999999999998E-2</v>
      </c>
      <c r="AE53" s="2">
        <v>5.82</v>
      </c>
      <c r="AF53" s="2"/>
      <c r="AG53" s="2">
        <v>16.2</v>
      </c>
      <c r="AH53" s="2">
        <v>2.75E-2</v>
      </c>
      <c r="AI53" s="2">
        <v>1.04E-2</v>
      </c>
      <c r="AK53" s="2">
        <v>10.199999999999999</v>
      </c>
      <c r="AL53" s="2">
        <v>1.8200000000000001E-2</v>
      </c>
      <c r="AM53" s="2">
        <v>2.0400000000000001E-3</v>
      </c>
      <c r="AO53" s="2">
        <v>48.5</v>
      </c>
      <c r="AP53" s="2">
        <v>8.2799999999999999E-2</v>
      </c>
      <c r="AQ53" s="2">
        <v>2.07E-2</v>
      </c>
      <c r="AS53">
        <v>6.63</v>
      </c>
      <c r="AT53">
        <v>1.1900000000000001E-2</v>
      </c>
      <c r="AU53" s="9">
        <v>-1.4600000000000001E-5</v>
      </c>
    </row>
    <row r="54" spans="2:47" x14ac:dyDescent="0.3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2:47" x14ac:dyDescent="0.3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7" spans="2:47" x14ac:dyDescent="0.3">
      <c r="B57" s="1" t="s">
        <v>11</v>
      </c>
    </row>
    <row r="58" spans="2:47" x14ac:dyDescent="0.3">
      <c r="B58" t="s">
        <v>10</v>
      </c>
    </row>
    <row r="59" spans="2:47" x14ac:dyDescent="0.3">
      <c r="B59" t="s">
        <v>44</v>
      </c>
    </row>
    <row r="60" spans="2:47" x14ac:dyDescent="0.3">
      <c r="B60" t="s">
        <v>45</v>
      </c>
    </row>
    <row r="61" spans="2:47" x14ac:dyDescent="0.3">
      <c r="B61" t="s">
        <v>12</v>
      </c>
    </row>
    <row r="62" spans="2:47" x14ac:dyDescent="0.3">
      <c r="B62" t="s">
        <v>13</v>
      </c>
    </row>
    <row r="63" spans="2:47" x14ac:dyDescent="0.3">
      <c r="B63" t="s">
        <v>14</v>
      </c>
    </row>
    <row r="64" spans="2:47" x14ac:dyDescent="0.3">
      <c r="B64" t="s">
        <v>46</v>
      </c>
    </row>
    <row r="65" spans="2:2" x14ac:dyDescent="0.3">
      <c r="B65" t="s">
        <v>15</v>
      </c>
    </row>
  </sheetData>
  <mergeCells count="11">
    <mergeCell ref="AG4:AI4"/>
    <mergeCell ref="AK4:AM4"/>
    <mergeCell ref="AO4:AQ4"/>
    <mergeCell ref="AS4:AU4"/>
    <mergeCell ref="AC4:AE4"/>
    <mergeCell ref="E4:G4"/>
    <mergeCell ref="I4:K4"/>
    <mergeCell ref="M4:O4"/>
    <mergeCell ref="Q4:S4"/>
    <mergeCell ref="U4:W4"/>
    <mergeCell ref="Y4:AA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8"/>
  <sheetViews>
    <sheetView zoomScale="85" zoomScaleNormal="85" workbookViewId="0">
      <selection activeCell="C32" sqref="C32"/>
    </sheetView>
  </sheetViews>
  <sheetFormatPr defaultRowHeight="14.4" x14ac:dyDescent="0.3"/>
  <sheetData>
    <row r="3" spans="2:32" x14ac:dyDescent="0.3">
      <c r="N3">
        <v>0.125</v>
      </c>
      <c r="R3">
        <v>6.25E-2</v>
      </c>
      <c r="AD3">
        <v>0.1575</v>
      </c>
    </row>
    <row r="4" spans="2:32" x14ac:dyDescent="0.3">
      <c r="B4" s="7" t="s">
        <v>1</v>
      </c>
      <c r="C4" s="7"/>
      <c r="D4" s="7"/>
      <c r="F4" s="7" t="s">
        <v>0</v>
      </c>
      <c r="G4" s="7"/>
      <c r="H4" s="7"/>
      <c r="J4" s="7" t="s">
        <v>2</v>
      </c>
      <c r="K4" s="7"/>
      <c r="L4" s="7"/>
      <c r="N4" s="7" t="s">
        <v>3</v>
      </c>
      <c r="O4" s="7"/>
      <c r="P4" s="7"/>
      <c r="R4" s="7" t="s">
        <v>4</v>
      </c>
      <c r="S4" s="7"/>
      <c r="T4" s="7"/>
      <c r="V4" s="7" t="s">
        <v>6</v>
      </c>
      <c r="W4" s="7"/>
      <c r="X4" s="7"/>
      <c r="Z4" s="7" t="s">
        <v>5</v>
      </c>
      <c r="AA4" s="7"/>
      <c r="AB4" s="7"/>
      <c r="AD4" s="7" t="s">
        <v>7</v>
      </c>
      <c r="AE4" s="7"/>
      <c r="AF4" s="7"/>
    </row>
    <row r="5" spans="2:32" x14ac:dyDescent="0.3">
      <c r="B5">
        <v>165</v>
      </c>
      <c r="C5">
        <v>0.13900000000000001</v>
      </c>
      <c r="D5">
        <v>3.57</v>
      </c>
      <c r="F5">
        <v>111</v>
      </c>
      <c r="G5">
        <v>9.1200000000000003E-2</v>
      </c>
      <c r="H5">
        <v>-2.52E-2</v>
      </c>
      <c r="J5">
        <f>B5-F5</f>
        <v>54</v>
      </c>
      <c r="K5">
        <f t="shared" ref="K5:L20" si="0">C5-G5</f>
        <v>4.7800000000000009E-2</v>
      </c>
      <c r="L5">
        <f t="shared" si="0"/>
        <v>3.5951999999999997</v>
      </c>
      <c r="N5">
        <f>F5*$N$3</f>
        <v>13.875</v>
      </c>
      <c r="O5">
        <f t="shared" ref="O5:P20" si="1">G5*$N$3</f>
        <v>1.14E-2</v>
      </c>
      <c r="P5">
        <f t="shared" si="1"/>
        <v>-3.15E-3</v>
      </c>
      <c r="R5">
        <f>F5*$R$3</f>
        <v>6.9375</v>
      </c>
      <c r="S5">
        <f t="shared" ref="S5:T20" si="2">G5*$R$3</f>
        <v>5.7000000000000002E-3</v>
      </c>
      <c r="T5">
        <f t="shared" si="2"/>
        <v>-1.575E-3</v>
      </c>
      <c r="V5">
        <v>418</v>
      </c>
      <c r="W5">
        <v>0.36399999999999999</v>
      </c>
      <c r="X5">
        <v>27.5</v>
      </c>
      <c r="Z5">
        <v>196</v>
      </c>
      <c r="AA5">
        <v>0.17299999999999999</v>
      </c>
      <c r="AB5">
        <v>12.6</v>
      </c>
      <c r="AD5">
        <f>SUM(F5,J5,N5,R5,V5,Z5)*$AD$3</f>
        <v>125.97046874999999</v>
      </c>
      <c r="AE5">
        <f t="shared" ref="AE5:AF5" si="3">SUM(G5,K5,O5,S5,W5,AA5)*$AD$3</f>
        <v>0.10916325</v>
      </c>
      <c r="AF5">
        <f t="shared" si="3"/>
        <v>6.8772808125000005</v>
      </c>
    </row>
    <row r="6" spans="2:32" x14ac:dyDescent="0.3">
      <c r="B6">
        <v>247</v>
      </c>
      <c r="C6">
        <v>0.28000000000000003</v>
      </c>
      <c r="D6">
        <v>3.95</v>
      </c>
      <c r="F6">
        <v>167</v>
      </c>
      <c r="G6">
        <v>0.20699999999999999</v>
      </c>
      <c r="H6">
        <v>-2.3400000000000001E-2</v>
      </c>
      <c r="J6">
        <f t="shared" ref="J6:L28" si="4">B6-F6</f>
        <v>80</v>
      </c>
      <c r="K6">
        <f t="shared" si="0"/>
        <v>7.3000000000000037E-2</v>
      </c>
      <c r="L6">
        <f t="shared" si="0"/>
        <v>3.9734000000000003</v>
      </c>
      <c r="N6">
        <f t="shared" ref="N6:P28" si="5">F6*$N$3</f>
        <v>20.875</v>
      </c>
      <c r="O6">
        <f t="shared" si="1"/>
        <v>2.5874999999999999E-2</v>
      </c>
      <c r="P6">
        <f t="shared" si="1"/>
        <v>-2.9250000000000001E-3</v>
      </c>
      <c r="R6">
        <f t="shared" ref="R6:T28" si="6">F6*$R$3</f>
        <v>10.4375</v>
      </c>
      <c r="S6">
        <f t="shared" si="2"/>
        <v>1.2937499999999999E-2</v>
      </c>
      <c r="T6">
        <f t="shared" si="2"/>
        <v>-1.4625E-3</v>
      </c>
      <c r="V6">
        <v>620</v>
      </c>
      <c r="W6">
        <v>0.64400000000000002</v>
      </c>
      <c r="X6">
        <v>30.4</v>
      </c>
      <c r="Z6">
        <v>291</v>
      </c>
      <c r="AA6">
        <v>0.29499999999999998</v>
      </c>
      <c r="AB6">
        <v>13.9</v>
      </c>
      <c r="AD6">
        <f t="shared" ref="AD6:AD28" si="7">SUM(F6,J6,N6,R6,V6,Z6)*$AD$3</f>
        <v>187.31671875000001</v>
      </c>
      <c r="AE6">
        <f t="shared" ref="AE6:AE28" si="8">SUM(G6,K6,O6,S6,W6,AA6)*$AD$3</f>
        <v>0.19810546875000001</v>
      </c>
      <c r="AF6">
        <f t="shared" ref="AF6:AF28" si="9">SUM(H6,L6,P6,T6,X6,AB6)*$AD$3</f>
        <v>7.5986839687499996</v>
      </c>
    </row>
    <row r="7" spans="2:32" x14ac:dyDescent="0.3">
      <c r="B7">
        <v>212</v>
      </c>
      <c r="C7">
        <v>0.23</v>
      </c>
      <c r="D7">
        <v>4</v>
      </c>
      <c r="F7">
        <v>144</v>
      </c>
      <c r="G7">
        <v>0.14199999999999999</v>
      </c>
      <c r="H7">
        <v>-2.01E-2</v>
      </c>
      <c r="J7">
        <f t="shared" si="4"/>
        <v>68</v>
      </c>
      <c r="K7">
        <f t="shared" si="0"/>
        <v>8.8000000000000023E-2</v>
      </c>
      <c r="L7">
        <f t="shared" si="0"/>
        <v>4.0201000000000002</v>
      </c>
      <c r="N7">
        <f t="shared" si="5"/>
        <v>18</v>
      </c>
      <c r="O7">
        <f t="shared" si="1"/>
        <v>1.7749999999999998E-2</v>
      </c>
      <c r="P7">
        <f t="shared" si="1"/>
        <v>-2.5125E-3</v>
      </c>
      <c r="R7">
        <f t="shared" si="6"/>
        <v>9</v>
      </c>
      <c r="S7">
        <f t="shared" si="2"/>
        <v>8.8749999999999992E-3</v>
      </c>
      <c r="T7">
        <f t="shared" si="2"/>
        <v>-1.25625E-3</v>
      </c>
      <c r="V7">
        <v>534</v>
      </c>
      <c r="W7">
        <v>0.67</v>
      </c>
      <c r="X7">
        <v>30.8</v>
      </c>
      <c r="Z7">
        <v>249</v>
      </c>
      <c r="AA7">
        <v>0.318</v>
      </c>
      <c r="AB7">
        <v>14.1</v>
      </c>
      <c r="AD7">
        <f t="shared" si="7"/>
        <v>160.965</v>
      </c>
      <c r="AE7">
        <f t="shared" si="8"/>
        <v>0.19602843750000001</v>
      </c>
      <c r="AF7">
        <f t="shared" si="9"/>
        <v>7.7011564218749999</v>
      </c>
    </row>
    <row r="8" spans="2:32" x14ac:dyDescent="0.3">
      <c r="B8">
        <v>279</v>
      </c>
      <c r="C8">
        <v>0.39</v>
      </c>
      <c r="D8">
        <v>4.74</v>
      </c>
      <c r="F8">
        <v>198</v>
      </c>
      <c r="G8">
        <v>0.27400000000000002</v>
      </c>
      <c r="H8">
        <v>-3.0899999999999999E-3</v>
      </c>
      <c r="J8">
        <f t="shared" si="4"/>
        <v>81</v>
      </c>
      <c r="K8">
        <f t="shared" si="0"/>
        <v>0.11599999999999999</v>
      </c>
      <c r="L8">
        <f t="shared" si="0"/>
        <v>4.7430900000000005</v>
      </c>
      <c r="N8">
        <f t="shared" si="5"/>
        <v>24.75</v>
      </c>
      <c r="O8">
        <f t="shared" si="1"/>
        <v>3.4250000000000003E-2</v>
      </c>
      <c r="P8">
        <f t="shared" si="1"/>
        <v>-3.8624999999999998E-4</v>
      </c>
      <c r="R8">
        <f t="shared" si="6"/>
        <v>12.375</v>
      </c>
      <c r="S8">
        <f t="shared" si="2"/>
        <v>1.7125000000000001E-2</v>
      </c>
      <c r="T8">
        <f t="shared" si="2"/>
        <v>-1.9312499999999999E-4</v>
      </c>
      <c r="V8">
        <v>655</v>
      </c>
      <c r="W8">
        <v>0.93100000000000005</v>
      </c>
      <c r="X8">
        <v>36.4</v>
      </c>
      <c r="Z8">
        <v>303</v>
      </c>
      <c r="AA8">
        <v>0.42299999999999999</v>
      </c>
      <c r="AB8">
        <v>16.600000000000001</v>
      </c>
      <c r="AD8">
        <f t="shared" si="7"/>
        <v>200.6746875</v>
      </c>
      <c r="AE8">
        <f t="shared" si="8"/>
        <v>0.28277156250000002</v>
      </c>
      <c r="AF8">
        <f t="shared" si="9"/>
        <v>9.0939587484375011</v>
      </c>
    </row>
    <row r="9" spans="2:32" x14ac:dyDescent="0.3">
      <c r="B9">
        <v>290</v>
      </c>
      <c r="C9">
        <v>0.32900000000000001</v>
      </c>
      <c r="D9">
        <v>6.66</v>
      </c>
      <c r="F9">
        <v>208</v>
      </c>
      <c r="G9">
        <v>0.216</v>
      </c>
      <c r="H9">
        <v>1.49E-2</v>
      </c>
      <c r="J9">
        <f t="shared" si="4"/>
        <v>82</v>
      </c>
      <c r="K9">
        <f t="shared" si="0"/>
        <v>0.11300000000000002</v>
      </c>
      <c r="L9">
        <f t="shared" si="0"/>
        <v>6.6451000000000002</v>
      </c>
      <c r="N9">
        <f t="shared" si="5"/>
        <v>26</v>
      </c>
      <c r="O9">
        <f t="shared" si="1"/>
        <v>2.7E-2</v>
      </c>
      <c r="P9">
        <f t="shared" si="1"/>
        <v>1.8625E-3</v>
      </c>
      <c r="R9">
        <f t="shared" si="6"/>
        <v>13</v>
      </c>
      <c r="S9">
        <f t="shared" si="2"/>
        <v>1.35E-2</v>
      </c>
      <c r="T9">
        <f t="shared" si="2"/>
        <v>9.3125E-4</v>
      </c>
      <c r="V9">
        <v>664</v>
      </c>
      <c r="W9">
        <v>0.873</v>
      </c>
      <c r="X9">
        <v>51.2</v>
      </c>
      <c r="Z9">
        <v>307</v>
      </c>
      <c r="AA9">
        <v>0.41099999999999998</v>
      </c>
      <c r="AB9">
        <v>23.2</v>
      </c>
      <c r="AD9">
        <f t="shared" si="7"/>
        <v>204.75</v>
      </c>
      <c r="AE9">
        <f t="shared" si="8"/>
        <v>0.26042625000000003</v>
      </c>
      <c r="AF9">
        <f t="shared" si="9"/>
        <v>12.767390015624999</v>
      </c>
    </row>
    <row r="10" spans="2:32" x14ac:dyDescent="0.3">
      <c r="B10">
        <v>424</v>
      </c>
      <c r="C10">
        <v>0.39200000000000002</v>
      </c>
      <c r="D10">
        <v>8.2799999999999994</v>
      </c>
      <c r="F10">
        <v>305</v>
      </c>
      <c r="G10">
        <v>0.185</v>
      </c>
      <c r="H10">
        <v>8.0099999999999998E-3</v>
      </c>
      <c r="J10">
        <f t="shared" si="4"/>
        <v>119</v>
      </c>
      <c r="K10">
        <f t="shared" si="0"/>
        <v>0.20700000000000002</v>
      </c>
      <c r="L10">
        <f t="shared" si="0"/>
        <v>8.2719899999999988</v>
      </c>
      <c r="N10">
        <f t="shared" si="5"/>
        <v>38.125</v>
      </c>
      <c r="O10">
        <f t="shared" si="1"/>
        <v>2.3125E-2</v>
      </c>
      <c r="P10">
        <f t="shared" si="1"/>
        <v>1.00125E-3</v>
      </c>
      <c r="R10">
        <f t="shared" si="6"/>
        <v>19.0625</v>
      </c>
      <c r="S10">
        <f t="shared" si="2"/>
        <v>1.15625E-2</v>
      </c>
      <c r="T10">
        <f t="shared" si="2"/>
        <v>5.0062499999999998E-4</v>
      </c>
      <c r="V10">
        <v>976</v>
      </c>
      <c r="W10">
        <v>1.0900000000000001</v>
      </c>
      <c r="X10">
        <v>64.2</v>
      </c>
      <c r="Z10">
        <v>448</v>
      </c>
      <c r="AA10">
        <v>0.57099999999999995</v>
      </c>
      <c r="AB10">
        <v>28.9</v>
      </c>
      <c r="AD10">
        <f t="shared" si="7"/>
        <v>300.06703125000001</v>
      </c>
      <c r="AE10">
        <f t="shared" si="8"/>
        <v>0.32881078125000007</v>
      </c>
      <c r="AF10">
        <f t="shared" si="9"/>
        <v>15.9675865453125</v>
      </c>
    </row>
    <row r="11" spans="2:32" x14ac:dyDescent="0.3">
      <c r="B11">
        <v>562</v>
      </c>
      <c r="C11">
        <v>0.36899999999999999</v>
      </c>
      <c r="D11">
        <v>3.88</v>
      </c>
      <c r="F11">
        <v>389</v>
      </c>
      <c r="G11">
        <v>0.214</v>
      </c>
      <c r="H11">
        <v>9.2899999999999996E-3</v>
      </c>
      <c r="J11">
        <f t="shared" si="4"/>
        <v>173</v>
      </c>
      <c r="K11">
        <f t="shared" si="0"/>
        <v>0.155</v>
      </c>
      <c r="L11">
        <f t="shared" si="0"/>
        <v>3.8707099999999999</v>
      </c>
      <c r="N11">
        <f t="shared" si="5"/>
        <v>48.625</v>
      </c>
      <c r="O11">
        <f t="shared" si="1"/>
        <v>2.6749999999999999E-2</v>
      </c>
      <c r="P11">
        <f t="shared" si="1"/>
        <v>1.16125E-3</v>
      </c>
      <c r="R11">
        <f t="shared" si="6"/>
        <v>24.3125</v>
      </c>
      <c r="S11">
        <f t="shared" si="2"/>
        <v>1.3375E-2</v>
      </c>
      <c r="T11">
        <f t="shared" si="2"/>
        <v>5.8062499999999998E-4</v>
      </c>
      <c r="V11">
        <v>1360</v>
      </c>
      <c r="W11">
        <v>0.96299999999999997</v>
      </c>
      <c r="X11">
        <v>29.5</v>
      </c>
      <c r="Z11">
        <v>636</v>
      </c>
      <c r="AA11">
        <v>0.48</v>
      </c>
      <c r="AB11">
        <v>13.5</v>
      </c>
      <c r="AD11">
        <f t="shared" si="7"/>
        <v>414.37265624999998</v>
      </c>
      <c r="AE11">
        <f t="shared" si="8"/>
        <v>0.29170968749999998</v>
      </c>
      <c r="AF11">
        <f t="shared" si="9"/>
        <v>7.3838743453125009</v>
      </c>
    </row>
    <row r="12" spans="2:32" x14ac:dyDescent="0.3">
      <c r="B12">
        <v>141</v>
      </c>
      <c r="C12">
        <v>0.28499999999999998</v>
      </c>
      <c r="D12">
        <v>16.2</v>
      </c>
      <c r="F12">
        <v>92.4</v>
      </c>
      <c r="G12">
        <v>0.21199999999999999</v>
      </c>
      <c r="H12">
        <v>-5.8599999999999998E-3</v>
      </c>
      <c r="J12">
        <f t="shared" si="4"/>
        <v>48.599999999999994</v>
      </c>
      <c r="K12">
        <f t="shared" si="0"/>
        <v>7.2999999999999982E-2</v>
      </c>
      <c r="L12">
        <f t="shared" si="0"/>
        <v>16.205859999999998</v>
      </c>
      <c r="N12">
        <f t="shared" si="5"/>
        <v>11.55</v>
      </c>
      <c r="O12">
        <f t="shared" si="1"/>
        <v>2.6499999999999999E-2</v>
      </c>
      <c r="P12">
        <f t="shared" si="1"/>
        <v>-7.3249999999999997E-4</v>
      </c>
      <c r="R12">
        <f t="shared" si="6"/>
        <v>5.7750000000000004</v>
      </c>
      <c r="S12">
        <f t="shared" si="2"/>
        <v>1.325E-2</v>
      </c>
      <c r="T12">
        <f t="shared" si="2"/>
        <v>-3.6624999999999998E-4</v>
      </c>
      <c r="V12">
        <v>383</v>
      </c>
      <c r="W12">
        <v>0.64800000000000002</v>
      </c>
      <c r="X12">
        <v>127</v>
      </c>
      <c r="Z12">
        <v>176</v>
      </c>
      <c r="AA12">
        <v>0.29699999999999999</v>
      </c>
      <c r="AB12">
        <v>56.6</v>
      </c>
      <c r="AD12">
        <f t="shared" si="7"/>
        <v>112.97868750000001</v>
      </c>
      <c r="AE12">
        <f t="shared" si="8"/>
        <v>0.199985625</v>
      </c>
      <c r="AF12">
        <f t="shared" si="9"/>
        <v>31.468326946874999</v>
      </c>
    </row>
    <row r="13" spans="2:32" x14ac:dyDescent="0.3">
      <c r="B13">
        <v>28.1</v>
      </c>
      <c r="C13">
        <v>2.64E-2</v>
      </c>
      <c r="D13">
        <v>0.496</v>
      </c>
      <c r="F13">
        <v>25.7</v>
      </c>
      <c r="G13">
        <v>2.24E-2</v>
      </c>
      <c r="H13">
        <v>-8.7499999999999994E-2</v>
      </c>
      <c r="J13">
        <f t="shared" si="4"/>
        <v>2.4000000000000021</v>
      </c>
      <c r="K13">
        <f t="shared" si="0"/>
        <v>4.0000000000000001E-3</v>
      </c>
      <c r="L13">
        <f t="shared" si="0"/>
        <v>0.58350000000000002</v>
      </c>
      <c r="N13">
        <f t="shared" si="5"/>
        <v>3.2124999999999999</v>
      </c>
      <c r="O13">
        <f t="shared" si="1"/>
        <v>2.8E-3</v>
      </c>
      <c r="P13">
        <f t="shared" si="1"/>
        <v>-1.0937499999999999E-2</v>
      </c>
      <c r="R13">
        <f t="shared" si="6"/>
        <v>1.60625</v>
      </c>
      <c r="S13">
        <f t="shared" si="2"/>
        <v>1.4E-3</v>
      </c>
      <c r="T13">
        <f t="shared" si="2"/>
        <v>-5.4687499999999997E-3</v>
      </c>
      <c r="V13">
        <v>9.9499999999999993</v>
      </c>
      <c r="W13">
        <v>1.12E-2</v>
      </c>
      <c r="X13">
        <v>2.1</v>
      </c>
      <c r="Z13">
        <v>4.01</v>
      </c>
      <c r="AA13">
        <v>4.0699999999999998E-3</v>
      </c>
      <c r="AB13">
        <v>0.90400000000000003</v>
      </c>
      <c r="AD13">
        <f t="shared" si="7"/>
        <v>7.383403125000001</v>
      </c>
      <c r="AE13">
        <f t="shared" si="8"/>
        <v>7.224524999999999E-3</v>
      </c>
      <c r="AF13">
        <f t="shared" si="9"/>
        <v>0.54866601562499995</v>
      </c>
    </row>
    <row r="14" spans="2:32" x14ac:dyDescent="0.3">
      <c r="B14">
        <v>63.2</v>
      </c>
      <c r="C14">
        <v>0.1</v>
      </c>
      <c r="D14">
        <v>0.51500000000000001</v>
      </c>
      <c r="F14">
        <v>58.5</v>
      </c>
      <c r="G14">
        <v>9.3399999999999997E-2</v>
      </c>
      <c r="H14">
        <v>-0.115</v>
      </c>
      <c r="J14">
        <f t="shared" si="4"/>
        <v>4.7000000000000028</v>
      </c>
      <c r="K14">
        <f t="shared" si="0"/>
        <v>6.6000000000000086E-3</v>
      </c>
      <c r="L14">
        <f t="shared" si="0"/>
        <v>0.63</v>
      </c>
      <c r="N14">
        <f t="shared" si="5"/>
        <v>7.3125</v>
      </c>
      <c r="O14">
        <f t="shared" si="1"/>
        <v>1.1675E-2</v>
      </c>
      <c r="P14">
        <f t="shared" si="1"/>
        <v>-1.4375000000000001E-2</v>
      </c>
      <c r="R14">
        <f t="shared" si="6"/>
        <v>3.65625</v>
      </c>
      <c r="S14">
        <f t="shared" si="2"/>
        <v>5.8374999999999998E-3</v>
      </c>
      <c r="T14">
        <f t="shared" si="2"/>
        <v>-7.1875000000000003E-3</v>
      </c>
      <c r="V14">
        <v>18.3</v>
      </c>
      <c r="W14">
        <v>2.7E-2</v>
      </c>
      <c r="X14">
        <v>2.09</v>
      </c>
      <c r="Z14">
        <v>7.99</v>
      </c>
      <c r="AA14">
        <v>1.1900000000000001E-2</v>
      </c>
      <c r="AB14">
        <v>0.88100000000000001</v>
      </c>
      <c r="AD14">
        <f t="shared" si="7"/>
        <v>15.822253125</v>
      </c>
      <c r="AE14">
        <f t="shared" si="8"/>
        <v>2.4634968750000003E-2</v>
      </c>
      <c r="AF14">
        <f t="shared" si="9"/>
        <v>0.54564890624999995</v>
      </c>
    </row>
    <row r="15" spans="2:32" x14ac:dyDescent="0.3">
      <c r="B15">
        <v>92.7</v>
      </c>
      <c r="C15">
        <v>8.7999999999999995E-2</v>
      </c>
      <c r="D15">
        <v>0.51700000000000002</v>
      </c>
      <c r="F15">
        <v>86.4</v>
      </c>
      <c r="G15">
        <v>8.1699999999999995E-2</v>
      </c>
      <c r="H15">
        <v>-0.158</v>
      </c>
      <c r="J15">
        <f t="shared" si="4"/>
        <v>6.2999999999999972</v>
      </c>
      <c r="K15">
        <f t="shared" si="0"/>
        <v>6.3E-3</v>
      </c>
      <c r="L15">
        <f t="shared" si="0"/>
        <v>0.67500000000000004</v>
      </c>
      <c r="N15">
        <f t="shared" si="5"/>
        <v>10.8</v>
      </c>
      <c r="O15">
        <f t="shared" si="1"/>
        <v>1.0212499999999999E-2</v>
      </c>
      <c r="P15">
        <f t="shared" si="1"/>
        <v>-1.975E-2</v>
      </c>
      <c r="R15">
        <f t="shared" si="6"/>
        <v>5.4</v>
      </c>
      <c r="S15">
        <f t="shared" si="2"/>
        <v>5.1062499999999997E-3</v>
      </c>
      <c r="T15">
        <f t="shared" si="2"/>
        <v>-9.8750000000000001E-3</v>
      </c>
      <c r="V15">
        <v>31.1</v>
      </c>
      <c r="W15">
        <v>2.9399999999999999E-2</v>
      </c>
      <c r="X15">
        <v>2.82</v>
      </c>
      <c r="Z15">
        <v>13.5</v>
      </c>
      <c r="AA15">
        <v>1.29E-2</v>
      </c>
      <c r="AB15">
        <v>1.2</v>
      </c>
      <c r="AD15">
        <f t="shared" si="7"/>
        <v>24.17625</v>
      </c>
      <c r="AE15">
        <f t="shared" si="8"/>
        <v>2.2934953124999997E-2</v>
      </c>
      <c r="AF15">
        <f t="shared" si="9"/>
        <v>0.70991156249999998</v>
      </c>
    </row>
    <row r="16" spans="2:32" x14ac:dyDescent="0.3">
      <c r="B16">
        <v>71.3</v>
      </c>
      <c r="C16">
        <v>0.11799999999999999</v>
      </c>
      <c r="D16">
        <v>0.63300000000000001</v>
      </c>
      <c r="F16">
        <v>66</v>
      </c>
      <c r="G16">
        <v>0.109</v>
      </c>
      <c r="H16">
        <v>-8.4599999999999995E-2</v>
      </c>
      <c r="J16">
        <f t="shared" si="4"/>
        <v>5.2999999999999972</v>
      </c>
      <c r="K16">
        <f t="shared" si="0"/>
        <v>8.9999999999999941E-3</v>
      </c>
      <c r="L16">
        <f t="shared" si="0"/>
        <v>0.71760000000000002</v>
      </c>
      <c r="N16">
        <f t="shared" si="5"/>
        <v>8.25</v>
      </c>
      <c r="O16">
        <f t="shared" si="1"/>
        <v>1.3625E-2</v>
      </c>
      <c r="P16">
        <f t="shared" si="1"/>
        <v>-1.0574999999999999E-2</v>
      </c>
      <c r="R16">
        <f t="shared" si="6"/>
        <v>4.125</v>
      </c>
      <c r="S16">
        <f t="shared" si="2"/>
        <v>6.8125E-3</v>
      </c>
      <c r="T16">
        <f t="shared" si="2"/>
        <v>-5.2874999999999997E-3</v>
      </c>
      <c r="V16">
        <v>31.1</v>
      </c>
      <c r="W16">
        <v>4.8300000000000003E-2</v>
      </c>
      <c r="X16">
        <v>3.39</v>
      </c>
      <c r="Z16">
        <v>13.4</v>
      </c>
      <c r="AA16">
        <v>2.1000000000000001E-2</v>
      </c>
      <c r="AB16">
        <v>1.44</v>
      </c>
      <c r="AD16">
        <f t="shared" si="7"/>
        <v>20.187562500000002</v>
      </c>
      <c r="AE16">
        <f t="shared" si="8"/>
        <v>3.2718656249999999E-2</v>
      </c>
      <c r="AF16">
        <f t="shared" si="9"/>
        <v>0.85792415625000007</v>
      </c>
    </row>
    <row r="17" spans="2:32" x14ac:dyDescent="0.3">
      <c r="B17">
        <v>126</v>
      </c>
      <c r="C17">
        <v>0.121</v>
      </c>
      <c r="D17">
        <v>0.84099999999999997</v>
      </c>
      <c r="F17">
        <v>117</v>
      </c>
      <c r="G17">
        <v>0.111</v>
      </c>
      <c r="H17">
        <v>-8.43E-2</v>
      </c>
      <c r="J17">
        <f t="shared" si="4"/>
        <v>9</v>
      </c>
      <c r="K17">
        <f t="shared" si="0"/>
        <v>9.999999999999995E-3</v>
      </c>
      <c r="L17">
        <f t="shared" si="0"/>
        <v>0.92530000000000001</v>
      </c>
      <c r="N17">
        <f t="shared" si="5"/>
        <v>14.625</v>
      </c>
      <c r="O17">
        <f t="shared" si="1"/>
        <v>1.3875E-2</v>
      </c>
      <c r="P17">
        <f t="shared" si="1"/>
        <v>-1.05375E-2</v>
      </c>
      <c r="R17">
        <f t="shared" si="6"/>
        <v>7.3125</v>
      </c>
      <c r="S17">
        <f t="shared" si="2"/>
        <v>6.9375000000000001E-3</v>
      </c>
      <c r="T17">
        <f t="shared" si="2"/>
        <v>-5.26875E-3</v>
      </c>
      <c r="V17">
        <v>39.299999999999997</v>
      </c>
      <c r="W17">
        <v>4.0399999999999998E-2</v>
      </c>
      <c r="X17">
        <v>3.55</v>
      </c>
      <c r="Z17">
        <v>17</v>
      </c>
      <c r="AA17">
        <v>1.7600000000000001E-2</v>
      </c>
      <c r="AB17">
        <v>1.51</v>
      </c>
      <c r="AD17">
        <f t="shared" si="7"/>
        <v>32.167406249999999</v>
      </c>
      <c r="AE17">
        <f t="shared" si="8"/>
        <v>3.1470468750000001E-2</v>
      </c>
      <c r="AF17">
        <f t="shared" si="9"/>
        <v>0.92691801562499987</v>
      </c>
    </row>
    <row r="18" spans="2:32" x14ac:dyDescent="0.3">
      <c r="B18">
        <v>160</v>
      </c>
      <c r="C18">
        <v>0.13500000000000001</v>
      </c>
      <c r="D18">
        <v>0.89500000000000002</v>
      </c>
      <c r="F18">
        <v>150</v>
      </c>
      <c r="G18">
        <v>0.11899999999999999</v>
      </c>
      <c r="H18">
        <v>-8.3500000000000005E-2</v>
      </c>
      <c r="J18">
        <f t="shared" si="4"/>
        <v>10</v>
      </c>
      <c r="K18">
        <f t="shared" si="0"/>
        <v>1.6000000000000014E-2</v>
      </c>
      <c r="L18">
        <f t="shared" si="0"/>
        <v>0.97850000000000004</v>
      </c>
      <c r="N18">
        <f t="shared" si="5"/>
        <v>18.75</v>
      </c>
      <c r="O18">
        <f t="shared" si="1"/>
        <v>1.4874999999999999E-2</v>
      </c>
      <c r="P18">
        <f t="shared" si="1"/>
        <v>-1.0437500000000001E-2</v>
      </c>
      <c r="R18">
        <f t="shared" si="6"/>
        <v>9.375</v>
      </c>
      <c r="S18">
        <f t="shared" si="2"/>
        <v>7.4374999999999997E-3</v>
      </c>
      <c r="T18">
        <f t="shared" si="2"/>
        <v>-5.2187500000000003E-3</v>
      </c>
      <c r="V18">
        <v>66.099999999999994</v>
      </c>
      <c r="W18">
        <v>6.7100000000000007E-2</v>
      </c>
      <c r="X18">
        <v>5.23</v>
      </c>
      <c r="Z18">
        <v>28.9</v>
      </c>
      <c r="AA18">
        <v>3.0200000000000001E-2</v>
      </c>
      <c r="AB18">
        <v>2.2400000000000002</v>
      </c>
      <c r="AD18">
        <f t="shared" si="7"/>
        <v>44.592187500000001</v>
      </c>
      <c r="AE18">
        <f t="shared" si="8"/>
        <v>4.0101468750000001E-2</v>
      </c>
      <c r="AF18">
        <f t="shared" si="9"/>
        <v>1.3150216406250002</v>
      </c>
    </row>
    <row r="19" spans="2:32" x14ac:dyDescent="0.3">
      <c r="B19">
        <v>236</v>
      </c>
      <c r="C19">
        <v>0.13300000000000001</v>
      </c>
      <c r="D19">
        <v>0.30399999999999999</v>
      </c>
      <c r="F19">
        <v>224</v>
      </c>
      <c r="G19">
        <v>0.122</v>
      </c>
      <c r="H19">
        <v>-6.7199999999999996E-2</v>
      </c>
      <c r="J19">
        <f t="shared" si="4"/>
        <v>12</v>
      </c>
      <c r="K19">
        <f t="shared" si="0"/>
        <v>1.100000000000001E-2</v>
      </c>
      <c r="L19">
        <f t="shared" si="0"/>
        <v>0.37119999999999997</v>
      </c>
      <c r="N19">
        <f t="shared" si="5"/>
        <v>28</v>
      </c>
      <c r="O19">
        <f t="shared" si="1"/>
        <v>1.525E-2</v>
      </c>
      <c r="P19">
        <f t="shared" si="1"/>
        <v>-8.3999999999999995E-3</v>
      </c>
      <c r="R19">
        <f t="shared" si="6"/>
        <v>14</v>
      </c>
      <c r="S19">
        <f t="shared" si="2"/>
        <v>7.6249999999999998E-3</v>
      </c>
      <c r="T19">
        <f t="shared" si="2"/>
        <v>-4.1999999999999997E-3</v>
      </c>
      <c r="V19">
        <v>89.6</v>
      </c>
      <c r="W19">
        <v>6.3E-2</v>
      </c>
      <c r="X19">
        <v>2.12</v>
      </c>
      <c r="Z19">
        <v>38.9</v>
      </c>
      <c r="AA19">
        <v>2.75E-2</v>
      </c>
      <c r="AB19">
        <v>0.9</v>
      </c>
      <c r="AD19">
        <f t="shared" si="7"/>
        <v>64.023750000000007</v>
      </c>
      <c r="AE19">
        <f t="shared" si="8"/>
        <v>3.88040625E-2</v>
      </c>
      <c r="AF19">
        <f t="shared" si="9"/>
        <v>0.5215455</v>
      </c>
    </row>
    <row r="20" spans="2:32" x14ac:dyDescent="0.3">
      <c r="B20">
        <v>59.2</v>
      </c>
      <c r="C20">
        <v>0.107</v>
      </c>
      <c r="D20">
        <v>1.93</v>
      </c>
      <c r="F20">
        <v>54.4</v>
      </c>
      <c r="G20">
        <v>9.5200000000000007E-2</v>
      </c>
      <c r="H20">
        <v>-7.4300000000000005E-2</v>
      </c>
      <c r="J20">
        <f t="shared" si="4"/>
        <v>4.8000000000000043</v>
      </c>
      <c r="K20">
        <f t="shared" si="0"/>
        <v>1.1799999999999991E-2</v>
      </c>
      <c r="L20">
        <f t="shared" si="0"/>
        <v>2.0042999999999997</v>
      </c>
      <c r="N20">
        <f t="shared" si="5"/>
        <v>6.8</v>
      </c>
      <c r="O20">
        <f t="shared" si="1"/>
        <v>1.1900000000000001E-2</v>
      </c>
      <c r="P20">
        <f t="shared" si="1"/>
        <v>-9.2875000000000006E-3</v>
      </c>
      <c r="R20">
        <f t="shared" si="6"/>
        <v>3.4</v>
      </c>
      <c r="S20">
        <f t="shared" si="2"/>
        <v>5.9500000000000004E-3</v>
      </c>
      <c r="T20">
        <f t="shared" si="2"/>
        <v>-4.6437500000000003E-3</v>
      </c>
      <c r="V20">
        <v>19.8</v>
      </c>
      <c r="W20">
        <v>3.5200000000000002E-2</v>
      </c>
      <c r="X20">
        <v>6.86</v>
      </c>
      <c r="Z20">
        <v>8.44</v>
      </c>
      <c r="AA20">
        <v>1.52E-2</v>
      </c>
      <c r="AB20">
        <v>2.94</v>
      </c>
      <c r="AD20">
        <f t="shared" si="7"/>
        <v>15.378299999999999</v>
      </c>
      <c r="AE20">
        <f t="shared" si="8"/>
        <v>2.7601874999999998E-2</v>
      </c>
      <c r="AF20">
        <f t="shared" si="9"/>
        <v>1.8452808281249999</v>
      </c>
    </row>
    <row r="21" spans="2:32" x14ac:dyDescent="0.3">
      <c r="B21">
        <v>50.3</v>
      </c>
      <c r="C21">
        <v>5.4100000000000002E-2</v>
      </c>
      <c r="D21">
        <v>2.04</v>
      </c>
      <c r="F21">
        <v>40.200000000000003</v>
      </c>
      <c r="G21">
        <v>4.3799999999999999E-2</v>
      </c>
      <c r="H21">
        <v>-3.4799999999999998E-2</v>
      </c>
      <c r="J21">
        <f t="shared" si="4"/>
        <v>10.099999999999994</v>
      </c>
      <c r="K21">
        <f t="shared" si="4"/>
        <v>1.0300000000000004E-2</v>
      </c>
      <c r="L21">
        <f t="shared" si="4"/>
        <v>2.0748000000000002</v>
      </c>
      <c r="N21">
        <f t="shared" si="5"/>
        <v>5.0250000000000004</v>
      </c>
      <c r="O21">
        <f t="shared" si="5"/>
        <v>5.4749999999999998E-3</v>
      </c>
      <c r="P21">
        <f t="shared" si="5"/>
        <v>-4.3499999999999997E-3</v>
      </c>
      <c r="R21">
        <f t="shared" si="6"/>
        <v>2.5125000000000002</v>
      </c>
      <c r="S21">
        <f t="shared" si="6"/>
        <v>2.7374999999999999E-3</v>
      </c>
      <c r="T21">
        <f t="shared" si="6"/>
        <v>-2.1749999999999999E-3</v>
      </c>
      <c r="V21">
        <v>102</v>
      </c>
      <c r="W21">
        <v>0.113</v>
      </c>
      <c r="X21">
        <v>17.7</v>
      </c>
      <c r="Z21">
        <v>42.9</v>
      </c>
      <c r="AA21">
        <v>4.9399999999999999E-2</v>
      </c>
      <c r="AB21">
        <v>7.21</v>
      </c>
      <c r="AD21">
        <f t="shared" si="7"/>
        <v>31.931156250000001</v>
      </c>
      <c r="AE21">
        <f t="shared" si="8"/>
        <v>3.5392218750000003E-2</v>
      </c>
      <c r="AF21">
        <f t="shared" si="9"/>
        <v>4.2435973124999995</v>
      </c>
    </row>
    <row r="22" spans="2:32" x14ac:dyDescent="0.3">
      <c r="B22">
        <v>85.7</v>
      </c>
      <c r="C22">
        <v>0.18099999999999999</v>
      </c>
      <c r="D22">
        <v>2.08</v>
      </c>
      <c r="F22">
        <v>68.8</v>
      </c>
      <c r="G22">
        <v>0.14499999999999999</v>
      </c>
      <c r="H22">
        <v>-3.2599999999999997E-2</v>
      </c>
      <c r="J22">
        <f t="shared" si="4"/>
        <v>16.900000000000006</v>
      </c>
      <c r="K22">
        <f t="shared" si="4"/>
        <v>3.6000000000000004E-2</v>
      </c>
      <c r="L22">
        <f t="shared" si="4"/>
        <v>2.1126</v>
      </c>
      <c r="N22">
        <f t="shared" si="5"/>
        <v>8.6</v>
      </c>
      <c r="O22">
        <f t="shared" si="5"/>
        <v>1.8124999999999999E-2</v>
      </c>
      <c r="P22">
        <f t="shared" si="5"/>
        <v>-4.0749999999999996E-3</v>
      </c>
      <c r="R22">
        <f t="shared" si="6"/>
        <v>4.3</v>
      </c>
      <c r="S22">
        <f t="shared" si="6"/>
        <v>9.0624999999999994E-3</v>
      </c>
      <c r="T22">
        <f t="shared" si="6"/>
        <v>-2.0374999999999998E-3</v>
      </c>
      <c r="V22">
        <v>159</v>
      </c>
      <c r="W22">
        <v>0.317</v>
      </c>
      <c r="X22">
        <v>16.3</v>
      </c>
      <c r="Z22">
        <v>66.2</v>
      </c>
      <c r="AA22">
        <v>0.13500000000000001</v>
      </c>
      <c r="AB22">
        <v>6.64</v>
      </c>
      <c r="AD22">
        <f t="shared" si="7"/>
        <v>50.9985</v>
      </c>
      <c r="AE22">
        <f t="shared" si="8"/>
        <v>0.10397953125000001</v>
      </c>
      <c r="AF22">
        <f t="shared" si="9"/>
        <v>3.9396872812500003</v>
      </c>
    </row>
    <row r="23" spans="2:32" x14ac:dyDescent="0.3">
      <c r="B23">
        <v>103</v>
      </c>
      <c r="C23">
        <v>0.14399999999999999</v>
      </c>
      <c r="D23">
        <v>2.2799999999999998</v>
      </c>
      <c r="F23">
        <v>82.8</v>
      </c>
      <c r="G23">
        <v>0.109</v>
      </c>
      <c r="H23">
        <v>-4.5199999999999997E-2</v>
      </c>
      <c r="J23">
        <f t="shared" si="4"/>
        <v>20.200000000000003</v>
      </c>
      <c r="K23">
        <f t="shared" si="4"/>
        <v>3.4999999999999989E-2</v>
      </c>
      <c r="L23">
        <f t="shared" si="4"/>
        <v>2.3251999999999997</v>
      </c>
      <c r="N23">
        <f t="shared" si="5"/>
        <v>10.35</v>
      </c>
      <c r="O23">
        <f t="shared" si="5"/>
        <v>1.3625E-2</v>
      </c>
      <c r="P23">
        <f t="shared" si="5"/>
        <v>-5.6499999999999996E-3</v>
      </c>
      <c r="R23">
        <f t="shared" si="6"/>
        <v>5.1749999999999998</v>
      </c>
      <c r="S23">
        <f t="shared" si="6"/>
        <v>6.8125E-3</v>
      </c>
      <c r="T23">
        <f t="shared" si="6"/>
        <v>-2.8249999999999998E-3</v>
      </c>
      <c r="V23">
        <v>222</v>
      </c>
      <c r="W23">
        <v>0.35199999999999998</v>
      </c>
      <c r="X23">
        <v>19.8</v>
      </c>
      <c r="Z23">
        <v>92.1</v>
      </c>
      <c r="AA23">
        <v>0.14899999999999999</v>
      </c>
      <c r="AB23">
        <v>8.06</v>
      </c>
      <c r="AD23">
        <f t="shared" si="7"/>
        <v>68.138437499999995</v>
      </c>
      <c r="AE23">
        <f t="shared" si="8"/>
        <v>0.10480640625</v>
      </c>
      <c r="AF23">
        <f t="shared" si="9"/>
        <v>4.745715187500001</v>
      </c>
    </row>
    <row r="24" spans="2:32" x14ac:dyDescent="0.3">
      <c r="B24">
        <v>100</v>
      </c>
      <c r="C24">
        <v>0.191</v>
      </c>
      <c r="D24">
        <v>2.75</v>
      </c>
      <c r="F24">
        <v>81.599999999999994</v>
      </c>
      <c r="G24">
        <v>0.151</v>
      </c>
      <c r="H24">
        <v>-4.1000000000000002E-2</v>
      </c>
      <c r="J24">
        <f t="shared" si="4"/>
        <v>18.400000000000006</v>
      </c>
      <c r="K24">
        <f t="shared" si="4"/>
        <v>4.0000000000000008E-2</v>
      </c>
      <c r="L24">
        <f t="shared" si="4"/>
        <v>2.7909999999999999</v>
      </c>
      <c r="N24">
        <f t="shared" si="5"/>
        <v>10.199999999999999</v>
      </c>
      <c r="O24">
        <f t="shared" si="5"/>
        <v>1.8874999999999999E-2</v>
      </c>
      <c r="P24">
        <f t="shared" si="5"/>
        <v>-5.1250000000000002E-3</v>
      </c>
      <c r="R24">
        <f t="shared" si="6"/>
        <v>5.0999999999999996</v>
      </c>
      <c r="S24">
        <f t="shared" si="6"/>
        <v>9.4374999999999997E-3</v>
      </c>
      <c r="T24">
        <f t="shared" si="6"/>
        <v>-2.5625000000000001E-3</v>
      </c>
      <c r="V24">
        <v>212</v>
      </c>
      <c r="W24">
        <v>0.437</v>
      </c>
      <c r="X24">
        <v>23.8</v>
      </c>
      <c r="Z24">
        <v>87</v>
      </c>
      <c r="AA24">
        <v>0.18099999999999999</v>
      </c>
      <c r="AB24">
        <v>9.69</v>
      </c>
      <c r="AD24">
        <f t="shared" si="7"/>
        <v>65.252250000000004</v>
      </c>
      <c r="AE24">
        <f t="shared" si="8"/>
        <v>0.13187671874999998</v>
      </c>
      <c r="AF24">
        <f t="shared" si="9"/>
        <v>5.7065892187499996</v>
      </c>
    </row>
    <row r="25" spans="2:32" x14ac:dyDescent="0.3">
      <c r="B25">
        <v>147</v>
      </c>
      <c r="C25">
        <v>0.193</v>
      </c>
      <c r="D25">
        <v>3.86</v>
      </c>
      <c r="F25">
        <v>120</v>
      </c>
      <c r="G25">
        <v>0.14099999999999999</v>
      </c>
      <c r="H25">
        <v>-2.1100000000000001E-2</v>
      </c>
      <c r="J25">
        <f t="shared" si="4"/>
        <v>27</v>
      </c>
      <c r="K25">
        <f t="shared" si="4"/>
        <v>5.2000000000000018E-2</v>
      </c>
      <c r="L25">
        <f t="shared" si="4"/>
        <v>3.8811</v>
      </c>
      <c r="N25">
        <f t="shared" si="5"/>
        <v>15</v>
      </c>
      <c r="O25">
        <f t="shared" si="5"/>
        <v>1.7624999999999998E-2</v>
      </c>
      <c r="P25">
        <f t="shared" si="5"/>
        <v>-2.6375000000000001E-3</v>
      </c>
      <c r="R25">
        <f t="shared" si="6"/>
        <v>7.5</v>
      </c>
      <c r="S25">
        <f t="shared" si="6"/>
        <v>8.8124999999999992E-3</v>
      </c>
      <c r="T25">
        <f t="shared" si="6"/>
        <v>-1.31875E-3</v>
      </c>
      <c r="V25">
        <v>303</v>
      </c>
      <c r="W25">
        <v>0.44500000000000001</v>
      </c>
      <c r="X25">
        <v>31.2</v>
      </c>
      <c r="Z25">
        <v>125</v>
      </c>
      <c r="AA25">
        <v>0.186</v>
      </c>
      <c r="AB25">
        <v>12.6</v>
      </c>
      <c r="AD25">
        <f t="shared" si="7"/>
        <v>94.106250000000003</v>
      </c>
      <c r="AE25">
        <f t="shared" si="8"/>
        <v>0.13394390624999999</v>
      </c>
      <c r="AF25">
        <f t="shared" si="9"/>
        <v>7.5058268906250003</v>
      </c>
    </row>
    <row r="26" spans="2:32" x14ac:dyDescent="0.3">
      <c r="B26">
        <v>186</v>
      </c>
      <c r="C26">
        <v>0.253</v>
      </c>
      <c r="D26">
        <v>3.64</v>
      </c>
      <c r="F26">
        <v>155</v>
      </c>
      <c r="G26">
        <v>0.18</v>
      </c>
      <c r="H26">
        <v>-2.29E-2</v>
      </c>
      <c r="J26">
        <f t="shared" si="4"/>
        <v>31</v>
      </c>
      <c r="K26">
        <f t="shared" si="4"/>
        <v>7.3000000000000009E-2</v>
      </c>
      <c r="L26">
        <f t="shared" si="4"/>
        <v>3.6629</v>
      </c>
      <c r="N26">
        <f t="shared" si="5"/>
        <v>19.375</v>
      </c>
      <c r="O26">
        <f t="shared" si="5"/>
        <v>2.2499999999999999E-2</v>
      </c>
      <c r="P26">
        <f t="shared" si="5"/>
        <v>-2.8625E-3</v>
      </c>
      <c r="R26">
        <f t="shared" si="6"/>
        <v>9.6875</v>
      </c>
      <c r="S26">
        <f t="shared" si="6"/>
        <v>1.125E-2</v>
      </c>
      <c r="T26">
        <f t="shared" si="6"/>
        <v>-1.43125E-3</v>
      </c>
      <c r="V26">
        <v>486</v>
      </c>
      <c r="W26">
        <v>0.76500000000000001</v>
      </c>
      <c r="X26">
        <v>35.799999999999997</v>
      </c>
      <c r="Z26">
        <v>197</v>
      </c>
      <c r="AA26">
        <v>0.30599999999999999</v>
      </c>
      <c r="AB26">
        <v>14.5</v>
      </c>
      <c r="AD26">
        <f t="shared" si="7"/>
        <v>141.44484374999999</v>
      </c>
      <c r="AE26">
        <f t="shared" si="8"/>
        <v>0.21384562500000001</v>
      </c>
      <c r="AF26">
        <f t="shared" si="9"/>
        <v>8.494873734375</v>
      </c>
    </row>
    <row r="27" spans="2:32" x14ac:dyDescent="0.3">
      <c r="B27">
        <v>231</v>
      </c>
      <c r="C27">
        <v>0.19500000000000001</v>
      </c>
      <c r="D27">
        <v>1.1599999999999999</v>
      </c>
      <c r="F27">
        <v>189</v>
      </c>
      <c r="G27">
        <v>0.153</v>
      </c>
      <c r="H27">
        <v>-1.6E-2</v>
      </c>
      <c r="J27">
        <f t="shared" si="4"/>
        <v>42</v>
      </c>
      <c r="K27">
        <f t="shared" si="4"/>
        <v>4.200000000000001E-2</v>
      </c>
      <c r="L27">
        <f t="shared" si="4"/>
        <v>1.1759999999999999</v>
      </c>
      <c r="N27">
        <f t="shared" si="5"/>
        <v>23.625</v>
      </c>
      <c r="O27">
        <f t="shared" si="5"/>
        <v>1.9125E-2</v>
      </c>
      <c r="P27">
        <f t="shared" si="5"/>
        <v>-2E-3</v>
      </c>
      <c r="R27">
        <f t="shared" si="6"/>
        <v>11.8125</v>
      </c>
      <c r="S27">
        <f t="shared" si="6"/>
        <v>9.5624999999999998E-3</v>
      </c>
      <c r="T27">
        <f t="shared" si="6"/>
        <v>-1E-3</v>
      </c>
      <c r="V27">
        <v>631</v>
      </c>
      <c r="W27">
        <v>0.6</v>
      </c>
      <c r="X27">
        <v>12.9</v>
      </c>
      <c r="Z27">
        <v>259</v>
      </c>
      <c r="AA27">
        <v>0.245</v>
      </c>
      <c r="AB27">
        <v>5.2</v>
      </c>
      <c r="AD27">
        <f t="shared" si="7"/>
        <v>182.13890624999999</v>
      </c>
      <c r="AE27">
        <f t="shared" si="8"/>
        <v>0.16831828125000001</v>
      </c>
      <c r="AF27">
        <f t="shared" si="9"/>
        <v>3.0329775000000003</v>
      </c>
    </row>
    <row r="28" spans="2:32" x14ac:dyDescent="0.3">
      <c r="B28">
        <v>62.5</v>
      </c>
      <c r="C28">
        <v>0.17299999999999999</v>
      </c>
      <c r="D28">
        <v>9.18</v>
      </c>
      <c r="F28">
        <v>48.1</v>
      </c>
      <c r="G28">
        <v>0.14099999999999999</v>
      </c>
      <c r="H28">
        <v>-1.8700000000000001E-2</v>
      </c>
      <c r="J28">
        <f t="shared" si="4"/>
        <v>14.399999999999999</v>
      </c>
      <c r="K28">
        <f t="shared" si="4"/>
        <v>3.2000000000000001E-2</v>
      </c>
      <c r="L28">
        <f t="shared" si="4"/>
        <v>9.1987000000000005</v>
      </c>
      <c r="N28">
        <f t="shared" si="5"/>
        <v>6.0125000000000002</v>
      </c>
      <c r="O28">
        <f t="shared" si="5"/>
        <v>1.7624999999999998E-2</v>
      </c>
      <c r="P28">
        <f t="shared" si="5"/>
        <v>-2.3375000000000002E-3</v>
      </c>
      <c r="R28">
        <f t="shared" si="6"/>
        <v>3.0062500000000001</v>
      </c>
      <c r="S28">
        <f t="shared" si="6"/>
        <v>8.8124999999999992E-3</v>
      </c>
      <c r="T28">
        <f t="shared" si="6"/>
        <v>-1.1687500000000001E-3</v>
      </c>
      <c r="V28">
        <v>152</v>
      </c>
      <c r="W28">
        <v>0.36</v>
      </c>
      <c r="X28">
        <v>73.7</v>
      </c>
      <c r="Z28">
        <v>62.9</v>
      </c>
      <c r="AA28">
        <v>0.14799999999999999</v>
      </c>
      <c r="AB28">
        <v>30</v>
      </c>
      <c r="AD28">
        <f t="shared" si="7"/>
        <v>45.110953125000002</v>
      </c>
      <c r="AE28">
        <f t="shared" si="8"/>
        <v>0.11142140625000001</v>
      </c>
      <c r="AF28">
        <f t="shared" si="9"/>
        <v>17.778047765625001</v>
      </c>
    </row>
  </sheetData>
  <mergeCells count="8">
    <mergeCell ref="AD4:AF4"/>
    <mergeCell ref="Z4:AB4"/>
    <mergeCell ref="B4:D4"/>
    <mergeCell ref="F4:H4"/>
    <mergeCell ref="J4:L4"/>
    <mergeCell ref="N4:P4"/>
    <mergeCell ref="R4:T4"/>
    <mergeCell ref="V4:X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From READI v2.4.7 All CZs</vt:lpstr>
      <vt:lpstr>From READI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Subramanya, Arvind</dc:creator>
  <cp:lastModifiedBy>Reno, Stephen</cp:lastModifiedBy>
  <dcterms:created xsi:type="dcterms:W3CDTF">2016-11-11T12:15:35Z</dcterms:created>
  <dcterms:modified xsi:type="dcterms:W3CDTF">2018-05-18T21:41:23Z</dcterms:modified>
</cp:coreProperties>
</file>