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C:\Users\josep\Downloads\SCE17HC017.1 - Direct-Indirect Evaporative Coolers_3_jl_05_11_18\"/>
    </mc:Choice>
  </mc:AlternateContent>
  <bookViews>
    <workbookView xWindow="0" yWindow="0" windowWidth="2880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23" i="1" s="1"/>
  <c r="E25" i="1" s="1"/>
  <c r="E27" i="1" s="1"/>
  <c r="E10" i="1"/>
  <c r="E12" i="1" s="1"/>
  <c r="E9" i="1"/>
  <c r="E11" i="1" s="1"/>
  <c r="E24" i="1" s="1"/>
</calcChain>
</file>

<file path=xl/sharedStrings.xml><?xml version="1.0" encoding="utf-8"?>
<sst xmlns="http://schemas.openxmlformats.org/spreadsheetml/2006/main" count="29" uniqueCount="24">
  <si>
    <t xml:space="preserve">System Type </t>
  </si>
  <si>
    <t>1-Ton Split System</t>
  </si>
  <si>
    <t>Material Cost ($/ton)</t>
  </si>
  <si>
    <t>Labor Cost ($/ton)</t>
  </si>
  <si>
    <t>Space Area (Sq.ft.)</t>
  </si>
  <si>
    <t>Material Cost ($/1000 Sq.ft.)</t>
  </si>
  <si>
    <t>Labor Cost ($/1000 Sq.ft.)</t>
  </si>
  <si>
    <t>Total Cost ($/1000 Sq.ft.)</t>
  </si>
  <si>
    <r>
      <t xml:space="preserve">System Size (Tons/1000 Sq.ft.) </t>
    </r>
    <r>
      <rPr>
        <vertAlign val="superscript"/>
        <sz val="14"/>
        <color theme="1"/>
        <rFont val="Calibri"/>
        <family val="2"/>
        <scheme val="minor"/>
      </rPr>
      <t>[1]</t>
    </r>
  </si>
  <si>
    <t>Notes:</t>
  </si>
  <si>
    <t>[1] System size calculated based on industry standard of 1-ton per 400 Sq.ft.</t>
  </si>
  <si>
    <t>Baseline System</t>
  </si>
  <si>
    <t>Direc-Indirect Evap Cooler</t>
  </si>
  <si>
    <t>Measure System Cost Calculation</t>
  </si>
  <si>
    <t>Incremental Measure Cost ($/1000 Sq.ft.)</t>
  </si>
  <si>
    <t>[2] System size calculated based on industry standard of 1CFM per 1 Sq.ft.</t>
  </si>
  <si>
    <t>[3] Labor cost for the measure is assumed to be same as baseline labor cost.</t>
  </si>
  <si>
    <r>
      <t xml:space="preserve">Material Cost ($/CFM) </t>
    </r>
    <r>
      <rPr>
        <vertAlign val="superscript"/>
        <sz val="14"/>
        <color theme="1"/>
        <rFont val="Calibri"/>
        <family val="2"/>
        <scheme val="minor"/>
      </rPr>
      <t>[1]</t>
    </r>
  </si>
  <si>
    <r>
      <t xml:space="preserve">System Size (CFM/1000 Sq.ft.) </t>
    </r>
    <r>
      <rPr>
        <vertAlign val="superscript"/>
        <sz val="14"/>
        <color theme="1"/>
        <rFont val="Calibri"/>
        <family val="2"/>
        <scheme val="minor"/>
      </rPr>
      <t>[2]</t>
    </r>
  </si>
  <si>
    <r>
      <t xml:space="preserve">Labor Cost ($/1000 Sq.ft.) </t>
    </r>
    <r>
      <rPr>
        <vertAlign val="superscript"/>
        <sz val="14"/>
        <color theme="1"/>
        <rFont val="Calibri"/>
        <family val="2"/>
        <scheme val="minor"/>
      </rPr>
      <t>[3]</t>
    </r>
  </si>
  <si>
    <t>[1] Material Cost is from manufacturer's quote for a cooling only unit at 3000 CFM capacity.</t>
  </si>
  <si>
    <t>Direct-Indirect Evaporative Cooler Cost Calculation</t>
  </si>
  <si>
    <t>Measure System Cost Source - Manufacturer Quote</t>
  </si>
  <si>
    <t>Baseline System Cost Source - 2018 RSMeans Mechanical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</si>
</sst>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&quot;$&quot;\ #,##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4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 vertical="center"/>
    </xf>
    <xf numFmtId="0" fontId="3" fillId="2" borderId="0" xfId="0" applyFont="1" applyFill="1"/>
    <xf numFmtId="0" fontId="4" fillId="2" borderId="0" xfId="0" applyFont="1" applyFill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 applyAlignment="1">
      <alignment horizontal="center" vertical="center"/>
    </xf>
    <xf numFmtId="165" fontId="0" fillId="2" borderId="5" xfId="0" applyNumberFormat="1" applyFill="1" applyBorder="1" applyAlignment="1">
      <alignment horizontal="center" vertical="center"/>
    </xf>
    <xf numFmtId="164" fontId="0" fillId="2" borderId="5" xfId="0" applyNumberFormat="1" applyFill="1" applyBorder="1" applyAlignment="1">
      <alignment horizontal="center" vertical="center"/>
    </xf>
    <xf numFmtId="0" fontId="1" fillId="4" borderId="1" xfId="0" applyFont="1" applyFill="1" applyBorder="1"/>
    <xf numFmtId="0" fontId="0" fillId="4" borderId="2" xfId="0" applyFill="1" applyBorder="1"/>
    <xf numFmtId="165" fontId="1" fillId="4" borderId="3" xfId="0" applyNumberFormat="1" applyFont="1" applyFill="1" applyBorder="1" applyAlignment="1">
      <alignment horizontal="center" vertical="center"/>
    </xf>
    <xf numFmtId="0" fontId="1" fillId="5" borderId="1" xfId="0" applyFont="1" applyFill="1" applyBorder="1"/>
    <xf numFmtId="0" fontId="0" fillId="5" borderId="2" xfId="0" applyFill="1" applyBorder="1"/>
    <xf numFmtId="165" fontId="1" fillId="5" borderId="3" xfId="0" applyNumberFormat="1" applyFont="1" applyFill="1" applyBorder="1" applyAlignment="1">
      <alignment horizontal="center" vertical="center"/>
    </xf>
    <xf numFmtId="0" fontId="1" fillId="5" borderId="2" xfId="0" applyFont="1" applyFill="1" applyBorder="1"/>
    <xf numFmtId="0" fontId="5" fillId="2" borderId="0" xfId="0" applyFont="1" applyFill="1"/>
    <xf numFmtId="0" fontId="6" fillId="2" borderId="0" xfId="0" applyFont="1" applyFill="1"/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593911</xdr:colOff>
      <xdr:row>18</xdr:row>
      <xdr:rowOff>118783</xdr:rowOff>
    </xdr:from>
    <xdr:to>
      <xdr:col>22</xdr:col>
      <xdr:colOff>82889</xdr:colOff>
      <xdr:row>33</xdr:row>
      <xdr:rowOff>108869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12323" y="3704665"/>
          <a:ext cx="9170860" cy="3127733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37</xdr:row>
      <xdr:rowOff>0</xdr:rowOff>
    </xdr:from>
    <xdr:to>
      <xdr:col>21</xdr:col>
      <xdr:colOff>471905</xdr:colOff>
      <xdr:row>48</xdr:row>
      <xdr:rowOff>117017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C896F34C-EE73-4DD7-9493-B9BBFF8161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29824" y="7321176"/>
          <a:ext cx="9361905" cy="2171429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4</xdr:row>
      <xdr:rowOff>0</xdr:rowOff>
    </xdr:from>
    <xdr:to>
      <xdr:col>15</xdr:col>
      <xdr:colOff>181429</xdr:colOff>
      <xdr:row>15</xdr:row>
      <xdr:rowOff>138489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9F32E2ED-DD93-4B94-8178-14787CFB49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030357" y="762000"/>
          <a:ext cx="5261429" cy="22339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H32"/>
  <sheetViews>
    <sheetView tabSelected="1" topLeftCell="B13" zoomScale="145" zoomScaleNormal="145" workbookViewId="0">
      <selection activeCell="E6" sqref="E6:E7"/>
    </sheetView>
  </sheetViews>
  <sheetFormatPr defaultColWidth="9.140625" defaultRowHeight="15" x14ac:dyDescent="0.25"/>
  <cols>
    <col min="1" max="2" width="9.140625" style="1"/>
    <col min="3" max="3" width="25.140625" style="1" customWidth="1"/>
    <col min="4" max="4" width="12.5703125" style="1" customWidth="1"/>
    <col min="5" max="5" width="26.5703125" style="1" customWidth="1"/>
    <col min="6" max="16384" width="9.140625" style="1"/>
  </cols>
  <sheetData>
    <row r="2" spans="3:8" ht="15.75" x14ac:dyDescent="0.25">
      <c r="C2" s="18" t="s">
        <v>21</v>
      </c>
    </row>
    <row r="3" spans="3:8" ht="15.75" thickBot="1" x14ac:dyDescent="0.3"/>
    <row r="4" spans="3:8" ht="15.75" thickBot="1" x14ac:dyDescent="0.3">
      <c r="C4" s="19" t="s">
        <v>11</v>
      </c>
      <c r="D4" s="20"/>
      <c r="E4" s="21"/>
      <c r="H4" s="17" t="s">
        <v>23</v>
      </c>
    </row>
    <row r="5" spans="3:8" x14ac:dyDescent="0.25">
      <c r="C5" s="5" t="s">
        <v>0</v>
      </c>
      <c r="D5" s="6"/>
      <c r="E5" s="7" t="s">
        <v>1</v>
      </c>
    </row>
    <row r="6" spans="3:8" x14ac:dyDescent="0.25">
      <c r="C6" s="5" t="s">
        <v>2</v>
      </c>
      <c r="D6" s="6"/>
      <c r="E6" s="8">
        <v>1225</v>
      </c>
    </row>
    <row r="7" spans="3:8" x14ac:dyDescent="0.25">
      <c r="C7" s="5" t="s">
        <v>3</v>
      </c>
      <c r="D7" s="6"/>
      <c r="E7" s="8">
        <v>505</v>
      </c>
    </row>
    <row r="8" spans="3:8" x14ac:dyDescent="0.25">
      <c r="C8" s="5" t="s">
        <v>4</v>
      </c>
      <c r="D8" s="6"/>
      <c r="E8" s="9">
        <v>1000</v>
      </c>
    </row>
    <row r="9" spans="3:8" ht="21" x14ac:dyDescent="0.3">
      <c r="C9" s="5" t="s">
        <v>8</v>
      </c>
      <c r="D9" s="6"/>
      <c r="E9" s="9">
        <f>E8/400</f>
        <v>2.5</v>
      </c>
    </row>
    <row r="10" spans="3:8" x14ac:dyDescent="0.25">
      <c r="C10" s="5" t="s">
        <v>5</v>
      </c>
      <c r="D10" s="6"/>
      <c r="E10" s="8">
        <f>E6*E9</f>
        <v>3062.5</v>
      </c>
    </row>
    <row r="11" spans="3:8" ht="15.75" thickBot="1" x14ac:dyDescent="0.3">
      <c r="C11" s="5" t="s">
        <v>6</v>
      </c>
      <c r="D11" s="6"/>
      <c r="E11" s="8">
        <f>E7*E9</f>
        <v>1262.5</v>
      </c>
    </row>
    <row r="12" spans="3:8" ht="15.75" thickBot="1" x14ac:dyDescent="0.3">
      <c r="C12" s="13" t="s">
        <v>7</v>
      </c>
      <c r="D12" s="16"/>
      <c r="E12" s="15">
        <f>SUM(E10:E11)</f>
        <v>4325</v>
      </c>
    </row>
    <row r="13" spans="3:8" x14ac:dyDescent="0.25">
      <c r="E13" s="2"/>
    </row>
    <row r="14" spans="3:8" x14ac:dyDescent="0.25">
      <c r="C14" s="4" t="s">
        <v>9</v>
      </c>
      <c r="E14" s="2"/>
    </row>
    <row r="15" spans="3:8" x14ac:dyDescent="0.25">
      <c r="C15" s="3" t="s">
        <v>10</v>
      </c>
      <c r="E15" s="2"/>
    </row>
    <row r="16" spans="3:8" x14ac:dyDescent="0.25">
      <c r="E16" s="2"/>
    </row>
    <row r="17" spans="3:8" ht="15.75" thickBot="1" x14ac:dyDescent="0.3">
      <c r="E17" s="2"/>
    </row>
    <row r="18" spans="3:8" ht="15.75" thickBot="1" x14ac:dyDescent="0.3">
      <c r="C18" s="19" t="s">
        <v>13</v>
      </c>
      <c r="D18" s="20"/>
      <c r="E18" s="21"/>
      <c r="H18" s="17" t="s">
        <v>22</v>
      </c>
    </row>
    <row r="19" spans="3:8" x14ac:dyDescent="0.25">
      <c r="C19" s="5" t="s">
        <v>0</v>
      </c>
      <c r="D19" s="6"/>
      <c r="E19" s="7" t="s">
        <v>12</v>
      </c>
    </row>
    <row r="20" spans="3:8" ht="21" x14ac:dyDescent="0.3">
      <c r="C20" s="5" t="s">
        <v>17</v>
      </c>
      <c r="D20" s="6"/>
      <c r="E20" s="8">
        <f>30000/3000*1.1</f>
        <v>11</v>
      </c>
    </row>
    <row r="21" spans="3:8" x14ac:dyDescent="0.25">
      <c r="C21" s="5" t="s">
        <v>4</v>
      </c>
      <c r="D21" s="6"/>
      <c r="E21" s="9">
        <v>1000</v>
      </c>
    </row>
    <row r="22" spans="3:8" ht="21" x14ac:dyDescent="0.3">
      <c r="C22" s="5" t="s">
        <v>18</v>
      </c>
      <c r="D22" s="6"/>
      <c r="E22" s="9">
        <v>1000</v>
      </c>
    </row>
    <row r="23" spans="3:8" x14ac:dyDescent="0.25">
      <c r="C23" s="5" t="s">
        <v>5</v>
      </c>
      <c r="D23" s="6"/>
      <c r="E23" s="8">
        <f>E20*E22</f>
        <v>11000</v>
      </c>
    </row>
    <row r="24" spans="3:8" ht="21.75" thickBot="1" x14ac:dyDescent="0.35">
      <c r="C24" s="5" t="s">
        <v>19</v>
      </c>
      <c r="D24" s="6"/>
      <c r="E24" s="8">
        <f>E11</f>
        <v>1262.5</v>
      </c>
    </row>
    <row r="25" spans="3:8" ht="15.75" thickBot="1" x14ac:dyDescent="0.3">
      <c r="C25" s="13" t="s">
        <v>7</v>
      </c>
      <c r="D25" s="14"/>
      <c r="E25" s="15">
        <f>SUM(E23:E24)</f>
        <v>12262.5</v>
      </c>
    </row>
    <row r="26" spans="3:8" ht="15.75" thickBot="1" x14ac:dyDescent="0.3">
      <c r="E26" s="2"/>
    </row>
    <row r="27" spans="3:8" ht="15.75" thickBot="1" x14ac:dyDescent="0.3">
      <c r="C27" s="10" t="s">
        <v>14</v>
      </c>
      <c r="D27" s="11"/>
      <c r="E27" s="12">
        <f>E25-E12</f>
        <v>7937.5</v>
      </c>
    </row>
    <row r="28" spans="3:8" x14ac:dyDescent="0.25">
      <c r="E28" s="2"/>
    </row>
    <row r="29" spans="3:8" x14ac:dyDescent="0.25">
      <c r="C29" s="4" t="s">
        <v>9</v>
      </c>
      <c r="E29" s="2"/>
    </row>
    <row r="30" spans="3:8" x14ac:dyDescent="0.25">
      <c r="C30" s="3" t="s">
        <v>20</v>
      </c>
    </row>
    <row r="31" spans="3:8" x14ac:dyDescent="0.25">
      <c r="C31" s="3" t="s">
        <v>15</v>
      </c>
    </row>
    <row r="32" spans="3:8" x14ac:dyDescent="0.25">
      <c r="C32" s="3" t="s">
        <v>16</v>
      </c>
    </row>
  </sheetData>
  <mergeCells count="2">
    <mergeCell ref="C18:E18"/>
    <mergeCell ref="C4:E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Subramanya, Arvind</dc:creator>
  <cp:lastModifiedBy>Joseph Ling</cp:lastModifiedBy>
  <dcterms:created xsi:type="dcterms:W3CDTF">2016-12-01T14:20:30Z</dcterms:created>
  <dcterms:modified xsi:type="dcterms:W3CDTF">2018-05-23T19:32:58Z</dcterms:modified>
</cp:coreProperties>
</file>