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5200" windowHeight="11988" activeTab="4"/>
  </bookViews>
  <sheets>
    <sheet name="EnergyImpacts_dxHP_equip All 10" sheetId="1" r:id="rId1"/>
    <sheet name="Cost" sheetId="3" state="hidden" r:id="rId2"/>
    <sheet name="Sheet3" sheetId="5" state="hidden" r:id="rId3"/>
    <sheet name="Adjusted Impacts" sheetId="4" r:id="rId4"/>
    <sheet name="PTAC (NEW) Scalar" sheetId="6" r:id="rId5"/>
    <sheet name="Building Type Usage" sheetId="7" r:id="rId6"/>
  </sheets>
  <definedNames>
    <definedName name="_xlnm._FilterDatabase" localSheetId="3" hidden="1">'Adjusted Impacts'!$A$4:$AS$132</definedName>
    <definedName name="_xlnm._FilterDatabase" localSheetId="5" hidden="1">'Building Type Usage'!$A$3:$N$18</definedName>
    <definedName name="_xlnm._FilterDatabase" localSheetId="0" hidden="1">'EnergyImpacts_dxHP_equip All 10'!$A$5:$AP$737</definedName>
    <definedName name="_xlnm.Extract" localSheetId="5">'Building Type Usage'!$T$6</definedName>
  </definedNames>
  <calcPr calcId="145621"/>
  <pivotCaches>
    <pivotCache cacheId="0" r:id="rId7"/>
  </pivotCaches>
</workbook>
</file>

<file path=xl/calcChain.xml><?xml version="1.0" encoding="utf-8"?>
<calcChain xmlns="http://schemas.openxmlformats.org/spreadsheetml/2006/main">
  <c r="G10" i="6" l="1"/>
  <c r="M18" i="7" l="1"/>
  <c r="L18" i="7"/>
  <c r="K18" i="7"/>
  <c r="M17" i="7"/>
  <c r="L17" i="7"/>
  <c r="K17" i="7"/>
  <c r="M16" i="7"/>
  <c r="L16" i="7"/>
  <c r="K16" i="7"/>
  <c r="M15" i="7"/>
  <c r="L15" i="7"/>
  <c r="K15" i="7"/>
  <c r="M14" i="7"/>
  <c r="L14" i="7"/>
  <c r="K14" i="7"/>
  <c r="M13" i="7"/>
  <c r="L13" i="7"/>
  <c r="K13" i="7"/>
  <c r="M12" i="7"/>
  <c r="L12" i="7"/>
  <c r="K12" i="7"/>
  <c r="M11" i="7"/>
  <c r="L11" i="7"/>
  <c r="K11" i="7"/>
  <c r="M10" i="7"/>
  <c r="L10" i="7"/>
  <c r="K10" i="7"/>
  <c r="M9" i="7"/>
  <c r="L9" i="7"/>
  <c r="K9" i="7"/>
  <c r="M8" i="7"/>
  <c r="L8" i="7"/>
  <c r="K8" i="7"/>
  <c r="M7" i="7"/>
  <c r="L7" i="7"/>
  <c r="K7" i="7"/>
  <c r="M6" i="7"/>
  <c r="L6" i="7"/>
  <c r="K6" i="7"/>
  <c r="M5" i="7"/>
  <c r="L5" i="7"/>
  <c r="K5" i="7"/>
  <c r="P28" i="6"/>
  <c r="M28" i="6"/>
  <c r="H28" i="6"/>
  <c r="E28" i="6"/>
  <c r="F10" i="6"/>
  <c r="E10" i="6"/>
  <c r="AS132" i="4"/>
  <c r="AR132" i="4"/>
  <c r="AS131" i="4"/>
  <c r="AR131" i="4"/>
  <c r="AS130" i="4"/>
  <c r="AR130" i="4"/>
  <c r="AS129" i="4"/>
  <c r="AR129" i="4"/>
  <c r="AS128" i="4"/>
  <c r="AR128" i="4"/>
  <c r="AS127" i="4"/>
  <c r="AR127" i="4"/>
  <c r="AS126" i="4"/>
  <c r="AR126" i="4"/>
  <c r="AS125" i="4"/>
  <c r="AR125" i="4"/>
  <c r="AS124" i="4"/>
  <c r="AR124" i="4"/>
  <c r="AS123" i="4"/>
  <c r="AR123" i="4"/>
  <c r="AS122" i="4"/>
  <c r="AR122" i="4"/>
  <c r="AS121" i="4"/>
  <c r="AR121" i="4"/>
  <c r="AS120" i="4"/>
  <c r="AR120" i="4"/>
  <c r="AS119" i="4"/>
  <c r="AR119" i="4"/>
  <c r="AS118" i="4"/>
  <c r="AR118" i="4"/>
  <c r="AS117" i="4"/>
  <c r="AR117" i="4"/>
  <c r="AS116" i="4"/>
  <c r="AR116" i="4"/>
  <c r="AS115" i="4"/>
  <c r="AR115" i="4"/>
  <c r="AS114" i="4"/>
  <c r="AR114" i="4"/>
  <c r="AS113" i="4"/>
  <c r="AR113" i="4"/>
  <c r="AS112" i="4"/>
  <c r="AR112" i="4"/>
  <c r="AS111" i="4"/>
  <c r="AR111" i="4"/>
  <c r="AS110" i="4"/>
  <c r="AR110" i="4"/>
  <c r="AS109" i="4"/>
  <c r="AR109" i="4"/>
  <c r="AS108" i="4"/>
  <c r="AR108" i="4"/>
  <c r="AS107" i="4"/>
  <c r="AR107" i="4"/>
  <c r="AS106" i="4"/>
  <c r="AR106" i="4"/>
  <c r="AS105" i="4"/>
  <c r="AR105" i="4"/>
  <c r="AS104" i="4"/>
  <c r="AR104" i="4"/>
  <c r="AS103" i="4"/>
  <c r="AR103" i="4"/>
  <c r="AS102" i="4"/>
  <c r="AR102" i="4"/>
  <c r="AS101" i="4"/>
  <c r="AR101" i="4"/>
  <c r="AS68" i="4"/>
  <c r="AR68" i="4"/>
  <c r="AS67" i="4"/>
  <c r="AR67" i="4"/>
  <c r="AS66" i="4"/>
  <c r="AR66" i="4"/>
  <c r="AS65" i="4"/>
  <c r="AR65" i="4"/>
  <c r="AS64" i="4"/>
  <c r="AR64" i="4"/>
  <c r="AS63" i="4"/>
  <c r="AR63" i="4"/>
  <c r="AS62" i="4"/>
  <c r="AR62" i="4"/>
  <c r="AS61" i="4"/>
  <c r="AR61" i="4"/>
  <c r="AS60" i="4"/>
  <c r="AR60" i="4"/>
  <c r="AS59" i="4"/>
  <c r="AR59" i="4"/>
  <c r="AS58" i="4"/>
  <c r="AR58" i="4"/>
  <c r="AS57" i="4"/>
  <c r="AR57" i="4"/>
  <c r="AS56" i="4"/>
  <c r="AR56" i="4"/>
  <c r="AS55" i="4"/>
  <c r="AR55" i="4"/>
  <c r="AS54" i="4"/>
  <c r="AR54" i="4"/>
  <c r="AS53" i="4"/>
  <c r="AR53" i="4"/>
  <c r="AS52" i="4"/>
  <c r="AR52" i="4"/>
  <c r="AS51" i="4"/>
  <c r="AR51" i="4"/>
  <c r="AS50" i="4"/>
  <c r="AR50" i="4"/>
  <c r="AS49" i="4"/>
  <c r="AR49" i="4"/>
  <c r="AS48" i="4"/>
  <c r="AR48" i="4"/>
  <c r="AS47" i="4"/>
  <c r="AR47" i="4"/>
  <c r="AS46" i="4"/>
  <c r="AR46" i="4"/>
  <c r="AS45" i="4"/>
  <c r="AR45" i="4"/>
  <c r="AS44" i="4"/>
  <c r="AR44" i="4"/>
  <c r="AS43" i="4"/>
  <c r="AR43" i="4"/>
  <c r="AS42" i="4"/>
  <c r="AR42" i="4"/>
  <c r="AS41" i="4"/>
  <c r="AR41" i="4"/>
  <c r="AS40" i="4"/>
  <c r="AR40" i="4"/>
  <c r="AS39" i="4"/>
  <c r="AR39" i="4"/>
  <c r="AS38" i="4"/>
  <c r="AR38" i="4"/>
  <c r="AS37" i="4"/>
  <c r="AR37" i="4"/>
  <c r="AS36" i="4"/>
  <c r="AR36" i="4"/>
  <c r="AS35" i="4"/>
  <c r="AR35" i="4"/>
  <c r="AS34" i="4"/>
  <c r="AR34" i="4"/>
  <c r="AS33" i="4"/>
  <c r="AR33" i="4"/>
  <c r="AS32" i="4"/>
  <c r="AR32" i="4"/>
  <c r="AS31" i="4"/>
  <c r="AR31" i="4"/>
  <c r="AS30" i="4"/>
  <c r="AR30" i="4"/>
  <c r="AS29" i="4"/>
  <c r="AR29" i="4"/>
  <c r="AS28" i="4"/>
  <c r="AR28" i="4"/>
  <c r="AS27" i="4"/>
  <c r="AR27" i="4"/>
  <c r="AS26" i="4"/>
  <c r="AR26" i="4"/>
  <c r="AS25" i="4"/>
  <c r="AR25" i="4"/>
  <c r="AS24" i="4"/>
  <c r="AR24" i="4"/>
  <c r="AS23" i="4"/>
  <c r="AR23" i="4"/>
  <c r="AS22" i="4"/>
  <c r="AR22" i="4"/>
  <c r="AS21" i="4"/>
  <c r="AR21" i="4"/>
  <c r="AS20" i="4"/>
  <c r="AR20" i="4"/>
  <c r="AS19" i="4"/>
  <c r="AR19" i="4"/>
  <c r="AS18" i="4"/>
  <c r="AR18" i="4"/>
  <c r="AS17" i="4"/>
  <c r="AR17" i="4"/>
  <c r="AS16" i="4"/>
  <c r="AR16" i="4"/>
  <c r="AS15" i="4"/>
  <c r="AR15" i="4"/>
  <c r="AS14" i="4"/>
  <c r="AR14" i="4"/>
  <c r="AS13" i="4"/>
  <c r="AR13" i="4"/>
  <c r="AS12" i="4"/>
  <c r="AR12" i="4"/>
  <c r="AS11" i="4"/>
  <c r="AR11" i="4"/>
  <c r="AS10" i="4"/>
  <c r="AR10" i="4"/>
  <c r="AS9" i="4"/>
  <c r="AR9" i="4"/>
  <c r="AS8" i="4"/>
  <c r="AR8" i="4"/>
  <c r="AS7" i="4"/>
  <c r="AR7" i="4"/>
  <c r="AS6" i="4"/>
  <c r="AR6" i="4"/>
  <c r="AS5" i="4"/>
  <c r="AR5" i="4"/>
  <c r="I51" i="3"/>
  <c r="G51" i="3"/>
  <c r="F51" i="3"/>
  <c r="E51" i="3"/>
  <c r="I50" i="3"/>
  <c r="G50" i="3"/>
  <c r="F50" i="3"/>
  <c r="E50" i="3"/>
  <c r="R33" i="3"/>
  <c r="P33" i="3"/>
  <c r="S33" i="3" s="1"/>
  <c r="R32" i="3"/>
  <c r="S32" i="3" s="1"/>
  <c r="P32" i="3"/>
  <c r="E36" i="6" l="1"/>
  <c r="AR3" i="4" s="1"/>
  <c r="H36" i="6"/>
  <c r="AS3" i="4" s="1"/>
  <c r="AS89" i="4" s="1"/>
  <c r="AR95" i="4"/>
  <c r="AR83" i="4"/>
  <c r="AR71" i="4"/>
  <c r="AR97" i="4"/>
  <c r="AR93" i="4"/>
  <c r="AR89" i="4"/>
  <c r="AR85" i="4"/>
  <c r="AR81" i="4"/>
  <c r="AR77" i="4"/>
  <c r="AR73" i="4"/>
  <c r="AR69" i="4"/>
  <c r="AR91" i="4"/>
  <c r="AR79" i="4"/>
  <c r="AR100" i="4"/>
  <c r="AR96" i="4"/>
  <c r="AR92" i="4"/>
  <c r="AR88" i="4"/>
  <c r="AR84" i="4"/>
  <c r="AR80" i="4"/>
  <c r="AR76" i="4"/>
  <c r="AR72" i="4"/>
  <c r="AR99" i="4"/>
  <c r="AR87" i="4"/>
  <c r="AR75" i="4"/>
  <c r="AR98" i="4"/>
  <c r="AR94" i="4"/>
  <c r="AR90" i="4"/>
  <c r="AR86" i="4"/>
  <c r="AR82" i="4"/>
  <c r="AR78" i="4"/>
  <c r="AR74" i="4"/>
  <c r="AR70" i="4"/>
  <c r="AS97" i="4"/>
  <c r="AS93" i="4"/>
  <c r="AS85" i="4"/>
  <c r="AS81" i="4"/>
  <c r="AS77" i="4"/>
  <c r="AS69" i="4"/>
  <c r="AS98" i="4"/>
  <c r="AS86" i="4"/>
  <c r="AS99" i="4"/>
  <c r="AS91" i="4"/>
  <c r="AS83" i="4"/>
  <c r="AS94" i="4"/>
  <c r="AS82" i="4"/>
  <c r="AS70" i="4"/>
  <c r="AS96" i="4"/>
  <c r="AS92" i="4"/>
  <c r="AS88" i="4"/>
  <c r="AS80" i="4"/>
  <c r="AS76" i="4"/>
  <c r="AS72" i="4"/>
  <c r="AS87" i="4"/>
  <c r="AS79" i="4"/>
  <c r="AS71" i="4"/>
  <c r="AS78" i="4"/>
  <c r="AS90" i="4" l="1"/>
  <c r="AS95" i="4"/>
  <c r="AS84" i="4"/>
  <c r="AS100" i="4"/>
  <c r="AS75" i="4"/>
  <c r="AS74" i="4"/>
  <c r="AS73" i="4"/>
</calcChain>
</file>

<file path=xl/sharedStrings.xml><?xml version="1.0" encoding="utf-8"?>
<sst xmlns="http://schemas.openxmlformats.org/spreadsheetml/2006/main" count="19871" uniqueCount="357">
  <si>
    <t>exante database tables: Energy Impacts</t>
  </si>
  <si>
    <t>This file created on 10/19/2016 2:46:21 PM while connected to AmazonWS-RDS as sptviewer by READI (v2.4.7).</t>
  </si>
  <si>
    <t>Program/Database Description: READI v.2.4.7 (Current Ex Ante data) options: include Non-DEER data; 1/1/2017 - 12/31/2017</t>
  </si>
  <si>
    <t>EnergyImpactID</t>
  </si>
  <si>
    <t>Version</t>
  </si>
  <si>
    <t>VersionSource</t>
  </si>
  <si>
    <t>LastMod</t>
  </si>
  <si>
    <t>PA</t>
  </si>
  <si>
    <t>BldgType</t>
  </si>
  <si>
    <t>BldgVint</t>
  </si>
  <si>
    <t>BldgHVAC</t>
  </si>
  <si>
    <t>BldgLoc</t>
  </si>
  <si>
    <t>NormUnit</t>
  </si>
  <si>
    <t>NumUnit</t>
  </si>
  <si>
    <t>MeasArea</t>
  </si>
  <si>
    <t>ScaleBasis</t>
  </si>
  <si>
    <t>APreEUkWh</t>
  </si>
  <si>
    <t>APreEUkW</t>
  </si>
  <si>
    <t>APreEUtherm</t>
  </si>
  <si>
    <t>APreWBkWh</t>
  </si>
  <si>
    <t>APreWBkW</t>
  </si>
  <si>
    <t>APreWBtherm</t>
  </si>
  <si>
    <t>AStdEUkWh</t>
  </si>
  <si>
    <t>AStdEUkW</t>
  </si>
  <si>
    <t>AStdEUtherm</t>
  </si>
  <si>
    <t>AStdWBkWh</t>
  </si>
  <si>
    <t>AStdWBkW</t>
  </si>
  <si>
    <t>AStdWBtherm</t>
  </si>
  <si>
    <t>ElecImpactProfileID</t>
  </si>
  <si>
    <t>GasImpactProfileID</t>
  </si>
  <si>
    <t>Flag</t>
  </si>
  <si>
    <t>BldgType_desc</t>
  </si>
  <si>
    <t>BldgVint_desc</t>
  </si>
  <si>
    <t>BldgLoc_desc</t>
  </si>
  <si>
    <t>IOUname</t>
  </si>
  <si>
    <t>MeasureID</t>
  </si>
  <si>
    <t>Qualifier</t>
  </si>
  <si>
    <t>MeasureDesc</t>
  </si>
  <si>
    <t>MeasImpactType</t>
  </si>
  <si>
    <t>MeasTechEUL_ID</t>
  </si>
  <si>
    <t>MeasTechDesc</t>
  </si>
  <si>
    <t>StdTechDesc</t>
  </si>
  <si>
    <t>BaseTechDesc</t>
  </si>
  <si>
    <t>QualifierDesc</t>
  </si>
  <si>
    <t>D03-085</t>
  </si>
  <si>
    <t>DEER2005</t>
  </si>
  <si>
    <t>D05 v2.01</t>
  </si>
  <si>
    <t>Any</t>
  </si>
  <si>
    <t>Htl</t>
  </si>
  <si>
    <t>New</t>
  </si>
  <si>
    <t>CZ01</t>
  </si>
  <si>
    <t>Cap-Tons</t>
  </si>
  <si>
    <t>None</t>
  </si>
  <si>
    <t>Lodging - Hotel</t>
  </si>
  <si>
    <t>Arcata Area</t>
  </si>
  <si>
    <t>H.E. Package Terminal HP  &lt; 7k</t>
  </si>
  <si>
    <t>Standard</t>
  </si>
  <si>
    <t>11.17 EER / 3.3 COP (based on vintage) package terminal HP</t>
  </si>
  <si>
    <t>T24 minimum: 9.31 EER / 2.7 COP (based on vintage) package terminal HP</t>
  </si>
  <si>
    <t>8.90 EER / 2.7 COP (based on vintage) package terminal HP</t>
  </si>
  <si>
    <t>Measure Definition does not have Energy Impact Qualifiers</t>
  </si>
  <si>
    <t>CZ02</t>
  </si>
  <si>
    <t>Santa Rosa Area</t>
  </si>
  <si>
    <t>CZ03</t>
  </si>
  <si>
    <t>Oakland Area</t>
  </si>
  <si>
    <t>CZ04</t>
  </si>
  <si>
    <t>San Jose-Reid (Sunnyvale for pre-2014)</t>
  </si>
  <si>
    <t>CZ05</t>
  </si>
  <si>
    <t>Santa Maria Area</t>
  </si>
  <si>
    <t>CZ06</t>
  </si>
  <si>
    <t>Torrance (Los Angeles for pre-2014)</t>
  </si>
  <si>
    <t>CZ07</t>
  </si>
  <si>
    <t>San Diego-Lindbergh</t>
  </si>
  <si>
    <t>CZ08</t>
  </si>
  <si>
    <t>Fullerton (El Toro for pre-2014)</t>
  </si>
  <si>
    <t>CZ09</t>
  </si>
  <si>
    <t>Burbank-Glendale (Pasadena for pre-2014)</t>
  </si>
  <si>
    <t>CZ10</t>
  </si>
  <si>
    <t>Riverside</t>
  </si>
  <si>
    <t>CZ11</t>
  </si>
  <si>
    <t>Red Bluff Area</t>
  </si>
  <si>
    <t>CZ12</t>
  </si>
  <si>
    <t>Sacramento Area</t>
  </si>
  <si>
    <t>CZ13</t>
  </si>
  <si>
    <t>Fresno Area</t>
  </si>
  <si>
    <t>CZ14</t>
  </si>
  <si>
    <t>Palmdale (China Lake for pre-2014)</t>
  </si>
  <si>
    <t>CZ15</t>
  </si>
  <si>
    <t>Palm Springs-Intl (El Centro for pre-2014)</t>
  </si>
  <si>
    <t>CZ16</t>
  </si>
  <si>
    <t>Blue Canyon (Mount Shasta for pre-2014)</t>
  </si>
  <si>
    <t>Mtl</t>
  </si>
  <si>
    <t>Lodging - Motel</t>
  </si>
  <si>
    <t>PGE</t>
  </si>
  <si>
    <t>Com</t>
  </si>
  <si>
    <t>Ex</t>
  </si>
  <si>
    <t>IOU</t>
  </si>
  <si>
    <t>Commercial</t>
  </si>
  <si>
    <t>Existing</t>
  </si>
  <si>
    <t>IOU Territory</t>
  </si>
  <si>
    <t>PG&amp;E</t>
  </si>
  <si>
    <t>SCE</t>
  </si>
  <si>
    <t>SCG</t>
  </si>
  <si>
    <t>SDG</t>
  </si>
  <si>
    <t>SDG&amp;E</t>
  </si>
  <si>
    <t>D03-101</t>
  </si>
  <si>
    <t>H.E. Package Terminal HP  7k-15k</t>
  </si>
  <si>
    <t>10.15 EER / 3.1 COP (based on vintage) package terminal HP</t>
  </si>
  <si>
    <t>T24 minimum: 8.46 EER / 2.6 COP (based on vintage) package terminal HP</t>
  </si>
  <si>
    <t>D03-102</t>
  </si>
  <si>
    <t>H.E. Package Terminal HP  &gt; 15k</t>
  </si>
  <si>
    <t>9.13 EER / 3.0 COP (based on vintage) package terminal HP</t>
  </si>
  <si>
    <t>T24 minimum: 7.61 EER / 2.5 COP (based on vintage) package terminal HP</t>
  </si>
  <si>
    <t>D03-084</t>
  </si>
  <si>
    <t>H.E. Package Terminal A/C  &lt; 7k</t>
  </si>
  <si>
    <t>11.29 EER (based on vintage) package terminal A/C</t>
  </si>
  <si>
    <t>T24 minimum: 9.41 EER (based on vintage) package terminal A/C</t>
  </si>
  <si>
    <t>8.88 EER (based on vintage) package terminal A/C</t>
  </si>
  <si>
    <t>D03-099</t>
  </si>
  <si>
    <t>H.E. Package Terminal A/C  7k-15k</t>
  </si>
  <si>
    <t>10.27 EER (based on vintage) package terminal A/C</t>
  </si>
  <si>
    <t>T24 minimum: 8.56 EER (based on vintage) package terminal A/C</t>
  </si>
  <si>
    <t>8.50 EER (based on vintage) package terminal A/C</t>
  </si>
  <si>
    <t>D03-100</t>
  </si>
  <si>
    <t>H.E. Package Terminal A/C  &gt; 15k</t>
  </si>
  <si>
    <t>9.25 EER (based on vintage) package terminal A/C</t>
  </si>
  <si>
    <t>T24 minimum: 7.71 EER (based on vintage) package terminal A/C</t>
  </si>
  <si>
    <t>HP</t>
  </si>
  <si>
    <t>kWh</t>
  </si>
  <si>
    <t>kW</t>
  </si>
  <si>
    <t>Cost Case Reporting Table</t>
  </si>
  <si>
    <t>Incremental Cost Reporting Table</t>
  </si>
  <si>
    <t>Cost Case Description</t>
  </si>
  <si>
    <t>Cost Case ID</t>
  </si>
  <si>
    <t>Program Delivery Strategies</t>
  </si>
  <si>
    <t>Material Cost</t>
  </si>
  <si>
    <t xml:space="preserve"> Installation Man Hours - Retrofit</t>
  </si>
  <si>
    <t xml:space="preserve"> Installation Labor Cost - Retrofit</t>
  </si>
  <si>
    <t xml:space="preserve"> Installation Man Hours - New</t>
  </si>
  <si>
    <t xml:space="preserve"> Installation Labor Cost - New</t>
  </si>
  <si>
    <t>Climate Labor Multiplier Reference</t>
  </si>
  <si>
    <t>Labor Base Wage Rate Reference</t>
  </si>
  <si>
    <t>Normalizing Unit</t>
  </si>
  <si>
    <t>Measure Material Cost Case ID</t>
  </si>
  <si>
    <t>Measure Material Cost</t>
  </si>
  <si>
    <t>Base Case -Code/Standard Cost Case ID</t>
  </si>
  <si>
    <t>Base Case -Code/Standard Material Cost</t>
  </si>
  <si>
    <t>Base Case -Code/Standard Incremetnal Material Cost</t>
  </si>
  <si>
    <t>Base Case -Market Average Cost Case ID</t>
  </si>
  <si>
    <t>Base Case -Market Average Material Cost</t>
  </si>
  <si>
    <t>Base Case -Market Average Incremetnal Material Cost</t>
  </si>
  <si>
    <t>Base Case -Customer Average Cost Case ID</t>
  </si>
  <si>
    <t>Base Case -Customer Average Material Cost</t>
  </si>
  <si>
    <t>Base Case -Customer Average Incremental Material Cost</t>
  </si>
  <si>
    <t>14 SEER(12.15 EER) Package Air Conditioner</t>
  </si>
  <si>
    <t>airAC-Pkg-lt65kBtuh1phs-14p0seer</t>
  </si>
  <si>
    <t>Downstream Prescriptive Rebates/Incentives</t>
  </si>
  <si>
    <t>HVAC50</t>
  </si>
  <si>
    <t>NR-HVAC-AC</t>
  </si>
  <si>
    <t>cooling tons</t>
  </si>
  <si>
    <t>airAC-Pkg-lt65kBtuh1phs-13p0seer</t>
  </si>
  <si>
    <t>[none specified]</t>
  </si>
  <si>
    <t>n/a</t>
  </si>
  <si>
    <t>13 SEER(11.09 EER) Package Air Conditioner</t>
  </si>
  <si>
    <t>airAC-Pkg-lt65kBtuh3phs-12p0seer</t>
  </si>
  <si>
    <t>airAC-Pkg-lt65kBtuh3phs-9p7seer</t>
  </si>
  <si>
    <t>12 SEER(10.41 EER) Three Phase Package A/C</t>
  </si>
  <si>
    <t>airAC-Pkg-lt65kBtuh3phs-13p0seer</t>
  </si>
  <si>
    <t>13 SEER(11.09 EER) Three Phase Package A/C</t>
  </si>
  <si>
    <t>airAC-SpltPkg-65to89kBtuh-11p0eer</t>
  </si>
  <si>
    <t>airAC-SpltPkg-65to89kBtuh-10p1eer</t>
  </si>
  <si>
    <t>11 EER Package Air Conditioner</t>
  </si>
  <si>
    <t>airAC-SpltPkg-65to89kBtuh-11p5eer</t>
  </si>
  <si>
    <t>11.5 EER Package Air Conditioner</t>
  </si>
  <si>
    <t>airAC-SpltPkg-65to89kBtuh-12p0eer</t>
  </si>
  <si>
    <t>12 EER Package Air Conditioner</t>
  </si>
  <si>
    <t>airAC-SpltPkg-90to134kBtuh-11p0eer</t>
  </si>
  <si>
    <t>airAC-SpltPkg-90to134kBtuh-10p1eer</t>
  </si>
  <si>
    <t>airAC-SpltPkg-90to134kBtuh-11p5eer</t>
  </si>
  <si>
    <t>airAC-SpltPkg-90to134kBtuh-12p0eer</t>
  </si>
  <si>
    <t>airAC-SpltPkg-135to239kBtuh-10p8eer</t>
  </si>
  <si>
    <t>airAC-SpltPkg-135to239kBtuh-9p5eer</t>
  </si>
  <si>
    <t>10.8 EER Package Air Conditioner</t>
  </si>
  <si>
    <t>airAC-SpltPkg-135to239kBtuh-11p5eer</t>
  </si>
  <si>
    <t>airAC-SpltPkg-135to239kBtuh-12p0eer</t>
  </si>
  <si>
    <t>airAC-SpltPkg-240to759kBtuh-10p0eer</t>
  </si>
  <si>
    <t>airAC-SpltPkg-240to759kBtuh-9p3eer</t>
  </si>
  <si>
    <t>10.0 EER Package Air Conditioner</t>
  </si>
  <si>
    <t>airAC-SpltPkg-240to759kBtuh-10p5eer</t>
  </si>
  <si>
    <t>10.5 EER Package Air Conditioner</t>
  </si>
  <si>
    <t>airAC-SpltPkg-240to759kBtuh-10p8eer</t>
  </si>
  <si>
    <t>airAC-SpltPkg-gte760kBtuh-9p7eer</t>
  </si>
  <si>
    <t>airAC-SpltPkg-gte760kBtuh-9p0eer</t>
  </si>
  <si>
    <t>9.7 EER Package Air Conditioner</t>
  </si>
  <si>
    <t>airAC-SpltPkg-gte760kBtuh-10p0eer</t>
  </si>
  <si>
    <t>airAC-SpltPkg-gte760kBtuh-10p2eer</t>
  </si>
  <si>
    <t>10.2 EER Package Air Conditioner</t>
  </si>
  <si>
    <t>wtrAC-Pkg-lt65kBtuh-14p0eer</t>
  </si>
  <si>
    <t>TBD</t>
  </si>
  <si>
    <t>wtrAC-Pkg-lt65kBtuh-12p10eer</t>
  </si>
  <si>
    <t>14 EER Water-Cooled Air Conditioner</t>
  </si>
  <si>
    <t>wtrAC-Pkg-gte65kBtuh-14p0eer</t>
  </si>
  <si>
    <t>wtrAC-Pkg-gte65kBtuh-11p50eer</t>
  </si>
  <si>
    <t>PTAC-lt7kBtuh-13p21eer</t>
  </si>
  <si>
    <t>PTAC-lt7kBtuh-11p01eer</t>
  </si>
  <si>
    <t>PTAC-7to15kBtuh-12p19eer</t>
  </si>
  <si>
    <t>PTAC-7to15kBtuh-10p16eer</t>
  </si>
  <si>
    <t>9.7 SEER Package Air Conditioner</t>
  </si>
  <si>
    <t>PTAC-gt15kBtuh-10p28eer</t>
  </si>
  <si>
    <t>PTAC-gt15kBtuh-09p31eer</t>
  </si>
  <si>
    <t>10.1 EER Package Air Conditioner</t>
  </si>
  <si>
    <t>PTHP-lt7kBtuh-12p97eer-3p62cop</t>
  </si>
  <si>
    <t>PTHP-lt7kBtuh-10p81eer-3p02cop</t>
  </si>
  <si>
    <t>PTHP-7to15kBtuh-11p95eer-3p49cop</t>
  </si>
  <si>
    <t>PTHP-7to15kBtuh-9p96eer-2p91cop</t>
  </si>
  <si>
    <t>9.5 EER Package Air Conditioner</t>
  </si>
  <si>
    <t>PTHP-gt15kBtuh-10p93eer-3p37cop</t>
  </si>
  <si>
    <t>PTHP-gt15kBtuh-9p11eer-2p80cop</t>
  </si>
  <si>
    <t>9.3 EER Package Air Conditioner</t>
  </si>
  <si>
    <t>PTAC Average</t>
  </si>
  <si>
    <t>9.0 EER Package Air Conditioner</t>
  </si>
  <si>
    <t>PTHP Average</t>
  </si>
  <si>
    <t>12.1 EER Water-Cooled Air Conditioner</t>
  </si>
  <si>
    <t>11.5 EER Water-Cooled Air Conditioner</t>
  </si>
  <si>
    <t>13.21 EER packaged terminal air-conditioner (&lt; 7 kBtuh)</t>
  </si>
  <si>
    <t>12.19 EER packaged terminal air-conditioner (7-15 kBtuh)</t>
  </si>
  <si>
    <t>10.28 EER packaged terminal air-conditioner (&gt; 15 kBtuh)</t>
  </si>
  <si>
    <t>12.97 EER / 3.62 COP packaged terminal heat pump (&lt; 7 kBtuh)</t>
  </si>
  <si>
    <t>11.95 EER / 3.49 COP packaged terminal heat pump (7-15 kBtuh)</t>
  </si>
  <si>
    <t>10.93 EER / 3.37 COP packaged terminal heat pump (&gt; 15 kBtuh)</t>
  </si>
  <si>
    <t>Pkg Water Cooled AC EER = 12.1</t>
  </si>
  <si>
    <t>Pkg Water Cooled AC EER = 11.5</t>
  </si>
  <si>
    <t>11.1 EER packaged terminal air-conditioner (&lt; 7 kBtuh)</t>
  </si>
  <si>
    <t>10.1 EER packaged terminal air-conditioner (7-15 kBtuh)</t>
  </si>
  <si>
    <t>9.3 EER packaged terminal air-conditioner (&gt; 15 kBtuh)</t>
  </si>
  <si>
    <t>10.8 EER / 3.0 COP packaged terminal heat pump (&lt; 7 kBtuh)</t>
  </si>
  <si>
    <t>10.0 EER / 3.0%.2f COP packaged terminal heat pump (7-15 kBtuh)</t>
  </si>
  <si>
    <t>9.1 EER / 2.8 COP packaged terminal heat pump (&gt; 15 kBtuh)</t>
  </si>
  <si>
    <t>Labor Base Wage Rate Table</t>
  </si>
  <si>
    <t>Reference</t>
  </si>
  <si>
    <t>Sector</t>
  </si>
  <si>
    <t>Measure Category</t>
  </si>
  <si>
    <t>Measure Subcategory</t>
  </si>
  <si>
    <t>Base Labor Rate</t>
  </si>
  <si>
    <t>Non Res</t>
  </si>
  <si>
    <t>HVAC</t>
  </si>
  <si>
    <t>Package</t>
  </si>
  <si>
    <t>Climate Multiplier Table: HVAC50</t>
  </si>
  <si>
    <t>Climate Zone</t>
  </si>
  <si>
    <t>Reference City</t>
  </si>
  <si>
    <t>Material</t>
  </si>
  <si>
    <t>Installation</t>
  </si>
  <si>
    <t>Eureka</t>
  </si>
  <si>
    <t>Santa Rosa</t>
  </si>
  <si>
    <t>San Francisco</t>
  </si>
  <si>
    <t>San Jose</t>
  </si>
  <si>
    <t>San Luis Obispo</t>
  </si>
  <si>
    <t>Santa Barbara</t>
  </si>
  <si>
    <t>San Diego</t>
  </si>
  <si>
    <t>Santa Ana</t>
  </si>
  <si>
    <t>Los Angeles</t>
  </si>
  <si>
    <t>Redding</t>
  </si>
  <si>
    <t>Sacramento</t>
  </si>
  <si>
    <t>Fresno</t>
  </si>
  <si>
    <t>Mojave</t>
  </si>
  <si>
    <t>Palm Springs</t>
  </si>
  <si>
    <t>Susanville</t>
  </si>
  <si>
    <t>Average</t>
  </si>
  <si>
    <t>Number</t>
  </si>
  <si>
    <t>Row Labels</t>
  </si>
  <si>
    <t>Grand Total</t>
  </si>
  <si>
    <t>Count of BldgLoc</t>
  </si>
  <si>
    <t>SCE CZ</t>
  </si>
  <si>
    <t>PGE CZ</t>
  </si>
  <si>
    <t>SDG CZ</t>
  </si>
  <si>
    <t>5, 6, 8, 9, 10, 13, 14, 15, 16</t>
  </si>
  <si>
    <t>1, 2, 3, 4, 11, 12</t>
  </si>
  <si>
    <t>kWh Scalar</t>
  </si>
  <si>
    <t>kW scalar</t>
  </si>
  <si>
    <t>PTAC (cooling mode) New scaling</t>
  </si>
  <si>
    <t xml:space="preserve">Estimated average percent reduction on annual energy and demand savings due to 2016 code change.  This only affects PTAC (cooling mode) New Construction. Estimated via building energy simulation using "Lodging" Building type and CZ2010 weather.  </t>
  </si>
  <si>
    <t>BES File Name:</t>
  </si>
  <si>
    <t>PTAC scaling 2</t>
  </si>
  <si>
    <t xml:space="preserve">Weather </t>
  </si>
  <si>
    <t>CZ2019</t>
  </si>
  <si>
    <t>2013 T24</t>
  </si>
  <si>
    <t>&gt;15kBtuh</t>
  </si>
  <si>
    <t>7-15kBtuh</t>
  </si>
  <si>
    <t>13.8-(0.300*(cap/1000)</t>
  </si>
  <si>
    <t>14.0-(0.300*(cap/1000)</t>
  </si>
  <si>
    <t>Capacity (btu/h)</t>
  </si>
  <si>
    <t>EER</t>
  </si>
  <si>
    <t>Parametric</t>
  </si>
  <si>
    <t>Command</t>
  </si>
  <si>
    <t>SYSTEM (SYST)</t>
  </si>
  <si>
    <t xml:space="preserve">Keyword: </t>
  </si>
  <si>
    <t>Cooing EIR</t>
  </si>
  <si>
    <t>EIR</t>
  </si>
  <si>
    <t>Notes from DEER2005 definitions
1. T24 min &gt;15kBtuh: 7.61 EER / 2.5 COP (based on vintage) package terminal HP
2. T24 min &gt;15kBtuh: 7.71 EER (based on vintage) package terminal A/C
3. T24 min 7-15kBtuh: 8.56 EER (based on vintage) package terminal A/C
4. T24 min 7-15kBtuh: 8.46 EER / 2.6 COP (based on vintage) package terminal HP</t>
  </si>
  <si>
    <t>DEER2005 to 2016T24 - kWh/kW Percent Reduction at Whole Building Level</t>
  </si>
  <si>
    <t>CZ</t>
  </si>
  <si>
    <t>Adj. Kw Red.</t>
  </si>
  <si>
    <t>Adj. kWH Sav.</t>
  </si>
  <si>
    <t>Equipment Type</t>
  </si>
  <si>
    <t>A/C</t>
  </si>
  <si>
    <t>Scalars only for AC units, New Construction</t>
  </si>
  <si>
    <t>Applicable Sol Codes</t>
  </si>
  <si>
    <t xml:space="preserve">AC-21823 </t>
  </si>
  <si>
    <t xml:space="preserve">AC-70989 </t>
  </si>
  <si>
    <t xml:space="preserve">AC-89607 </t>
  </si>
  <si>
    <t>AC-88667</t>
  </si>
  <si>
    <t xml:space="preserve">AC-37854 </t>
  </si>
  <si>
    <t xml:space="preserve">AC-93045 </t>
  </si>
  <si>
    <t xml:space="preserve">AC-10964 </t>
  </si>
  <si>
    <t>AC-84199</t>
  </si>
  <si>
    <t xml:space="preserve">Work Paper </t>
  </si>
  <si>
    <t>Building Type</t>
  </si>
  <si>
    <t>DEER Building Type used for Measure Savings</t>
  </si>
  <si>
    <t>Health/Medical - Nursing Home</t>
  </si>
  <si>
    <t>Lodging – Hotel</t>
  </si>
  <si>
    <t>Lodging - Guest Rooms</t>
  </si>
  <si>
    <t>Manufacturing - Bio/Tech</t>
  </si>
  <si>
    <t>Manufacturing - Light Industrial</t>
  </si>
  <si>
    <t>Office – Large</t>
  </si>
  <si>
    <t>Office – Small</t>
  </si>
  <si>
    <t>Restaurant - Fast-Food</t>
  </si>
  <si>
    <t>Retail – Small</t>
  </si>
  <si>
    <t>Warehouse - Refrigerated</t>
  </si>
  <si>
    <t>Residential Multi-family (Common)</t>
  </si>
  <si>
    <t>Residential Multi-family (Dwelling)</t>
  </si>
  <si>
    <t>Residential Single Family</t>
  </si>
  <si>
    <t>Non-Res</t>
  </si>
  <si>
    <t>Common</t>
  </si>
  <si>
    <t>Dwelling</t>
  </si>
  <si>
    <t>Res</t>
  </si>
  <si>
    <t>Mfm</t>
  </si>
  <si>
    <t>Sfm</t>
  </si>
  <si>
    <t>GsR</t>
  </si>
  <si>
    <t>MBT</t>
  </si>
  <si>
    <t>MFm</t>
  </si>
  <si>
    <t>MLI</t>
  </si>
  <si>
    <t>Nrs</t>
  </si>
  <si>
    <t>OfL</t>
  </si>
  <si>
    <t>OfS</t>
  </si>
  <si>
    <t>RFF</t>
  </si>
  <si>
    <t>RtS</t>
  </si>
  <si>
    <t>SFm</t>
  </si>
  <si>
    <t>WRf</t>
  </si>
  <si>
    <t>WP Short Name</t>
  </si>
  <si>
    <t>DEER Short Name</t>
  </si>
  <si>
    <t>ROB CZ Preference: SCE &gt; PGE &gt; SDG</t>
  </si>
  <si>
    <t>NEW: IOU= Any, All CZ</t>
  </si>
  <si>
    <t>ROB</t>
  </si>
  <si>
    <t>Chosen Impacts colored Green</t>
  </si>
  <si>
    <t>2016 T24 New</t>
  </si>
  <si>
    <t>2016 T24 ROB</t>
  </si>
  <si>
    <t>10.9-(0.213*(cap/1000)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</si>
</sst>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00"/>
    <numFmt numFmtId="165" formatCode="0.000"/>
    <numFmt numFmtId="166" formatCode="0.0000"/>
    <numFmt numFmtId="167" formatCode="0.0%"/>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8"/>
      <name val="Arial"/>
      <family val="2"/>
    </font>
    <font>
      <sz val="8"/>
      <name val="Arial"/>
      <family val="2"/>
    </font>
    <font>
      <sz val="10"/>
      <color indexed="8"/>
      <name val="Arial"/>
      <family val="2"/>
    </font>
    <font>
      <sz val="8"/>
      <color indexed="8"/>
      <name val="Arial"/>
      <family val="2"/>
    </font>
    <font>
      <b/>
      <sz val="8"/>
      <color indexed="8"/>
      <name val="Arial"/>
      <family val="2"/>
    </font>
    <font>
      <sz val="8"/>
      <color theme="1"/>
      <name val="Calibri"/>
      <family val="2"/>
      <scheme val="minor"/>
    </font>
    <font>
      <b/>
      <sz val="11"/>
      <color rgb="FFFF0000"/>
      <name val="Calibri"/>
      <family val="2"/>
      <scheme val="minor"/>
    </font>
    <font>
      <sz val="10"/>
      <color theme="1"/>
      <name val="Calibri"/>
      <family val="2"/>
      <scheme val="minor"/>
    </font>
    <font>
      <b/>
      <sz val="10"/>
      <color theme="1"/>
      <name val="Calibri"/>
      <family val="2"/>
      <scheme val="minor"/>
    </font>
    <font>
      <i/>
      <sz val="11"/>
      <color theme="1"/>
      <name val="Calibri"/>
      <family val="2"/>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13"/>
        <bgColor indexed="64"/>
      </patternFill>
    </fill>
    <fill>
      <patternFill patternType="solid">
        <fgColor theme="2"/>
        <bgColor indexed="64"/>
      </patternFill>
    </fill>
    <fill>
      <patternFill patternType="solid">
        <fgColor rgb="FFFFFF00"/>
        <bgColor indexed="64"/>
      </patternFill>
    </fill>
    <fill>
      <patternFill patternType="solid">
        <fgColor rgb="FFD9D9D9"/>
        <bgColor indexed="64"/>
      </patternFill>
    </fill>
    <fill>
      <patternFill patternType="solid">
        <fgColor theme="9" tint="0.7999816888943144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thin">
        <color indexed="64"/>
      </right>
      <top/>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21" fillId="0" borderId="0"/>
  </cellStyleXfs>
  <cellXfs count="90">
    <xf numFmtId="0" fontId="0" fillId="0" borderId="0" xfId="0"/>
    <xf numFmtId="22" fontId="0" fillId="0" borderId="0" xfId="0" applyNumberFormat="1"/>
    <xf numFmtId="11" fontId="0" fillId="0" borderId="0" xfId="0" applyNumberFormat="1"/>
    <xf numFmtId="14" fontId="0" fillId="0" borderId="0" xfId="0" applyNumberFormat="1"/>
    <xf numFmtId="0" fontId="0" fillId="33" borderId="0" xfId="0" applyFill="1"/>
    <xf numFmtId="0" fontId="19" fillId="0" borderId="0" xfId="43" applyFont="1" applyAlignment="1">
      <alignment horizontal="center"/>
    </xf>
    <xf numFmtId="0" fontId="19" fillId="0" borderId="0" xfId="43" applyFont="1"/>
    <xf numFmtId="0" fontId="20" fillId="0" borderId="0" xfId="43" applyFont="1"/>
    <xf numFmtId="0" fontId="0" fillId="0" borderId="0" xfId="0" applyAlignment="1">
      <alignment horizontal="center"/>
    </xf>
    <xf numFmtId="0" fontId="20" fillId="0" borderId="0" xfId="43" applyFont="1" applyAlignment="1">
      <alignment horizontal="center"/>
    </xf>
    <xf numFmtId="0" fontId="22" fillId="0" borderId="0" xfId="44" applyFont="1" applyFill="1" applyBorder="1" applyAlignment="1">
      <alignment horizontal="left" vertical="top"/>
    </xf>
    <xf numFmtId="0" fontId="19" fillId="0" borderId="0" xfId="43" applyFont="1" applyFill="1"/>
    <xf numFmtId="0" fontId="19" fillId="0" borderId="0" xfId="0" applyFont="1" applyFill="1"/>
    <xf numFmtId="0" fontId="19" fillId="34" borderId="10" xfId="0" applyFont="1" applyFill="1" applyBorder="1" applyAlignment="1">
      <alignment horizontal="center" wrapText="1"/>
    </xf>
    <xf numFmtId="164" fontId="23" fillId="35" borderId="10" xfId="44" applyNumberFormat="1" applyFont="1" applyFill="1" applyBorder="1" applyAlignment="1">
      <alignment horizontal="center" wrapText="1"/>
    </xf>
    <xf numFmtId="0" fontId="23" fillId="35" borderId="10" xfId="44" applyFont="1" applyFill="1" applyBorder="1" applyAlignment="1">
      <alignment horizontal="center" wrapText="1"/>
    </xf>
    <xf numFmtId="0" fontId="20" fillId="36" borderId="10" xfId="43" applyFont="1" applyFill="1" applyBorder="1"/>
    <xf numFmtId="0" fontId="22" fillId="36" borderId="10" xfId="44" applyFont="1" applyFill="1" applyBorder="1" applyAlignment="1">
      <alignment horizontal="center" wrapText="1"/>
    </xf>
    <xf numFmtId="164" fontId="22" fillId="36" borderId="10" xfId="44" applyNumberFormat="1" applyFont="1" applyFill="1" applyBorder="1" applyAlignment="1">
      <alignment horizontal="center" vertical="top"/>
    </xf>
    <xf numFmtId="4" fontId="22" fillId="36" borderId="10" xfId="44" applyNumberFormat="1" applyFont="1" applyFill="1" applyBorder="1" applyAlignment="1">
      <alignment horizontal="center" vertical="top"/>
    </xf>
    <xf numFmtId="0" fontId="20" fillId="36" borderId="10" xfId="43" applyFont="1" applyFill="1" applyBorder="1" applyAlignment="1">
      <alignment horizontal="center"/>
    </xf>
    <xf numFmtId="0" fontId="20" fillId="36" borderId="10" xfId="43" applyFont="1" applyFill="1" applyBorder="1" applyAlignment="1">
      <alignment horizontal="left"/>
    </xf>
    <xf numFmtId="164" fontId="20" fillId="36" borderId="10" xfId="43" applyNumberFormat="1" applyFont="1" applyFill="1" applyBorder="1" applyAlignment="1">
      <alignment horizontal="right"/>
    </xf>
    <xf numFmtId="164" fontId="22" fillId="37" borderId="10" xfId="44" applyNumberFormat="1" applyFont="1" applyFill="1" applyBorder="1" applyAlignment="1">
      <alignment horizontal="center" vertical="top"/>
    </xf>
    <xf numFmtId="164" fontId="20" fillId="0" borderId="0" xfId="43" applyNumberFormat="1" applyFont="1"/>
    <xf numFmtId="164" fontId="0" fillId="0" borderId="0" xfId="0" applyNumberFormat="1"/>
    <xf numFmtId="0" fontId="19" fillId="0" borderId="0" xfId="43" applyFont="1" applyFill="1" applyBorder="1" applyAlignment="1">
      <alignment horizontal="left"/>
    </xf>
    <xf numFmtId="164" fontId="20" fillId="36" borderId="10" xfId="43" applyNumberFormat="1" applyFont="1" applyFill="1" applyBorder="1" applyAlignment="1">
      <alignment horizontal="center"/>
    </xf>
    <xf numFmtId="0" fontId="20" fillId="0" borderId="0" xfId="43" applyFont="1" applyFill="1"/>
    <xf numFmtId="0" fontId="19" fillId="0" borderId="0" xfId="43" applyFont="1" applyFill="1" applyBorder="1" applyAlignment="1">
      <alignment horizontal="center" wrapText="1"/>
    </xf>
    <xf numFmtId="1" fontId="20" fillId="36" borderId="10" xfId="43" applyNumberFormat="1" applyFont="1" applyFill="1" applyBorder="1" applyAlignment="1">
      <alignment horizontal="center"/>
    </xf>
    <xf numFmtId="165" fontId="20" fillId="36" borderId="10" xfId="43" applyNumberFormat="1" applyFont="1" applyFill="1" applyBorder="1" applyAlignment="1">
      <alignment horizontal="center"/>
    </xf>
    <xf numFmtId="165" fontId="0" fillId="0" borderId="0" xfId="0" applyNumberFormat="1"/>
    <xf numFmtId="166" fontId="20" fillId="0" borderId="0" xfId="43" applyNumberFormat="1" applyFont="1"/>
    <xf numFmtId="0" fontId="20" fillId="36" borderId="11" xfId="43" applyFont="1" applyFill="1" applyBorder="1" applyAlignmen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16" fillId="0" borderId="0" xfId="0" applyFont="1"/>
    <xf numFmtId="0" fontId="16" fillId="0" borderId="0" xfId="0" applyFont="1" applyAlignment="1">
      <alignment horizontal="center"/>
    </xf>
    <xf numFmtId="0" fontId="0" fillId="0" borderId="10" xfId="0" applyBorder="1"/>
    <xf numFmtId="0" fontId="24" fillId="0" borderId="10" xfId="0" applyFont="1" applyBorder="1"/>
    <xf numFmtId="0" fontId="24" fillId="0" borderId="10" xfId="0" applyFont="1" applyBorder="1" applyAlignment="1">
      <alignment horizontal="center"/>
    </xf>
    <xf numFmtId="0" fontId="0" fillId="0" borderId="10" xfId="0" applyBorder="1" applyAlignment="1">
      <alignment horizontal="center"/>
    </xf>
    <xf numFmtId="0" fontId="16" fillId="0" borderId="10" xfId="0" applyFont="1" applyBorder="1" applyAlignment="1">
      <alignment horizontal="right"/>
    </xf>
    <xf numFmtId="2" fontId="16" fillId="0" borderId="10" xfId="0" applyNumberFormat="1" applyFont="1" applyBorder="1" applyAlignment="1">
      <alignment horizontal="center"/>
    </xf>
    <xf numFmtId="2" fontId="0" fillId="0" borderId="0" xfId="0" applyNumberFormat="1" applyAlignment="1">
      <alignment horizontal="center"/>
    </xf>
    <xf numFmtId="0" fontId="0" fillId="38" borderId="10" xfId="0" applyFill="1" applyBorder="1" applyAlignment="1">
      <alignment horizontal="right"/>
    </xf>
    <xf numFmtId="0" fontId="0" fillId="38" borderId="10" xfId="0" applyFill="1" applyBorder="1" applyAlignment="1">
      <alignment horizontal="center"/>
    </xf>
    <xf numFmtId="0" fontId="0" fillId="38" borderId="10" xfId="0" applyFill="1" applyBorder="1"/>
    <xf numFmtId="0" fontId="16" fillId="0" borderId="10" xfId="0" applyFont="1" applyBorder="1" applyAlignment="1">
      <alignment horizontal="center"/>
    </xf>
    <xf numFmtId="0" fontId="16" fillId="0" borderId="0" xfId="0" applyFont="1" applyBorder="1" applyAlignment="1">
      <alignment horizontal="right"/>
    </xf>
    <xf numFmtId="0" fontId="16" fillId="0" borderId="0" xfId="0" applyFont="1" applyBorder="1" applyAlignment="1">
      <alignment horizontal="center"/>
    </xf>
    <xf numFmtId="0" fontId="16" fillId="0" borderId="12" xfId="0"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xf>
    <xf numFmtId="0" fontId="0" fillId="0" borderId="13" xfId="0" applyBorder="1"/>
    <xf numFmtId="0" fontId="0" fillId="0" borderId="14" xfId="0" applyBorder="1" applyAlignment="1">
      <alignment horizontal="center"/>
    </xf>
    <xf numFmtId="0" fontId="0" fillId="0" borderId="14" xfId="0" applyBorder="1"/>
    <xf numFmtId="0" fontId="16" fillId="39" borderId="15" xfId="0" applyFont="1" applyFill="1" applyBorder="1" applyAlignment="1">
      <alignment horizontal="center"/>
    </xf>
    <xf numFmtId="3" fontId="16" fillId="39" borderId="16" xfId="0" applyNumberFormat="1" applyFont="1" applyFill="1" applyBorder="1"/>
    <xf numFmtId="10" fontId="16" fillId="39" borderId="16" xfId="1" applyNumberFormat="1" applyFont="1" applyFill="1" applyBorder="1" applyAlignment="1">
      <alignment horizontal="center"/>
    </xf>
    <xf numFmtId="0" fontId="16" fillId="39" borderId="16" xfId="0" applyFont="1" applyFill="1" applyBorder="1"/>
    <xf numFmtId="10" fontId="16" fillId="39" borderId="17" xfId="1" applyNumberFormat="1" applyFont="1" applyFill="1" applyBorder="1" applyAlignment="1">
      <alignment horizontal="center"/>
    </xf>
    <xf numFmtId="3" fontId="0" fillId="0" borderId="10" xfId="0" applyNumberFormat="1" applyBorder="1"/>
    <xf numFmtId="0" fontId="0" fillId="0" borderId="10" xfId="0" applyFont="1" applyFill="1" applyBorder="1"/>
    <xf numFmtId="10" fontId="1" fillId="0" borderId="10" xfId="1" applyNumberFormat="1" applyFont="1" applyFill="1" applyBorder="1" applyAlignment="1">
      <alignment horizontal="center"/>
    </xf>
    <xf numFmtId="0" fontId="14" fillId="0" borderId="10" xfId="0" applyFont="1" applyBorder="1" applyAlignment="1">
      <alignment horizontal="center"/>
    </xf>
    <xf numFmtId="0" fontId="25" fillId="0" borderId="10" xfId="0" applyFont="1" applyBorder="1"/>
    <xf numFmtId="3" fontId="0" fillId="0" borderId="0" xfId="0" applyNumberFormat="1"/>
    <xf numFmtId="3" fontId="16" fillId="0" borderId="0" xfId="0" applyNumberFormat="1" applyFont="1"/>
    <xf numFmtId="167" fontId="16" fillId="0" borderId="0" xfId="1" applyNumberFormat="1" applyFont="1"/>
    <xf numFmtId="167" fontId="16" fillId="0" borderId="0" xfId="1" applyNumberFormat="1" applyFont="1" applyAlignment="1">
      <alignment horizontal="center"/>
    </xf>
    <xf numFmtId="10" fontId="0" fillId="0" borderId="0" xfId="1" applyNumberFormat="1" applyFont="1"/>
    <xf numFmtId="0" fontId="27" fillId="40" borderId="19" xfId="0" applyFont="1" applyFill="1" applyBorder="1" applyAlignment="1">
      <alignment vertical="center"/>
    </xf>
    <xf numFmtId="0" fontId="27" fillId="40" borderId="18" xfId="0" applyFont="1" applyFill="1" applyBorder="1" applyAlignment="1">
      <alignment vertical="center"/>
    </xf>
    <xf numFmtId="0" fontId="26" fillId="0" borderId="18" xfId="0" applyFont="1" applyBorder="1" applyAlignment="1">
      <alignment vertical="center"/>
    </xf>
    <xf numFmtId="0" fontId="26" fillId="0" borderId="21" xfId="0" applyFont="1" applyBorder="1" applyAlignment="1">
      <alignment vertical="center"/>
    </xf>
    <xf numFmtId="0" fontId="28" fillId="0" borderId="10" xfId="0" applyFont="1" applyBorder="1"/>
    <xf numFmtId="0" fontId="0" fillId="0" borderId="23" xfId="0" applyFill="1" applyBorder="1"/>
    <xf numFmtId="0" fontId="0" fillId="41" borderId="0" xfId="0" applyFill="1"/>
    <xf numFmtId="14" fontId="0" fillId="41" borderId="0" xfId="0" applyNumberFormat="1" applyFill="1"/>
    <xf numFmtId="22" fontId="0" fillId="41" borderId="0" xfId="0" applyNumberFormat="1" applyFill="1"/>
    <xf numFmtId="11" fontId="0" fillId="41" borderId="0" xfId="0" applyNumberFormat="1" applyFill="1"/>
    <xf numFmtId="0" fontId="16" fillId="0" borderId="12" xfId="0" applyFont="1" applyBorder="1" applyAlignment="1">
      <alignment horizontal="center" vertical="center"/>
    </xf>
    <xf numFmtId="0" fontId="0" fillId="0" borderId="10" xfId="0" applyBorder="1" applyAlignment="1">
      <alignment horizontal="left" vertical="top" wrapText="1"/>
    </xf>
    <xf numFmtId="0" fontId="0" fillId="0" borderId="0" xfId="0" applyFont="1" applyBorder="1" applyAlignment="1">
      <alignment horizontal="left" vertical="top" wrapText="1"/>
    </xf>
    <xf numFmtId="0" fontId="27" fillId="40" borderId="22" xfId="0" applyFont="1" applyFill="1" applyBorder="1" applyAlignment="1">
      <alignment vertical="center"/>
    </xf>
    <xf numFmtId="0" fontId="27" fillId="40" borderId="20" xfId="0" applyFont="1" applyFill="1" applyBorder="1" applyAlignment="1">
      <alignment vertical="center"/>
    </xf>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rmal 2" xfId="43"/>
    <cellStyle name="Normal_Sheet1" xfId="44"/>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1">
    <dxf>
      <fill>
        <patternFill patternType="solid">
          <fgColor rgb="FFE2EFDA"/>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asco, Lake" refreshedDate="42716.693454166663" createdVersion="5" refreshedVersion="5" minRefreshableVersion="3" recordCount="128">
  <cacheSource type="worksheet">
    <worksheetSource ref="C4:AS132" sheet="Adjusted Impacts"/>
  </cacheSource>
  <cacheFields count="43">
    <cacheField name="Version" numFmtId="0">
      <sharedItems/>
    </cacheField>
    <cacheField name="VersionSource" numFmtId="0">
      <sharedItems/>
    </cacheField>
    <cacheField name="LastMod" numFmtId="0">
      <sharedItems containsSemiMixedTypes="0" containsString="0" containsNumber="1" minValue="40945" maxValue="41786.650694444441"/>
    </cacheField>
    <cacheField name="PA" numFmtId="0">
      <sharedItems/>
    </cacheField>
    <cacheField name="BldgType" numFmtId="0">
      <sharedItems count="2">
        <s v="Htl"/>
        <s v="Mtl"/>
      </sharedItems>
    </cacheField>
    <cacheField name="BldgVint" numFmtId="0">
      <sharedItems count="2">
        <s v="New"/>
        <s v="Ex"/>
      </sharedItems>
    </cacheField>
    <cacheField name="BldgHVAC" numFmtId="0">
      <sharedItems/>
    </cacheField>
    <cacheField name="BldgLoc" numFmtId="0">
      <sharedItems count="16">
        <s v="CZ01"/>
        <s v="CZ02"/>
        <s v="CZ03"/>
        <s v="CZ04"/>
        <s v="CZ05"/>
        <s v="CZ06"/>
        <s v="CZ07"/>
        <s v="CZ08"/>
        <s v="CZ09"/>
        <s v="CZ10"/>
        <s v="CZ11"/>
        <s v="CZ12"/>
        <s v="CZ13"/>
        <s v="CZ14"/>
        <s v="CZ15"/>
        <s v="CZ16"/>
      </sharedItems>
    </cacheField>
    <cacheField name="NormUnit" numFmtId="0">
      <sharedItems/>
    </cacheField>
    <cacheField name="NumUnit" numFmtId="0">
      <sharedItems containsSemiMixedTypes="0" containsString="0" containsNumber="1" minValue="29.5" maxValue="320"/>
    </cacheField>
    <cacheField name="MeasArea" numFmtId="0">
      <sharedItems containsSemiMixedTypes="0" containsString="0" containsNumber="1" containsInteger="1" minValue="30000" maxValue="200000"/>
    </cacheField>
    <cacheField name="ScaleBasis" numFmtId="0">
      <sharedItems/>
    </cacheField>
    <cacheField name="APreEUkWh" numFmtId="0">
      <sharedItems containsSemiMixedTypes="0" containsString="0" containsNumber="1" containsInteger="1" minValue="0" maxValue="0"/>
    </cacheField>
    <cacheField name="APreEUkW" numFmtId="0">
      <sharedItems containsSemiMixedTypes="0" containsString="0" containsNumber="1" containsInteger="1" minValue="0" maxValue="0"/>
    </cacheField>
    <cacheField name="APreEUtherm" numFmtId="0">
      <sharedItems containsSemiMixedTypes="0" containsString="0" containsNumber="1" containsInteger="1" minValue="0" maxValue="0"/>
    </cacheField>
    <cacheField name="APreWBkWh" numFmtId="0">
      <sharedItems containsSemiMixedTypes="0" containsString="0" containsNumber="1" containsInteger="1" minValue="115" maxValue="825"/>
    </cacheField>
    <cacheField name="APreWBkW" numFmtId="0">
      <sharedItems containsSemiMixedTypes="0" containsString="0" containsNumber="1" minValue="7.1099999999999997E-2" maxValue="0.32"/>
    </cacheField>
    <cacheField name="APreWBtherm" numFmtId="0">
      <sharedItems containsSemiMixedTypes="0" containsString="0" containsNumber="1" minValue="-1.38E-5" maxValue="5.2599999999999996E-6"/>
    </cacheField>
    <cacheField name="AStdEUkWh" numFmtId="0">
      <sharedItems containsSemiMixedTypes="0" containsString="0" containsNumber="1" containsInteger="1" minValue="0" maxValue="0"/>
    </cacheField>
    <cacheField name="AStdEUkW" numFmtId="0">
      <sharedItems containsSemiMixedTypes="0" containsString="0" containsNumber="1" containsInteger="1" minValue="0" maxValue="0"/>
    </cacheField>
    <cacheField name="AStdEUtherm" numFmtId="0">
      <sharedItems containsSemiMixedTypes="0" containsString="0" containsNumber="1" containsInteger="1" minValue="0" maxValue="0"/>
    </cacheField>
    <cacheField name="AStdWBkWh" numFmtId="0">
      <sharedItems containsSemiMixedTypes="0" containsString="0" containsNumber="1" containsInteger="1" minValue="115" maxValue="518"/>
    </cacheField>
    <cacheField name="AStdWBkW" numFmtId="0">
      <sharedItems containsSemiMixedTypes="0" containsString="0" containsNumber="1" minValue="7.1099999999999997E-2" maxValue="0.19800000000000001"/>
    </cacheField>
    <cacheField name="AStdWBtherm" numFmtId="0">
      <sharedItems containsSemiMixedTypes="0" containsString="0" containsNumber="1" minValue="-1.38E-5" maxValue="5.2599999999999996E-6"/>
    </cacheField>
    <cacheField name="ElecImpactProfileID" numFmtId="0">
      <sharedItems containsNonDate="0" containsString="0" containsBlank="1"/>
    </cacheField>
    <cacheField name="GasImpactProfileID" numFmtId="0">
      <sharedItems containsNonDate="0" containsString="0" containsBlank="1"/>
    </cacheField>
    <cacheField name="Flag" numFmtId="0">
      <sharedItems containsSemiMixedTypes="0" containsString="0" containsNumber="1" containsInteger="1" minValue="1" maxValue="2"/>
    </cacheField>
    <cacheField name="BldgType_desc" numFmtId="0">
      <sharedItems/>
    </cacheField>
    <cacheField name="BldgVint_desc" numFmtId="0">
      <sharedItems/>
    </cacheField>
    <cacheField name="BldgLoc_desc" numFmtId="0">
      <sharedItems/>
    </cacheField>
    <cacheField name="IOUname" numFmtId="0">
      <sharedItems/>
    </cacheField>
    <cacheField name="MeasureID" numFmtId="0">
      <sharedItems/>
    </cacheField>
    <cacheField name="Qualifier" numFmtId="0">
      <sharedItems/>
    </cacheField>
    <cacheField name="MeasureDesc" numFmtId="0">
      <sharedItems/>
    </cacheField>
    <cacheField name="MeasImpactType" numFmtId="0">
      <sharedItems/>
    </cacheField>
    <cacheField name="MeasTechEUL_ID" numFmtId="0">
      <sharedItems containsNonDate="0" containsString="0" containsBlank="1"/>
    </cacheField>
    <cacheField name="MeasTechDesc" numFmtId="0">
      <sharedItems/>
    </cacheField>
    <cacheField name="StdTechDesc" numFmtId="0">
      <sharedItems/>
    </cacheField>
    <cacheField name="BaseTechDesc" numFmtId="0">
      <sharedItems/>
    </cacheField>
    <cacheField name="QualifierDesc" numFmtId="0">
      <sharedItems/>
    </cacheField>
    <cacheField name="Equipment Type" numFmtId="0">
      <sharedItems count="2">
        <s v="HP"/>
        <s v="A/C"/>
      </sharedItems>
    </cacheField>
    <cacheField name="Adj. kWH Sav." numFmtId="0">
      <sharedItems containsSemiMixedTypes="0" containsString="0" containsNumber="1" minValue="107.28729163727455" maxValue="518"/>
    </cacheField>
    <cacheField name="Adj. Kw Red." numFmtId="0">
      <sharedItems containsSemiMixedTypes="0" containsString="0" containsNumber="1" minValue="6.2089863753843656E-2" maxValue="0.19800000000000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8">
  <r>
    <s v="DEER2005"/>
    <s v="D05 v2.01"/>
    <n v="41786.650694444441"/>
    <s v="Any"/>
    <x v="0"/>
    <x v="0"/>
    <s v="Any"/>
    <x v="0"/>
    <s v="Cap-Tons"/>
    <n v="149"/>
    <n v="200000"/>
    <s v="None"/>
    <n v="0"/>
    <n v="0"/>
    <n v="0"/>
    <n v="174"/>
    <n v="8.8099999999999998E-2"/>
    <n v="0"/>
    <n v="0"/>
    <n v="0"/>
    <n v="0"/>
    <n v="174"/>
    <n v="8.8099999999999998E-2"/>
    <n v="0"/>
    <m/>
    <m/>
    <n v="1"/>
    <s v="Lodging - Hotel"/>
    <s v="New"/>
    <s v="Arcat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174"/>
    <n v="8.8099999999999998E-2"/>
  </r>
  <r>
    <s v="DEER2005"/>
    <s v="D05 v2.01"/>
    <n v="41786.650694444441"/>
    <s v="Any"/>
    <x v="0"/>
    <x v="0"/>
    <s v="Any"/>
    <x v="1"/>
    <s v="Cap-Tons"/>
    <n v="203"/>
    <n v="200000"/>
    <s v="None"/>
    <n v="0"/>
    <n v="0"/>
    <n v="0"/>
    <n v="215"/>
    <n v="0.14000000000000001"/>
    <n v="0"/>
    <n v="0"/>
    <n v="0"/>
    <n v="0"/>
    <n v="215"/>
    <n v="0.14000000000000001"/>
    <n v="0"/>
    <m/>
    <m/>
    <n v="1"/>
    <s v="Lodging - Hotel"/>
    <s v="New"/>
    <s v="Santa Ros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15"/>
    <n v="0.14000000000000001"/>
  </r>
  <r>
    <s v="DEER2005"/>
    <s v="D05 v2.01"/>
    <n v="41786.650694444441"/>
    <s v="Any"/>
    <x v="0"/>
    <x v="0"/>
    <s v="Any"/>
    <x v="2"/>
    <s v="Cap-Tons"/>
    <n v="183"/>
    <n v="200000"/>
    <s v="None"/>
    <n v="0"/>
    <n v="0"/>
    <n v="0"/>
    <n v="216"/>
    <n v="0.105"/>
    <n v="0"/>
    <n v="0"/>
    <n v="0"/>
    <n v="0"/>
    <n v="216"/>
    <n v="0.105"/>
    <n v="0"/>
    <m/>
    <m/>
    <n v="1"/>
    <s v="Lodging - Hotel"/>
    <s v="New"/>
    <s v="Oakland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16"/>
    <n v="0.105"/>
  </r>
  <r>
    <s v="DEER2005"/>
    <s v="D05 v2.01"/>
    <n v="41786.650694444441"/>
    <s v="Any"/>
    <x v="0"/>
    <x v="0"/>
    <s v="Any"/>
    <x v="3"/>
    <s v="Cap-Tons"/>
    <n v="197"/>
    <n v="200000"/>
    <s v="None"/>
    <n v="0"/>
    <n v="0"/>
    <n v="0"/>
    <n v="259"/>
    <n v="0.13900000000000001"/>
    <n v="0"/>
    <n v="0"/>
    <n v="0"/>
    <n v="0"/>
    <n v="259"/>
    <n v="0.13900000000000001"/>
    <n v="0"/>
    <m/>
    <m/>
    <n v="1"/>
    <s v="Lodging - Hotel"/>
    <s v="New"/>
    <s v="San Jose-Reid (Sunnyvale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59"/>
    <n v="0.13900000000000001"/>
  </r>
  <r>
    <s v="DEER2005"/>
    <s v="D05 v2.01"/>
    <n v="41786.650694444441"/>
    <s v="Any"/>
    <x v="0"/>
    <x v="0"/>
    <s v="Any"/>
    <x v="4"/>
    <s v="Cap-Tons"/>
    <n v="181"/>
    <n v="200000"/>
    <s v="None"/>
    <n v="0"/>
    <n v="0"/>
    <n v="0"/>
    <n v="228"/>
    <n v="0.106"/>
    <n v="-1.38E-5"/>
    <n v="0"/>
    <n v="0"/>
    <n v="0"/>
    <n v="228"/>
    <n v="0.106"/>
    <n v="-1.38E-5"/>
    <m/>
    <m/>
    <n v="1"/>
    <s v="Lodging - Hotel"/>
    <s v="New"/>
    <s v="Santa Mari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28"/>
    <n v="0.106"/>
  </r>
  <r>
    <s v="DEER2005"/>
    <s v="D05 v2.01"/>
    <n v="41786.650694444441"/>
    <s v="Any"/>
    <x v="0"/>
    <x v="0"/>
    <s v="Any"/>
    <x v="5"/>
    <s v="Cap-Tons"/>
    <n v="218"/>
    <n v="200000"/>
    <s v="None"/>
    <n v="0"/>
    <n v="0"/>
    <n v="0"/>
    <n v="272"/>
    <n v="9.2200000000000004E-2"/>
    <n v="0"/>
    <n v="0"/>
    <n v="0"/>
    <n v="0"/>
    <n v="272"/>
    <n v="9.2200000000000004E-2"/>
    <n v="0"/>
    <m/>
    <m/>
    <n v="1"/>
    <s v="Lodging - Hotel"/>
    <s v="New"/>
    <s v="Torrance (Los Angeles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2"/>
    <n v="9.2200000000000004E-2"/>
  </r>
  <r>
    <s v="DEER2005"/>
    <s v="D05 v2.01"/>
    <n v="41786.650694444441"/>
    <s v="Any"/>
    <x v="0"/>
    <x v="0"/>
    <s v="Any"/>
    <x v="6"/>
    <s v="Cap-Tons"/>
    <n v="196"/>
    <n v="200000"/>
    <s v="None"/>
    <n v="0"/>
    <n v="0"/>
    <n v="0"/>
    <n v="316"/>
    <n v="0.122"/>
    <n v="0"/>
    <n v="0"/>
    <n v="0"/>
    <n v="0"/>
    <n v="316"/>
    <n v="0.122"/>
    <n v="0"/>
    <m/>
    <m/>
    <n v="1"/>
    <s v="Lodging - Hotel"/>
    <s v="New"/>
    <s v="San Diego-Lindbergh"/>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6"/>
    <n v="0.122"/>
  </r>
  <r>
    <s v="DEER2005"/>
    <s v="D05 v2.01"/>
    <n v="41786.650694444441"/>
    <s v="Any"/>
    <x v="0"/>
    <x v="0"/>
    <s v="Any"/>
    <x v="7"/>
    <s v="Cap-Tons"/>
    <n v="201"/>
    <n v="200000"/>
    <s v="None"/>
    <n v="0"/>
    <n v="0"/>
    <n v="0"/>
    <n v="325"/>
    <n v="0.14299999999999999"/>
    <n v="0"/>
    <n v="0"/>
    <n v="0"/>
    <n v="0"/>
    <n v="325"/>
    <n v="0.14299999999999999"/>
    <n v="0"/>
    <m/>
    <m/>
    <n v="1"/>
    <s v="Lodging - Hotel"/>
    <s v="New"/>
    <s v="Fullerton (El Toro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5"/>
    <n v="0.14299999999999999"/>
  </r>
  <r>
    <s v="DEER2005"/>
    <s v="D05 v2.01"/>
    <n v="41786.650694444441"/>
    <s v="Any"/>
    <x v="0"/>
    <x v="0"/>
    <s v="Any"/>
    <x v="8"/>
    <s v="Cap-Tons"/>
    <n v="211"/>
    <n v="200000"/>
    <s v="None"/>
    <n v="0"/>
    <n v="0"/>
    <n v="0"/>
    <n v="326"/>
    <n v="0.156"/>
    <n v="0"/>
    <n v="0"/>
    <n v="0"/>
    <n v="0"/>
    <n v="326"/>
    <n v="0.156"/>
    <n v="0"/>
    <m/>
    <m/>
    <n v="1"/>
    <s v="Lodging - Hotel"/>
    <s v="New"/>
    <s v="Burbank-Glendale (Pasadena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6"/>
    <n v="0.156"/>
  </r>
  <r>
    <s v="DEER2005"/>
    <s v="D05 v2.01"/>
    <n v="41786.650694444441"/>
    <s v="Any"/>
    <x v="0"/>
    <x v="0"/>
    <s v="Any"/>
    <x v="9"/>
    <s v="Cap-Tons"/>
    <n v="224"/>
    <n v="200000"/>
    <s v="None"/>
    <n v="0"/>
    <n v="0"/>
    <n v="0"/>
    <n v="298"/>
    <n v="0.154"/>
    <n v="0"/>
    <n v="0"/>
    <n v="0"/>
    <n v="0"/>
    <n v="298"/>
    <n v="0.154"/>
    <n v="0"/>
    <m/>
    <m/>
    <n v="1"/>
    <s v="Lodging - Hotel"/>
    <s v="New"/>
    <s v="Riverside"/>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8"/>
    <n v="0.154"/>
  </r>
  <r>
    <s v="DEER2005"/>
    <s v="D05 v2.01"/>
    <n v="41786.650694444441"/>
    <s v="Any"/>
    <x v="0"/>
    <x v="0"/>
    <s v="Any"/>
    <x v="10"/>
    <s v="Cap-Tons"/>
    <n v="225"/>
    <n v="200000"/>
    <s v="None"/>
    <n v="0"/>
    <n v="0"/>
    <n v="0"/>
    <n v="272"/>
    <n v="0.14000000000000001"/>
    <n v="0"/>
    <n v="0"/>
    <n v="0"/>
    <n v="0"/>
    <n v="272"/>
    <n v="0.14000000000000001"/>
    <n v="0"/>
    <m/>
    <m/>
    <n v="1"/>
    <s v="Lodging - Hotel"/>
    <s v="New"/>
    <s v="Red Bluff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2"/>
    <n v="0.14000000000000001"/>
  </r>
  <r>
    <s v="DEER2005"/>
    <s v="D05 v2.01"/>
    <n v="41786.650694444441"/>
    <s v="Any"/>
    <x v="0"/>
    <x v="0"/>
    <s v="Any"/>
    <x v="11"/>
    <s v="Cap-Tons"/>
    <n v="225"/>
    <n v="200000"/>
    <s v="None"/>
    <n v="0"/>
    <n v="0"/>
    <n v="0"/>
    <n v="250"/>
    <n v="0.13700000000000001"/>
    <n v="0"/>
    <n v="0"/>
    <n v="0"/>
    <n v="0"/>
    <n v="250"/>
    <n v="0.13700000000000001"/>
    <n v="0"/>
    <m/>
    <m/>
    <n v="1"/>
    <s v="Lodging - Hotel"/>
    <s v="New"/>
    <s v="Sacramento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50"/>
    <n v="0.13700000000000001"/>
  </r>
  <r>
    <s v="DEER2005"/>
    <s v="D05 v2.01"/>
    <n v="41786.650694444441"/>
    <s v="Any"/>
    <x v="0"/>
    <x v="0"/>
    <s v="Any"/>
    <x v="12"/>
    <s v="Cap-Tons"/>
    <n v="228"/>
    <n v="200000"/>
    <s v="None"/>
    <n v="0"/>
    <n v="0"/>
    <n v="0"/>
    <n v="317"/>
    <n v="0.156"/>
    <n v="0"/>
    <n v="0"/>
    <n v="0"/>
    <n v="0"/>
    <n v="317"/>
    <n v="0.156"/>
    <n v="0"/>
    <m/>
    <m/>
    <n v="1"/>
    <s v="Lodging - Hotel"/>
    <s v="New"/>
    <s v="Fresno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7"/>
    <n v="0.156"/>
  </r>
  <r>
    <s v="DEER2005"/>
    <s v="D05 v2.01"/>
    <n v="41786.650694444441"/>
    <s v="Any"/>
    <x v="0"/>
    <x v="0"/>
    <s v="Any"/>
    <x v="13"/>
    <s v="Cap-Tons"/>
    <n v="241"/>
    <n v="200000"/>
    <s v="None"/>
    <n v="0"/>
    <n v="0"/>
    <n v="0"/>
    <n v="267"/>
    <n v="0.14599999999999999"/>
    <n v="0"/>
    <n v="0"/>
    <n v="0"/>
    <n v="0"/>
    <n v="267"/>
    <n v="0.14599999999999999"/>
    <n v="0"/>
    <m/>
    <m/>
    <n v="1"/>
    <s v="Lodging - Hotel"/>
    <s v="New"/>
    <s v="Palmdale (China Lake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7"/>
    <n v="0.14599999999999999"/>
  </r>
  <r>
    <s v="DEER2005"/>
    <s v="D05 v2.01"/>
    <n v="41786.650694444441"/>
    <s v="Any"/>
    <x v="0"/>
    <x v="0"/>
    <s v="Any"/>
    <x v="14"/>
    <s v="Cap-Tons"/>
    <n v="259"/>
    <n v="200000"/>
    <s v="None"/>
    <n v="0"/>
    <n v="0"/>
    <n v="0"/>
    <n v="431"/>
    <n v="0.17"/>
    <n v="0"/>
    <n v="0"/>
    <n v="0"/>
    <n v="0"/>
    <n v="431"/>
    <n v="0.17"/>
    <n v="0"/>
    <m/>
    <m/>
    <n v="1"/>
    <s v="Lodging - Hotel"/>
    <s v="New"/>
    <s v="Palm Springs-Intl (El Centro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431"/>
    <n v="0.17"/>
  </r>
  <r>
    <s v="DEER2005"/>
    <s v="D05 v2.01"/>
    <n v="41786.650694444441"/>
    <s v="Any"/>
    <x v="0"/>
    <x v="0"/>
    <s v="Any"/>
    <x v="15"/>
    <s v="Cap-Tons"/>
    <n v="191"/>
    <n v="200000"/>
    <s v="None"/>
    <n v="0"/>
    <n v="0"/>
    <n v="0"/>
    <n v="202"/>
    <n v="0.13100000000000001"/>
    <n v="0"/>
    <n v="0"/>
    <n v="0"/>
    <n v="0"/>
    <n v="202"/>
    <n v="0.13100000000000001"/>
    <n v="0"/>
    <m/>
    <m/>
    <n v="1"/>
    <s v="Lodging - Hotel"/>
    <s v="New"/>
    <s v="Blue Canyon (Mount Shasta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02"/>
    <n v="0.13100000000000001"/>
  </r>
  <r>
    <s v="DEER2005"/>
    <s v="D05 v2.01"/>
    <n v="41786.650694444441"/>
    <s v="Any"/>
    <x v="1"/>
    <x v="0"/>
    <s v="Any"/>
    <x v="0"/>
    <s v="Cap-Tons"/>
    <n v="29.7"/>
    <n v="30000"/>
    <s v="None"/>
    <n v="0"/>
    <n v="0"/>
    <n v="0"/>
    <n v="193"/>
    <n v="7.1099999999999997E-2"/>
    <n v="5.2599999999999996E-6"/>
    <n v="0"/>
    <n v="0"/>
    <n v="0"/>
    <n v="193"/>
    <n v="7.1099999999999997E-2"/>
    <n v="5.2599999999999996E-6"/>
    <m/>
    <m/>
    <n v="1"/>
    <s v="Lodging - Motel"/>
    <s v="New"/>
    <s v="Arcat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193"/>
    <n v="7.1099999999999997E-2"/>
  </r>
  <r>
    <s v="DEER2005"/>
    <s v="D05 v2.01"/>
    <n v="41786.650694444441"/>
    <s v="Any"/>
    <x v="1"/>
    <x v="0"/>
    <s v="Any"/>
    <x v="1"/>
    <s v="Cap-Tons"/>
    <n v="42.7"/>
    <n v="30000"/>
    <s v="None"/>
    <n v="0"/>
    <n v="0"/>
    <n v="0"/>
    <n v="215"/>
    <n v="0.122"/>
    <n v="0"/>
    <n v="0"/>
    <n v="0"/>
    <n v="0"/>
    <n v="215"/>
    <n v="0.122"/>
    <n v="0"/>
    <m/>
    <m/>
    <n v="1"/>
    <s v="Lodging - Motel"/>
    <s v="New"/>
    <s v="Santa Ros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15"/>
    <n v="0.122"/>
  </r>
  <r>
    <s v="DEER2005"/>
    <s v="D05 v2.01"/>
    <n v="41786.650694444441"/>
    <s v="Any"/>
    <x v="1"/>
    <x v="0"/>
    <s v="Any"/>
    <x v="2"/>
    <s v="Cap-Tons"/>
    <n v="37.1"/>
    <n v="30000"/>
    <s v="None"/>
    <n v="0"/>
    <n v="0"/>
    <n v="0"/>
    <n v="198"/>
    <n v="9.5899999999999999E-2"/>
    <n v="0"/>
    <n v="0"/>
    <n v="0"/>
    <n v="0"/>
    <n v="198"/>
    <n v="9.5899999999999999E-2"/>
    <n v="0"/>
    <m/>
    <m/>
    <n v="1"/>
    <s v="Lodging - Motel"/>
    <s v="New"/>
    <s v="Oakland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198"/>
    <n v="9.5899999999999999E-2"/>
  </r>
  <r>
    <s v="DEER2005"/>
    <s v="D05 v2.01"/>
    <n v="41786.650694444441"/>
    <s v="Any"/>
    <x v="1"/>
    <x v="0"/>
    <s v="Any"/>
    <x v="3"/>
    <s v="Cap-Tons"/>
    <n v="40.5"/>
    <n v="30000"/>
    <s v="None"/>
    <n v="0"/>
    <n v="0"/>
    <n v="0"/>
    <n v="235"/>
    <n v="0.126"/>
    <n v="-3.8500000000000004E-6"/>
    <n v="0"/>
    <n v="0"/>
    <n v="0"/>
    <n v="235"/>
    <n v="0.126"/>
    <n v="-3.8500000000000004E-6"/>
    <m/>
    <m/>
    <n v="1"/>
    <s v="Lodging - Motel"/>
    <s v="New"/>
    <s v="San Jose-Reid (Sunnyvale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35"/>
    <n v="0.126"/>
  </r>
  <r>
    <s v="DEER2005"/>
    <s v="D05 v2.01"/>
    <n v="41786.650694444441"/>
    <s v="Any"/>
    <x v="1"/>
    <x v="0"/>
    <s v="Any"/>
    <x v="4"/>
    <s v="Cap-Tons"/>
    <n v="37.299999999999997"/>
    <n v="30000"/>
    <s v="None"/>
    <n v="0"/>
    <n v="0"/>
    <n v="0"/>
    <n v="199"/>
    <n v="9.5500000000000002E-2"/>
    <n v="0"/>
    <n v="0"/>
    <n v="0"/>
    <n v="0"/>
    <n v="199"/>
    <n v="9.5500000000000002E-2"/>
    <n v="0"/>
    <m/>
    <m/>
    <n v="1"/>
    <s v="Lodging - Motel"/>
    <s v="New"/>
    <s v="Santa Mari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199"/>
    <n v="9.5500000000000002E-2"/>
  </r>
  <r>
    <s v="DEER2005"/>
    <s v="D05 v2.01"/>
    <n v="41786.650694444441"/>
    <s v="Any"/>
    <x v="1"/>
    <x v="0"/>
    <s v="Any"/>
    <x v="5"/>
    <s v="Cap-Tons"/>
    <n v="47.7"/>
    <n v="30000"/>
    <s v="None"/>
    <n v="0"/>
    <n v="0"/>
    <n v="0"/>
    <n v="211"/>
    <n v="8.1600000000000006E-2"/>
    <n v="0"/>
    <n v="0"/>
    <n v="0"/>
    <n v="0"/>
    <n v="211"/>
    <n v="8.1600000000000006E-2"/>
    <n v="0"/>
    <m/>
    <m/>
    <n v="1"/>
    <s v="Lodging - Motel"/>
    <s v="New"/>
    <s v="Torrance (Los Angeles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11"/>
    <n v="8.1600000000000006E-2"/>
  </r>
  <r>
    <s v="DEER2005"/>
    <s v="D05 v2.01"/>
    <n v="41786.650694444441"/>
    <s v="Any"/>
    <x v="1"/>
    <x v="0"/>
    <s v="Any"/>
    <x v="6"/>
    <s v="Cap-Tons"/>
    <n v="40.299999999999997"/>
    <n v="30000"/>
    <s v="None"/>
    <n v="0"/>
    <n v="0"/>
    <n v="0"/>
    <n v="254"/>
    <n v="0.11"/>
    <n v="0"/>
    <n v="0"/>
    <n v="0"/>
    <n v="0"/>
    <n v="254"/>
    <n v="0.11"/>
    <n v="0"/>
    <m/>
    <m/>
    <n v="1"/>
    <s v="Lodging - Motel"/>
    <s v="New"/>
    <s v="San Diego-Lindbergh"/>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54"/>
    <n v="0.11"/>
  </r>
  <r>
    <s v="DEER2005"/>
    <s v="D05 v2.01"/>
    <n v="41786.650694444441"/>
    <s v="Any"/>
    <x v="1"/>
    <x v="0"/>
    <s v="Any"/>
    <x v="7"/>
    <s v="Cap-Tons"/>
    <n v="43.9"/>
    <n v="30000"/>
    <s v="None"/>
    <n v="0"/>
    <n v="0"/>
    <n v="0"/>
    <n v="268"/>
    <n v="0.13200000000000001"/>
    <n v="0"/>
    <n v="0"/>
    <n v="0"/>
    <n v="0"/>
    <n v="268"/>
    <n v="0.13200000000000001"/>
    <n v="0"/>
    <m/>
    <m/>
    <n v="1"/>
    <s v="Lodging - Motel"/>
    <s v="New"/>
    <s v="Fullerton (El Toro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8"/>
    <n v="0.13200000000000001"/>
  </r>
  <r>
    <s v="DEER2005"/>
    <s v="D05 v2.01"/>
    <n v="41786.650694444441"/>
    <s v="Any"/>
    <x v="1"/>
    <x v="0"/>
    <s v="Any"/>
    <x v="8"/>
    <s v="Cap-Tons"/>
    <n v="45"/>
    <n v="30000"/>
    <s v="None"/>
    <n v="0"/>
    <n v="0"/>
    <n v="0"/>
    <n v="268"/>
    <n v="0.14299999999999999"/>
    <n v="0"/>
    <n v="0"/>
    <n v="0"/>
    <n v="0"/>
    <n v="268"/>
    <n v="0.14299999999999999"/>
    <n v="0"/>
    <m/>
    <m/>
    <n v="1"/>
    <s v="Lodging - Motel"/>
    <s v="New"/>
    <s v="Burbank-Glendale (Pasadena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8"/>
    <n v="0.14299999999999999"/>
  </r>
  <r>
    <s v="DEER2005"/>
    <s v="D05 v2.01"/>
    <n v="41786.650694444441"/>
    <s v="Any"/>
    <x v="1"/>
    <x v="0"/>
    <s v="Any"/>
    <x v="9"/>
    <s v="Cap-Tons"/>
    <n v="47.3"/>
    <n v="30000"/>
    <s v="None"/>
    <n v="0"/>
    <n v="0"/>
    <n v="0"/>
    <n v="249"/>
    <n v="0.13600000000000001"/>
    <n v="3.3100000000000001E-6"/>
    <n v="0"/>
    <n v="0"/>
    <n v="0"/>
    <n v="249"/>
    <n v="0.13600000000000001"/>
    <n v="3.3100000000000001E-6"/>
    <m/>
    <m/>
    <n v="1"/>
    <s v="Lodging - Motel"/>
    <s v="New"/>
    <s v="Riverside"/>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49"/>
    <n v="0.13600000000000001"/>
  </r>
  <r>
    <s v="DEER2005"/>
    <s v="D05 v2.01"/>
    <n v="41786.650694444441"/>
    <s v="Any"/>
    <x v="1"/>
    <x v="0"/>
    <s v="Any"/>
    <x v="10"/>
    <s v="Cap-Tons"/>
    <n v="48.1"/>
    <n v="30000"/>
    <s v="None"/>
    <n v="0"/>
    <n v="0"/>
    <n v="0"/>
    <n v="248"/>
    <n v="0.127"/>
    <n v="0"/>
    <n v="0"/>
    <n v="0"/>
    <n v="0"/>
    <n v="248"/>
    <n v="0.127"/>
    <n v="0"/>
    <m/>
    <m/>
    <n v="1"/>
    <s v="Lodging - Motel"/>
    <s v="New"/>
    <s v="Red Bluff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48"/>
    <n v="0.127"/>
  </r>
  <r>
    <s v="DEER2005"/>
    <s v="D05 v2.01"/>
    <n v="41786.650694444441"/>
    <s v="Any"/>
    <x v="1"/>
    <x v="0"/>
    <s v="Any"/>
    <x v="11"/>
    <s v="Cap-Tons"/>
    <n v="47.4"/>
    <n v="30000"/>
    <s v="None"/>
    <n v="0"/>
    <n v="0"/>
    <n v="0"/>
    <n v="236"/>
    <n v="0.124"/>
    <n v="0"/>
    <n v="0"/>
    <n v="0"/>
    <n v="0"/>
    <n v="236"/>
    <n v="0.124"/>
    <n v="0"/>
    <m/>
    <m/>
    <n v="1"/>
    <s v="Lodging - Motel"/>
    <s v="New"/>
    <s v="Sacramento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36"/>
    <n v="0.124"/>
  </r>
  <r>
    <s v="DEER2005"/>
    <s v="D05 v2.01"/>
    <n v="41786.650694444441"/>
    <s v="Any"/>
    <x v="1"/>
    <x v="0"/>
    <s v="Any"/>
    <x v="12"/>
    <s v="Cap-Tons"/>
    <n v="48"/>
    <n v="30000"/>
    <s v="None"/>
    <n v="0"/>
    <n v="0"/>
    <n v="0"/>
    <n v="276"/>
    <n v="0.14099999999999999"/>
    <n v="0"/>
    <n v="0"/>
    <n v="0"/>
    <n v="0"/>
    <n v="276"/>
    <n v="0.14099999999999999"/>
    <n v="0"/>
    <m/>
    <m/>
    <n v="1"/>
    <s v="Lodging - Motel"/>
    <s v="New"/>
    <s v="Fresno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6"/>
    <n v="0.14099999999999999"/>
  </r>
  <r>
    <s v="DEER2005"/>
    <s v="D05 v2.01"/>
    <n v="41786.650694444441"/>
    <s v="Any"/>
    <x v="1"/>
    <x v="0"/>
    <s v="Any"/>
    <x v="13"/>
    <s v="Cap-Tons"/>
    <n v="53"/>
    <n v="30000"/>
    <s v="None"/>
    <n v="0"/>
    <n v="0"/>
    <n v="0"/>
    <n v="234"/>
    <n v="0.124"/>
    <n v="0"/>
    <n v="0"/>
    <n v="0"/>
    <n v="0"/>
    <n v="234"/>
    <n v="0.124"/>
    <n v="0"/>
    <m/>
    <m/>
    <n v="1"/>
    <s v="Lodging - Motel"/>
    <s v="New"/>
    <s v="Palmdale (China Lake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34"/>
    <n v="0.124"/>
  </r>
  <r>
    <s v="DEER2005"/>
    <s v="D05 v2.01"/>
    <n v="41786.650694444441"/>
    <s v="Any"/>
    <x v="1"/>
    <x v="0"/>
    <s v="Any"/>
    <x v="14"/>
    <s v="Cap-Tons"/>
    <n v="55.4"/>
    <n v="30000"/>
    <s v="None"/>
    <n v="0"/>
    <n v="0"/>
    <n v="0"/>
    <n v="326"/>
    <n v="0.158"/>
    <n v="0"/>
    <n v="0"/>
    <n v="0"/>
    <n v="0"/>
    <n v="326"/>
    <n v="0.158"/>
    <n v="0"/>
    <m/>
    <m/>
    <n v="1"/>
    <s v="Lodging - Motel"/>
    <s v="New"/>
    <s v="Palm Springs-Intl (El Centro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6"/>
    <n v="0.158"/>
  </r>
  <r>
    <s v="DEER2005"/>
    <s v="D05 v2.01"/>
    <n v="41786.650694444441"/>
    <s v="Any"/>
    <x v="1"/>
    <x v="0"/>
    <s v="Any"/>
    <x v="15"/>
    <s v="Cap-Tons"/>
    <n v="42.2"/>
    <n v="30000"/>
    <s v="None"/>
    <n v="0"/>
    <n v="0"/>
    <n v="0"/>
    <n v="207"/>
    <n v="0.113"/>
    <n v="0"/>
    <n v="0"/>
    <n v="0"/>
    <n v="0"/>
    <n v="207"/>
    <n v="0.113"/>
    <n v="0"/>
    <m/>
    <m/>
    <n v="1"/>
    <s v="Lodging - Motel"/>
    <s v="New"/>
    <s v="Blue Canyon (Mount Shasta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07"/>
    <n v="0.113"/>
  </r>
  <r>
    <s v="DEER2005"/>
    <s v="D05 v2.01"/>
    <n v="41045"/>
    <s v="PGE"/>
    <x v="0"/>
    <x v="1"/>
    <s v="Any"/>
    <x v="0"/>
    <s v="Cap-Tons"/>
    <n v="176"/>
    <n v="200000"/>
    <s v="None"/>
    <n v="0"/>
    <n v="0"/>
    <n v="0"/>
    <n v="420"/>
    <n v="0.20799999999999999"/>
    <n v="0"/>
    <n v="0"/>
    <n v="0"/>
    <n v="0"/>
    <n v="237"/>
    <n v="0.11700000000000001"/>
    <n v="0"/>
    <m/>
    <m/>
    <n v="2"/>
    <s v="Lodging - Hotel"/>
    <s v="Existing"/>
    <s v="Arcata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37"/>
    <n v="0.11700000000000001"/>
  </r>
  <r>
    <s v="DEER2005"/>
    <s v="D05 v2.01"/>
    <n v="41045"/>
    <s v="PGE"/>
    <x v="0"/>
    <x v="1"/>
    <s v="Any"/>
    <x v="1"/>
    <s v="Cap-Tons"/>
    <n v="277"/>
    <n v="200000"/>
    <s v="None"/>
    <n v="0"/>
    <n v="0"/>
    <n v="0"/>
    <n v="482"/>
    <n v="0.28299999999999997"/>
    <n v="0"/>
    <n v="0"/>
    <n v="0"/>
    <n v="0"/>
    <n v="271"/>
    <n v="0.16"/>
    <n v="0"/>
    <m/>
    <m/>
    <n v="2"/>
    <s v="Lodging - Hotel"/>
    <s v="Existing"/>
    <s v="Santa Rosa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1"/>
    <n v="0.16"/>
  </r>
  <r>
    <s v="DEER2005"/>
    <s v="D05 v2.01"/>
    <n v="41045"/>
    <s v="PGE"/>
    <x v="0"/>
    <x v="1"/>
    <s v="Any"/>
    <x v="2"/>
    <s v="Cap-Tons"/>
    <n v="235"/>
    <n v="200000"/>
    <s v="None"/>
    <n v="0"/>
    <n v="0"/>
    <n v="0"/>
    <n v="510"/>
    <n v="0.23400000000000001"/>
    <n v="0"/>
    <n v="0"/>
    <n v="0"/>
    <n v="0"/>
    <n v="273"/>
    <n v="0.126"/>
    <n v="0"/>
    <m/>
    <m/>
    <n v="2"/>
    <s v="Lodging - Hotel"/>
    <s v="Existing"/>
    <s v="Oakland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3"/>
    <n v="0.126"/>
  </r>
  <r>
    <s v="DEER2005"/>
    <s v="D05 v2.01"/>
    <n v="41045"/>
    <s v="PGE"/>
    <x v="0"/>
    <x v="1"/>
    <s v="Any"/>
    <x v="3"/>
    <s v="Cap-Tons"/>
    <n v="258"/>
    <n v="200000"/>
    <s v="None"/>
    <n v="0"/>
    <n v="0"/>
    <n v="0"/>
    <n v="551"/>
    <n v="0.27100000000000002"/>
    <n v="0"/>
    <n v="0"/>
    <n v="0"/>
    <n v="0"/>
    <n v="314"/>
    <n v="0.155"/>
    <n v="0"/>
    <m/>
    <m/>
    <n v="2"/>
    <s v="Lodging - Hotel"/>
    <s v="Existing"/>
    <s v="San Jose-Reid (Sunnyvale for pre-2014)"/>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4"/>
    <n v="0.155"/>
  </r>
  <r>
    <s v="DEER2005"/>
    <s v="D05 v2.01"/>
    <n v="41045"/>
    <s v="PGE"/>
    <x v="0"/>
    <x v="1"/>
    <s v="Any"/>
    <x v="10"/>
    <s v="Cap-Tons"/>
    <n v="319"/>
    <n v="200000"/>
    <s v="None"/>
    <n v="0"/>
    <n v="0"/>
    <n v="0"/>
    <n v="594"/>
    <n v="0.29799999999999999"/>
    <n v="0"/>
    <n v="0"/>
    <n v="0"/>
    <n v="0"/>
    <n v="317"/>
    <n v="0.16"/>
    <n v="0"/>
    <m/>
    <m/>
    <n v="2"/>
    <s v="Lodging - Hotel"/>
    <s v="Existing"/>
    <s v="Red Bluff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7"/>
    <n v="0.16"/>
  </r>
  <r>
    <s v="DEER2005"/>
    <s v="D05 v2.01"/>
    <n v="41045"/>
    <s v="PGE"/>
    <x v="0"/>
    <x v="1"/>
    <s v="Any"/>
    <x v="11"/>
    <s v="Cap-Tons"/>
    <n v="300"/>
    <n v="200000"/>
    <s v="None"/>
    <n v="0"/>
    <n v="0"/>
    <n v="0"/>
    <n v="531"/>
    <n v="0.27500000000000002"/>
    <n v="0"/>
    <n v="0"/>
    <n v="0"/>
    <n v="0"/>
    <n v="299"/>
    <n v="0.156"/>
    <n v="0"/>
    <m/>
    <m/>
    <n v="2"/>
    <s v="Lodging - Hotel"/>
    <s v="Existing"/>
    <s v="Sacramento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9"/>
    <n v="0.156"/>
  </r>
  <r>
    <s v="DEER2005"/>
    <s v="D05 v2.01"/>
    <n v="41045"/>
    <s v="PGE"/>
    <x v="1"/>
    <x v="1"/>
    <s v="Any"/>
    <x v="0"/>
    <s v="Cap-Tons"/>
    <n v="39.6"/>
    <n v="30000"/>
    <s v="None"/>
    <n v="0"/>
    <n v="0"/>
    <n v="0"/>
    <n v="469"/>
    <n v="0.187"/>
    <n v="0"/>
    <n v="0"/>
    <n v="0"/>
    <n v="0"/>
    <n v="264"/>
    <n v="0.106"/>
    <n v="0"/>
    <m/>
    <m/>
    <n v="2"/>
    <s v="Lodging - Motel"/>
    <s v="Existing"/>
    <s v="Arcata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4"/>
    <n v="0.106"/>
  </r>
  <r>
    <s v="DEER2005"/>
    <s v="D05 v2.01"/>
    <n v="41045"/>
    <s v="PGE"/>
    <x v="1"/>
    <x v="1"/>
    <s v="Any"/>
    <x v="1"/>
    <s v="Cap-Tons"/>
    <n v="62.2"/>
    <n v="30000"/>
    <s v="None"/>
    <n v="0"/>
    <n v="0"/>
    <n v="0"/>
    <n v="501"/>
    <n v="0.26600000000000001"/>
    <n v="0"/>
    <n v="0"/>
    <n v="0"/>
    <n v="0"/>
    <n v="281"/>
    <n v="0.15"/>
    <n v="0"/>
    <m/>
    <m/>
    <n v="2"/>
    <s v="Lodging - Motel"/>
    <s v="Existing"/>
    <s v="Santa Rosa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81"/>
    <n v="0.15"/>
  </r>
  <r>
    <s v="DEER2005"/>
    <s v="D05 v2.01"/>
    <n v="41045"/>
    <s v="PGE"/>
    <x v="1"/>
    <x v="1"/>
    <s v="Any"/>
    <x v="2"/>
    <s v="Cap-Tons"/>
    <n v="52.1"/>
    <n v="30000"/>
    <s v="None"/>
    <n v="0"/>
    <n v="0"/>
    <n v="0"/>
    <n v="519"/>
    <n v="0.22600000000000001"/>
    <n v="0"/>
    <n v="0"/>
    <n v="0"/>
    <n v="0"/>
    <n v="276"/>
    <n v="0.121"/>
    <n v="0"/>
    <m/>
    <m/>
    <n v="2"/>
    <s v="Lodging - Motel"/>
    <s v="Existing"/>
    <s v="Oakland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6"/>
    <n v="0.121"/>
  </r>
  <r>
    <s v="DEER2005"/>
    <s v="D05 v2.01"/>
    <n v="41045"/>
    <s v="PGE"/>
    <x v="1"/>
    <x v="1"/>
    <s v="Any"/>
    <x v="3"/>
    <s v="Cap-Tons"/>
    <n v="57.1"/>
    <n v="30000"/>
    <s v="None"/>
    <n v="0"/>
    <n v="0"/>
    <n v="0"/>
    <n v="541"/>
    <n v="0.26100000000000001"/>
    <n v="0"/>
    <n v="0"/>
    <n v="0"/>
    <n v="0"/>
    <n v="307"/>
    <n v="0.14899999999999999"/>
    <n v="0"/>
    <m/>
    <m/>
    <n v="2"/>
    <s v="Lodging - Motel"/>
    <s v="Existing"/>
    <s v="San Jose-Reid (Sunnyvale for pre-2014)"/>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07"/>
    <n v="0.14899999999999999"/>
  </r>
  <r>
    <s v="DEER2005"/>
    <s v="D05 v2.01"/>
    <n v="41045"/>
    <s v="PGE"/>
    <x v="1"/>
    <x v="1"/>
    <s v="Any"/>
    <x v="10"/>
    <s v="Cap-Tons"/>
    <n v="70.2"/>
    <n v="30000"/>
    <s v="None"/>
    <n v="0"/>
    <n v="0"/>
    <n v="0"/>
    <n v="582"/>
    <n v="0.29399999999999998"/>
    <n v="0"/>
    <n v="0"/>
    <n v="0"/>
    <n v="0"/>
    <n v="310"/>
    <n v="0.157"/>
    <n v="0"/>
    <m/>
    <m/>
    <n v="2"/>
    <s v="Lodging - Motel"/>
    <s v="Existing"/>
    <s v="Red Bluff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0"/>
    <n v="0.157"/>
  </r>
  <r>
    <s v="DEER2005"/>
    <s v="D05 v2.01"/>
    <n v="41045"/>
    <s v="PGE"/>
    <x v="1"/>
    <x v="1"/>
    <s v="Any"/>
    <x v="11"/>
    <s v="Cap-Tons"/>
    <n v="66"/>
    <n v="30000"/>
    <s v="None"/>
    <n v="0"/>
    <n v="0"/>
    <n v="0"/>
    <n v="533"/>
    <n v="0.26800000000000002"/>
    <n v="0"/>
    <n v="0"/>
    <n v="0"/>
    <n v="0"/>
    <n v="298"/>
    <n v="0.151"/>
    <n v="0"/>
    <m/>
    <m/>
    <n v="2"/>
    <s v="Lodging - Motel"/>
    <s v="Existing"/>
    <s v="Sacramento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8"/>
    <n v="0.151"/>
  </r>
  <r>
    <s v="DEER2005"/>
    <s v="D05 v2.01"/>
    <n v="41045"/>
    <s v="SCE"/>
    <x v="0"/>
    <x v="1"/>
    <s v="Any"/>
    <x v="4"/>
    <s v="Cap-Tons"/>
    <n v="220"/>
    <n v="200000"/>
    <s v="None"/>
    <n v="0"/>
    <n v="0"/>
    <n v="0"/>
    <n v="524"/>
    <n v="0.247"/>
    <n v="0"/>
    <n v="0"/>
    <n v="0"/>
    <n v="0"/>
    <n v="297"/>
    <n v="0.14000000000000001"/>
    <n v="0"/>
    <m/>
    <m/>
    <n v="2"/>
    <s v="Lodging - Hotel"/>
    <s v="Existing"/>
    <s v="Santa Maria Area"/>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7"/>
    <n v="0.14000000000000001"/>
  </r>
  <r>
    <s v="DEER2005"/>
    <s v="D05 v2.01"/>
    <n v="41045"/>
    <s v="SCE"/>
    <x v="0"/>
    <x v="1"/>
    <s v="Any"/>
    <x v="5"/>
    <s v="Cap-Tons"/>
    <n v="270"/>
    <n v="200000"/>
    <s v="None"/>
    <n v="0"/>
    <n v="0"/>
    <n v="0"/>
    <n v="557"/>
    <n v="0.2"/>
    <n v="0"/>
    <n v="0"/>
    <n v="0"/>
    <n v="0"/>
    <n v="316"/>
    <n v="0.114"/>
    <n v="0"/>
    <m/>
    <m/>
    <n v="2"/>
    <s v="Lodging - Hotel"/>
    <s v="Existing"/>
    <s v="Torrance (Los Angeles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6"/>
    <n v="0.114"/>
  </r>
  <r>
    <s v="DEER2005"/>
    <s v="D05 v2.01"/>
    <n v="41045"/>
    <s v="SCE"/>
    <x v="0"/>
    <x v="1"/>
    <s v="Any"/>
    <x v="7"/>
    <s v="Cap-Tons"/>
    <n v="244"/>
    <n v="200000"/>
    <s v="None"/>
    <n v="0"/>
    <n v="0"/>
    <n v="0"/>
    <n v="682"/>
    <n v="0.29599999999999999"/>
    <n v="0"/>
    <n v="0"/>
    <n v="0"/>
    <n v="0"/>
    <n v="388"/>
    <n v="0.16900000000000001"/>
    <n v="0"/>
    <m/>
    <m/>
    <n v="2"/>
    <s v="Lodging - Hotel"/>
    <s v="Existing"/>
    <s v="Fullerton (El Toro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88"/>
    <n v="0.16900000000000001"/>
  </r>
  <r>
    <s v="DEER2005"/>
    <s v="D05 v2.01"/>
    <n v="41045"/>
    <s v="SCE"/>
    <x v="0"/>
    <x v="1"/>
    <s v="Any"/>
    <x v="8"/>
    <s v="Cap-Tons"/>
    <n v="274"/>
    <n v="200000"/>
    <s v="None"/>
    <n v="0"/>
    <n v="0"/>
    <n v="0"/>
    <n v="649"/>
    <n v="0.307"/>
    <n v="0"/>
    <n v="0"/>
    <n v="0"/>
    <n v="0"/>
    <n v="372"/>
    <n v="0.17699999999999999"/>
    <n v="0"/>
    <m/>
    <m/>
    <n v="2"/>
    <s v="Lodging - Hotel"/>
    <s v="Existing"/>
    <s v="Burbank-Glendale (Pasadena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72"/>
    <n v="0.17699999999999999"/>
  </r>
  <r>
    <s v="DEER2005"/>
    <s v="D05 v2.01"/>
    <n v="41045"/>
    <s v="SCE"/>
    <x v="0"/>
    <x v="1"/>
    <s v="Any"/>
    <x v="9"/>
    <s v="Cap-Tons"/>
    <n v="296"/>
    <n v="200000"/>
    <s v="None"/>
    <n v="0"/>
    <n v="0"/>
    <n v="0"/>
    <n v="538"/>
    <n v="0.26400000000000001"/>
    <n v="0"/>
    <n v="0"/>
    <n v="0"/>
    <n v="0"/>
    <n v="346"/>
    <n v="0.17"/>
    <n v="0"/>
    <m/>
    <m/>
    <n v="2"/>
    <s v="Lodging - Hotel"/>
    <s v="Existing"/>
    <s v="Riverside"/>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46"/>
    <n v="0.17"/>
  </r>
  <r>
    <s v="DEER2005"/>
    <s v="D05 v2.01"/>
    <n v="41045"/>
    <s v="SCE"/>
    <x v="0"/>
    <x v="1"/>
    <s v="Any"/>
    <x v="12"/>
    <s v="Cap-Tons"/>
    <n v="301"/>
    <n v="200000"/>
    <s v="None"/>
    <n v="0"/>
    <n v="0"/>
    <n v="0"/>
    <n v="628"/>
    <n v="0.29599999999999999"/>
    <n v="0"/>
    <n v="0"/>
    <n v="0"/>
    <n v="0"/>
    <n v="376"/>
    <n v="0.17799999999999999"/>
    <n v="0"/>
    <m/>
    <m/>
    <n v="2"/>
    <s v="Lodging - Hotel"/>
    <s v="Existing"/>
    <s v="Fresno Area"/>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76"/>
    <n v="0.17799999999999999"/>
  </r>
  <r>
    <s v="DEER2005"/>
    <s v="D05 v2.01"/>
    <n v="41045"/>
    <s v="SCE"/>
    <x v="0"/>
    <x v="1"/>
    <s v="Any"/>
    <x v="13"/>
    <s v="Cap-Tons"/>
    <n v="319"/>
    <n v="200000"/>
    <s v="None"/>
    <n v="0"/>
    <n v="0"/>
    <n v="0"/>
    <n v="534"/>
    <n v="0.253"/>
    <n v="0"/>
    <n v="0"/>
    <n v="0"/>
    <n v="0"/>
    <n v="329"/>
    <n v="0.158"/>
    <n v="0"/>
    <m/>
    <m/>
    <n v="2"/>
    <s v="Lodging - Hotel"/>
    <s v="Existing"/>
    <s v="Palmdale (China Lake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9"/>
    <n v="0.158"/>
  </r>
  <r>
    <s v="DEER2005"/>
    <s v="D05 v2.01"/>
    <n v="41045"/>
    <s v="SCE"/>
    <x v="0"/>
    <x v="1"/>
    <s v="Any"/>
    <x v="14"/>
    <s v="Cap-Tons"/>
    <n v="320"/>
    <n v="200000"/>
    <s v="None"/>
    <n v="0"/>
    <n v="0"/>
    <n v="0"/>
    <n v="780"/>
    <n v="0.29699999999999999"/>
    <n v="0"/>
    <n v="0"/>
    <n v="0"/>
    <n v="0"/>
    <n v="502"/>
    <n v="0.191"/>
    <n v="0"/>
    <m/>
    <m/>
    <n v="2"/>
    <s v="Lodging - Hotel"/>
    <s v="Existing"/>
    <s v="Palm Springs-Intl (El Centro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502"/>
    <n v="0.191"/>
  </r>
  <r>
    <s v="DEER2005"/>
    <s v="D05 v2.01"/>
    <n v="41045"/>
    <s v="SCE"/>
    <x v="0"/>
    <x v="1"/>
    <s v="Any"/>
    <x v="15"/>
    <s v="Cap-Tons"/>
    <n v="243"/>
    <n v="200000"/>
    <s v="None"/>
    <n v="0"/>
    <n v="0"/>
    <n v="0"/>
    <n v="433"/>
    <n v="0.26800000000000002"/>
    <n v="0"/>
    <n v="0"/>
    <n v="0"/>
    <n v="0"/>
    <n v="255"/>
    <n v="0.159"/>
    <n v="0"/>
    <m/>
    <m/>
    <n v="2"/>
    <s v="Lodging - Hotel"/>
    <s v="Existing"/>
    <s v="Blue Canyon (Mount Shasta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55"/>
    <n v="0.159"/>
  </r>
  <r>
    <s v="DEER2005"/>
    <s v="D05 v2.01"/>
    <n v="41045"/>
    <s v="SCE"/>
    <x v="1"/>
    <x v="1"/>
    <s v="Any"/>
    <x v="4"/>
    <s v="Cap-Tons"/>
    <n v="50.5"/>
    <n v="30000"/>
    <s v="None"/>
    <n v="0"/>
    <n v="0"/>
    <n v="0"/>
    <n v="511"/>
    <n v="0.22900000000000001"/>
    <n v="0"/>
    <n v="0"/>
    <n v="0"/>
    <n v="0"/>
    <n v="290"/>
    <n v="0.13"/>
    <n v="0"/>
    <m/>
    <m/>
    <n v="2"/>
    <s v="Lodging - Motel"/>
    <s v="Existing"/>
    <s v="Santa Maria Area"/>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0"/>
    <n v="0.13"/>
  </r>
  <r>
    <s v="DEER2005"/>
    <s v="D05 v2.01"/>
    <n v="41045"/>
    <s v="SCE"/>
    <x v="1"/>
    <x v="1"/>
    <s v="Any"/>
    <x v="5"/>
    <s v="Cap-Tons"/>
    <n v="60.8"/>
    <n v="30000"/>
    <s v="None"/>
    <n v="0"/>
    <n v="0"/>
    <n v="0"/>
    <n v="495"/>
    <n v="0.188"/>
    <n v="0"/>
    <n v="0"/>
    <n v="0"/>
    <n v="0"/>
    <n v="280"/>
    <n v="0.106"/>
    <n v="0"/>
    <m/>
    <m/>
    <n v="2"/>
    <s v="Lodging - Motel"/>
    <s v="Existing"/>
    <s v="Torrance (Los Angeles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80"/>
    <n v="0.106"/>
  </r>
  <r>
    <s v="DEER2005"/>
    <s v="D05 v2.01"/>
    <n v="41045"/>
    <s v="SCE"/>
    <x v="1"/>
    <x v="1"/>
    <s v="Any"/>
    <x v="7"/>
    <s v="Cap-Tons"/>
    <n v="55.5"/>
    <n v="30000"/>
    <s v="None"/>
    <n v="0"/>
    <n v="0"/>
    <n v="0"/>
    <n v="613"/>
    <n v="0.28799999999999998"/>
    <n v="0"/>
    <n v="0"/>
    <n v="0"/>
    <n v="0"/>
    <n v="347"/>
    <n v="0.16400000000000001"/>
    <n v="0"/>
    <m/>
    <m/>
    <n v="2"/>
    <s v="Lodging - Motel"/>
    <s v="Existing"/>
    <s v="Fullerton (El Toro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47"/>
    <n v="0.16400000000000001"/>
  </r>
  <r>
    <s v="DEER2005"/>
    <s v="D05 v2.01"/>
    <n v="41045"/>
    <s v="SCE"/>
    <x v="1"/>
    <x v="1"/>
    <s v="Any"/>
    <x v="8"/>
    <s v="Cap-Tons"/>
    <n v="60.6"/>
    <n v="30000"/>
    <s v="None"/>
    <n v="0"/>
    <n v="0"/>
    <n v="0"/>
    <n v="592"/>
    <n v="0.30199999999999999"/>
    <n v="0"/>
    <n v="0"/>
    <n v="0"/>
    <n v="0"/>
    <n v="337"/>
    <n v="0.17299999999999999"/>
    <n v="0"/>
    <m/>
    <m/>
    <n v="2"/>
    <s v="Lodging - Motel"/>
    <s v="Existing"/>
    <s v="Burbank-Glendale (Pasadena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37"/>
    <n v="0.17299999999999999"/>
  </r>
  <r>
    <s v="DEER2005"/>
    <s v="D05 v2.01"/>
    <n v="41045"/>
    <s v="SCE"/>
    <x v="1"/>
    <x v="1"/>
    <s v="Any"/>
    <x v="9"/>
    <s v="Cap-Tons"/>
    <n v="64.599999999999994"/>
    <n v="30000"/>
    <s v="None"/>
    <n v="0"/>
    <n v="0"/>
    <n v="0"/>
    <n v="501"/>
    <n v="0.254"/>
    <n v="0"/>
    <n v="0"/>
    <n v="0"/>
    <n v="0"/>
    <n v="320"/>
    <n v="0.16300000000000001"/>
    <n v="0"/>
    <m/>
    <m/>
    <n v="2"/>
    <s v="Lodging - Motel"/>
    <s v="Existing"/>
    <s v="Riverside"/>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0"/>
    <n v="0.16300000000000001"/>
  </r>
  <r>
    <s v="DEER2005"/>
    <s v="D05 v2.01"/>
    <n v="41045"/>
    <s v="SCE"/>
    <x v="1"/>
    <x v="1"/>
    <s v="Any"/>
    <x v="12"/>
    <s v="Cap-Tons"/>
    <n v="66.599999999999994"/>
    <n v="30000"/>
    <s v="None"/>
    <n v="0"/>
    <n v="0"/>
    <n v="0"/>
    <n v="585"/>
    <n v="0.29099999999999998"/>
    <n v="0"/>
    <n v="0"/>
    <n v="0"/>
    <n v="0"/>
    <n v="348"/>
    <n v="0.17399999999999999"/>
    <n v="0"/>
    <m/>
    <m/>
    <n v="2"/>
    <s v="Lodging - Motel"/>
    <s v="Existing"/>
    <s v="Fresno Area"/>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48"/>
    <n v="0.17399999999999999"/>
  </r>
  <r>
    <s v="DEER2005"/>
    <s v="D05 v2.01"/>
    <n v="41045"/>
    <s v="SCE"/>
    <x v="1"/>
    <x v="1"/>
    <s v="Any"/>
    <x v="13"/>
    <s v="Cap-Tons"/>
    <n v="71"/>
    <n v="30000"/>
    <s v="None"/>
    <n v="0"/>
    <n v="0"/>
    <n v="0"/>
    <n v="500"/>
    <n v="0.24399999999999999"/>
    <n v="0"/>
    <n v="0"/>
    <n v="0"/>
    <n v="0"/>
    <n v="307"/>
    <n v="0.151"/>
    <n v="0"/>
    <m/>
    <m/>
    <n v="2"/>
    <s v="Lodging - Motel"/>
    <s v="Existing"/>
    <s v="Palmdale (China Lake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07"/>
    <n v="0.151"/>
  </r>
  <r>
    <s v="DEER2005"/>
    <s v="D05 v2.01"/>
    <n v="41045"/>
    <s v="SCE"/>
    <x v="1"/>
    <x v="1"/>
    <s v="Any"/>
    <x v="14"/>
    <s v="Cap-Tons"/>
    <n v="73.5"/>
    <n v="30000"/>
    <s v="None"/>
    <n v="0"/>
    <n v="0"/>
    <n v="0"/>
    <n v="624"/>
    <n v="0.28399999999999997"/>
    <n v="0"/>
    <n v="0"/>
    <n v="0"/>
    <n v="0"/>
    <n v="401"/>
    <n v="0.183"/>
    <n v="0"/>
    <m/>
    <m/>
    <n v="2"/>
    <s v="Lodging - Motel"/>
    <s v="Existing"/>
    <s v="Palm Springs-Intl (El Centro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401"/>
    <n v="0.183"/>
  </r>
  <r>
    <s v="DEER2005"/>
    <s v="D05 v2.01"/>
    <n v="41045"/>
    <s v="SCE"/>
    <x v="1"/>
    <x v="1"/>
    <s v="Any"/>
    <x v="15"/>
    <s v="Cap-Tons"/>
    <n v="58.5"/>
    <n v="30000"/>
    <s v="None"/>
    <n v="0"/>
    <n v="0"/>
    <n v="0"/>
    <n v="442"/>
    <n v="0.24299999999999999"/>
    <n v="0"/>
    <n v="0"/>
    <n v="0"/>
    <n v="0"/>
    <n v="260"/>
    <n v="0.14499999999999999"/>
    <n v="0"/>
    <m/>
    <m/>
    <n v="2"/>
    <s v="Lodging - Motel"/>
    <s v="Existing"/>
    <s v="Blue Canyon (Mount Shasta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0"/>
    <n v="0.14499999999999999"/>
  </r>
  <r>
    <s v="DEER2005"/>
    <s v="D05 v2.01"/>
    <n v="41045"/>
    <s v="SDG"/>
    <x v="0"/>
    <x v="1"/>
    <s v="Any"/>
    <x v="6"/>
    <s v="Cap-Tons"/>
    <n v="220"/>
    <n v="200000"/>
    <s v="None"/>
    <n v="0"/>
    <n v="0"/>
    <n v="0"/>
    <n v="603"/>
    <n v="0.23699999999999999"/>
    <n v="0"/>
    <n v="0"/>
    <n v="0"/>
    <n v="0"/>
    <n v="371"/>
    <n v="0.14599999999999999"/>
    <n v="0"/>
    <m/>
    <m/>
    <n v="2"/>
    <s v="Lodging - Hotel"/>
    <s v="Existing"/>
    <s v="San Diego-Lindbergh"/>
    <s v="SD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71"/>
    <n v="0.14599999999999999"/>
  </r>
  <r>
    <s v="DEER2005"/>
    <s v="D05 v2.01"/>
    <n v="41045"/>
    <s v="SDG"/>
    <x v="1"/>
    <x v="1"/>
    <s v="Any"/>
    <x v="6"/>
    <s v="Cap-Tons"/>
    <n v="48.6"/>
    <n v="30000"/>
    <s v="None"/>
    <n v="0"/>
    <n v="0"/>
    <n v="0"/>
    <n v="527"/>
    <n v="0.222"/>
    <n v="0"/>
    <n v="0"/>
    <n v="0"/>
    <n v="0"/>
    <n v="323"/>
    <n v="0.13600000000000001"/>
    <n v="0"/>
    <m/>
    <m/>
    <n v="2"/>
    <s v="Lodging - Motel"/>
    <s v="Existing"/>
    <s v="San Diego-Lindbergh"/>
    <s v="SD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3"/>
    <n v="0.13600000000000001"/>
  </r>
  <r>
    <s v="DEER2005"/>
    <s v="D05 v2.01"/>
    <n v="41786.650694444441"/>
    <s v="Any"/>
    <x v="0"/>
    <x v="0"/>
    <s v="Any"/>
    <x v="0"/>
    <s v="Cap-Tons"/>
    <n v="149"/>
    <n v="200000"/>
    <s v="None"/>
    <n v="0"/>
    <n v="0"/>
    <n v="0"/>
    <n v="153"/>
    <n v="8.6599999999999996E-2"/>
    <n v="0"/>
    <n v="0"/>
    <n v="0"/>
    <n v="0"/>
    <n v="153"/>
    <n v="8.6599999999999996E-2"/>
    <n v="0"/>
    <m/>
    <m/>
    <n v="1"/>
    <s v="Lodging - Hotel"/>
    <s v="New"/>
    <s v="Arcat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42.73874452611309"/>
    <n v="7.5097516774900286E-2"/>
  </r>
  <r>
    <s v="DEER2005"/>
    <s v="D05 v2.01"/>
    <n v="41786.650694444441"/>
    <s v="Any"/>
    <x v="0"/>
    <x v="0"/>
    <s v="Any"/>
    <x v="1"/>
    <s v="Cap-Tons"/>
    <n v="203"/>
    <n v="200000"/>
    <s v="None"/>
    <n v="0"/>
    <n v="0"/>
    <n v="0"/>
    <n v="197"/>
    <n v="0.13700000000000001"/>
    <n v="0"/>
    <n v="0"/>
    <n v="0"/>
    <n v="0"/>
    <n v="197"/>
    <n v="0.13700000000000001"/>
    <n v="0"/>
    <m/>
    <m/>
    <n v="1"/>
    <s v="Lodging - Hotel"/>
    <s v="New"/>
    <s v="Santa Ros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83.7877952395051"/>
    <n v="0.11880323092565058"/>
  </r>
  <r>
    <s v="DEER2005"/>
    <s v="D05 v2.01"/>
    <n v="41786.650694444441"/>
    <s v="Any"/>
    <x v="0"/>
    <x v="0"/>
    <s v="Any"/>
    <x v="2"/>
    <s v="Cap-Tons"/>
    <n v="183"/>
    <n v="200000"/>
    <s v="None"/>
    <n v="0"/>
    <n v="0"/>
    <n v="0"/>
    <n v="204"/>
    <n v="0.104"/>
    <n v="0"/>
    <n v="0"/>
    <n v="0"/>
    <n v="0"/>
    <n v="204"/>
    <n v="0.104"/>
    <n v="0"/>
    <m/>
    <m/>
    <n v="1"/>
    <s v="Lodging - Hotel"/>
    <s v="New"/>
    <s v="Oakland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90.31832603481746"/>
    <n v="9.0186394279325982E-2"/>
  </r>
  <r>
    <s v="DEER2005"/>
    <s v="D05 v2.01"/>
    <n v="41786.650694444441"/>
    <s v="Any"/>
    <x v="0"/>
    <x v="0"/>
    <s v="Any"/>
    <x v="3"/>
    <s v="Cap-Tons"/>
    <n v="197"/>
    <n v="200000"/>
    <s v="None"/>
    <n v="0"/>
    <n v="0"/>
    <n v="0"/>
    <n v="245"/>
    <n v="0.13600000000000001"/>
    <n v="0"/>
    <n v="0"/>
    <n v="0"/>
    <n v="0"/>
    <n v="245"/>
    <n v="0.13600000000000001"/>
    <n v="0"/>
    <m/>
    <m/>
    <n v="1"/>
    <s v="Lodging - Hotel"/>
    <s v="New"/>
    <s v="San Jose-Reid (Sunnyvale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8.56857783593273"/>
    <n v="0.11793605405758013"/>
  </r>
  <r>
    <s v="DEER2005"/>
    <s v="D05 v2.01"/>
    <n v="41786.650694444441"/>
    <s v="Any"/>
    <x v="0"/>
    <x v="0"/>
    <s v="Any"/>
    <x v="4"/>
    <s v="Cap-Tons"/>
    <n v="181"/>
    <n v="200000"/>
    <s v="None"/>
    <n v="0"/>
    <n v="0"/>
    <n v="0"/>
    <n v="219"/>
    <n v="0.10299999999999999"/>
    <n v="0"/>
    <n v="0"/>
    <n v="0"/>
    <n v="0"/>
    <n v="219"/>
    <n v="0.10299999999999999"/>
    <n v="0"/>
    <m/>
    <m/>
    <n v="1"/>
    <s v="Lodging - Hotel"/>
    <s v="New"/>
    <s v="Santa Mari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04.31232059620109"/>
    <n v="8.9319217411255536E-2"/>
  </r>
  <r>
    <s v="DEER2005"/>
    <s v="D05 v2.01"/>
    <n v="41786.650694444441"/>
    <s v="Any"/>
    <x v="0"/>
    <x v="0"/>
    <s v="Any"/>
    <x v="5"/>
    <s v="Cap-Tons"/>
    <n v="218"/>
    <n v="200000"/>
    <s v="None"/>
    <n v="0"/>
    <n v="0"/>
    <n v="0"/>
    <n v="266"/>
    <n v="8.9700000000000002E-2"/>
    <n v="0"/>
    <n v="0"/>
    <n v="0"/>
    <n v="0"/>
    <n v="266"/>
    <n v="8.9700000000000002E-2"/>
    <n v="0"/>
    <m/>
    <m/>
    <n v="1"/>
    <s v="Lodging - Hotel"/>
    <s v="New"/>
    <s v="Torrance (Los Angeles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48.16017022186983"/>
    <n v="7.7785765065918666E-2"/>
  </r>
  <r>
    <s v="DEER2005"/>
    <s v="D05 v2.01"/>
    <n v="41786.650694444441"/>
    <s v="Any"/>
    <x v="0"/>
    <x v="0"/>
    <s v="Any"/>
    <x v="6"/>
    <s v="Cap-Tons"/>
    <n v="196"/>
    <n v="200000"/>
    <s v="None"/>
    <n v="0"/>
    <n v="0"/>
    <n v="0"/>
    <n v="309"/>
    <n v="0.11899999999999999"/>
    <n v="0"/>
    <n v="0"/>
    <n v="0"/>
    <n v="0"/>
    <n v="309"/>
    <n v="0.11899999999999999"/>
    <n v="0"/>
    <m/>
    <m/>
    <n v="1"/>
    <s v="Lodging - Hotel"/>
    <s v="New"/>
    <s v="San Diego-Lindbergh"/>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88.2762879645029"/>
    <n v="0.1031940473003826"/>
  </r>
  <r>
    <s v="DEER2005"/>
    <s v="D05 v2.01"/>
    <n v="41786.650694444441"/>
    <s v="Any"/>
    <x v="0"/>
    <x v="0"/>
    <s v="Any"/>
    <x v="7"/>
    <s v="Cap-Tons"/>
    <n v="201"/>
    <n v="200000"/>
    <s v="None"/>
    <n v="0"/>
    <n v="0"/>
    <n v="0"/>
    <n v="317"/>
    <n v="0.14099999999999999"/>
    <n v="0"/>
    <n v="0"/>
    <n v="0"/>
    <n v="0"/>
    <n v="317"/>
    <n v="0.14099999999999999"/>
    <n v="0"/>
    <m/>
    <m/>
    <n v="1"/>
    <s v="Lodging - Hotel"/>
    <s v="New"/>
    <s v="Fullerton (El Toro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5.7397517305742"/>
    <n v="0.12227193839793234"/>
  </r>
  <r>
    <s v="DEER2005"/>
    <s v="D05 v2.01"/>
    <n v="41786.650694444441"/>
    <s v="Any"/>
    <x v="0"/>
    <x v="0"/>
    <s v="Any"/>
    <x v="8"/>
    <s v="Cap-Tons"/>
    <n v="211"/>
    <n v="200000"/>
    <s v="None"/>
    <n v="0"/>
    <n v="0"/>
    <n v="0"/>
    <n v="319"/>
    <n v="0.152"/>
    <n v="0"/>
    <n v="0"/>
    <n v="0"/>
    <n v="0"/>
    <n v="319"/>
    <n v="0.152"/>
    <n v="0"/>
    <m/>
    <m/>
    <n v="1"/>
    <s v="Lodging - Hotel"/>
    <s v="New"/>
    <s v="Burbank-Glendale (Pasadena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7.60561767209202"/>
    <n v="0.1318108839467072"/>
  </r>
  <r>
    <s v="DEER2005"/>
    <s v="D05 v2.01"/>
    <n v="41786.650694444441"/>
    <s v="Any"/>
    <x v="0"/>
    <x v="0"/>
    <s v="Any"/>
    <x v="9"/>
    <s v="Cap-Tons"/>
    <n v="224"/>
    <n v="200000"/>
    <s v="None"/>
    <n v="0"/>
    <n v="0"/>
    <n v="0"/>
    <n v="290"/>
    <n v="0.151"/>
    <n v="0"/>
    <n v="0"/>
    <n v="0"/>
    <n v="0"/>
    <n v="290"/>
    <n v="0.151"/>
    <n v="0"/>
    <m/>
    <m/>
    <n v="1"/>
    <s v="Lodging - Hotel"/>
    <s v="New"/>
    <s v="Riverside"/>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70.55056152008365"/>
    <n v="0.13094370707863676"/>
  </r>
  <r>
    <s v="DEER2005"/>
    <s v="D05 v2.01"/>
    <n v="41786.650694444441"/>
    <s v="Any"/>
    <x v="0"/>
    <x v="0"/>
    <s v="Any"/>
    <x v="10"/>
    <s v="Cap-Tons"/>
    <n v="225"/>
    <n v="200000"/>
    <s v="None"/>
    <n v="0"/>
    <n v="0"/>
    <n v="0"/>
    <n v="244"/>
    <n v="0.13700000000000001"/>
    <n v="0"/>
    <n v="0"/>
    <n v="0"/>
    <n v="0"/>
    <n v="244"/>
    <n v="0.13700000000000001"/>
    <n v="0"/>
    <m/>
    <m/>
    <n v="1"/>
    <s v="Lodging - Hotel"/>
    <s v="New"/>
    <s v="Red Bluff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7.63564486517382"/>
    <n v="0.11880323092565058"/>
  </r>
  <r>
    <s v="DEER2005"/>
    <s v="D05 v2.01"/>
    <n v="41786.650694444441"/>
    <s v="Any"/>
    <x v="0"/>
    <x v="0"/>
    <s v="Any"/>
    <x v="11"/>
    <s v="Cap-Tons"/>
    <n v="225"/>
    <n v="200000"/>
    <s v="None"/>
    <n v="0"/>
    <n v="0"/>
    <n v="0"/>
    <n v="224"/>
    <n v="0.13500000000000001"/>
    <n v="0"/>
    <n v="0"/>
    <n v="0"/>
    <n v="0"/>
    <n v="224"/>
    <n v="0.13500000000000001"/>
    <n v="0"/>
    <m/>
    <m/>
    <n v="1"/>
    <s v="Lodging - Hotel"/>
    <s v="New"/>
    <s v="Sacramento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08.97698544999565"/>
    <n v="0.1170688771895097"/>
  </r>
  <r>
    <s v="DEER2005"/>
    <s v="D05 v2.01"/>
    <n v="41786.650694444441"/>
    <s v="Any"/>
    <x v="0"/>
    <x v="0"/>
    <s v="Any"/>
    <x v="12"/>
    <s v="Cap-Tons"/>
    <n v="228"/>
    <n v="200000"/>
    <s v="None"/>
    <n v="0"/>
    <n v="0"/>
    <n v="0"/>
    <n v="298"/>
    <n v="0.152"/>
    <n v="0"/>
    <n v="0"/>
    <n v="0"/>
    <n v="0"/>
    <n v="298"/>
    <n v="0.152"/>
    <n v="0"/>
    <m/>
    <m/>
    <n v="1"/>
    <s v="Lodging - Hotel"/>
    <s v="New"/>
    <s v="Fresno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78.01402528615495"/>
    <n v="0.1318108839467072"/>
  </r>
  <r>
    <s v="DEER2005"/>
    <s v="D05 v2.01"/>
    <n v="41786.650694444441"/>
    <s v="Any"/>
    <x v="0"/>
    <x v="0"/>
    <s v="Any"/>
    <x v="13"/>
    <s v="Cap-Tons"/>
    <n v="241"/>
    <n v="200000"/>
    <s v="None"/>
    <n v="0"/>
    <n v="0"/>
    <n v="0"/>
    <n v="248"/>
    <n v="0.14199999999999999"/>
    <n v="0"/>
    <n v="0"/>
    <n v="0"/>
    <n v="0"/>
    <n v="248"/>
    <n v="0.14199999999999999"/>
    <n v="0"/>
    <m/>
    <m/>
    <n v="1"/>
    <s v="Lodging - Hotel"/>
    <s v="New"/>
    <s v="Palmdale (China Lake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31.36737674820947"/>
    <n v="0.12313911526600277"/>
  </r>
  <r>
    <s v="DEER2005"/>
    <s v="D05 v2.01"/>
    <n v="41786.650694444441"/>
    <s v="Any"/>
    <x v="0"/>
    <x v="0"/>
    <s v="Any"/>
    <x v="14"/>
    <s v="Cap-Tons"/>
    <n v="259"/>
    <n v="200000"/>
    <s v="None"/>
    <n v="0"/>
    <n v="0"/>
    <n v="0"/>
    <n v="421"/>
    <n v="0.16700000000000001"/>
    <n v="0"/>
    <n v="0"/>
    <n v="0"/>
    <n v="0"/>
    <n v="421"/>
    <n v="0.16700000000000001"/>
    <n v="0"/>
    <m/>
    <m/>
    <n v="1"/>
    <s v="Lodging - Hotel"/>
    <s v="New"/>
    <s v="Palm Springs-Intl (El Centro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92.76478068950075"/>
    <n v="0.14481853696776384"/>
  </r>
  <r>
    <s v="DEER2005"/>
    <s v="D05 v2.01"/>
    <n v="41786.650694444441"/>
    <s v="Any"/>
    <x v="0"/>
    <x v="0"/>
    <s v="Any"/>
    <x v="15"/>
    <s v="Cap-Tons"/>
    <n v="191"/>
    <n v="200000"/>
    <s v="None"/>
    <n v="0"/>
    <n v="0"/>
    <n v="0"/>
    <n v="161"/>
    <n v="0.128"/>
    <n v="0"/>
    <n v="0"/>
    <n v="0"/>
    <n v="0"/>
    <n v="161"/>
    <n v="0.128"/>
    <n v="0"/>
    <m/>
    <m/>
    <n v="1"/>
    <s v="Lodging - Hotel"/>
    <s v="New"/>
    <s v="Blue Canyon (Mount Shasta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50.20220829218437"/>
    <n v="0.11099863911301659"/>
  </r>
  <r>
    <s v="DEER2005"/>
    <s v="D05 v2.01"/>
    <n v="41786.650694444441"/>
    <s v="Any"/>
    <x v="1"/>
    <x v="0"/>
    <s v="Any"/>
    <x v="0"/>
    <s v="Cap-Tons"/>
    <n v="29.5"/>
    <n v="30000"/>
    <s v="None"/>
    <n v="0"/>
    <n v="0"/>
    <n v="0"/>
    <n v="115"/>
    <n v="7.1599999999999997E-2"/>
    <n v="0"/>
    <n v="0"/>
    <n v="0"/>
    <n v="0"/>
    <n v="115"/>
    <n v="7.1599999999999997E-2"/>
    <n v="0"/>
    <m/>
    <m/>
    <n v="1"/>
    <s v="Lodging - Motel"/>
    <s v="New"/>
    <s v="Arcat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07.28729163727455"/>
    <n v="6.2089863753843656E-2"/>
  </r>
  <r>
    <s v="DEER2005"/>
    <s v="D05 v2.01"/>
    <n v="41786.650694444441"/>
    <s v="Any"/>
    <x v="1"/>
    <x v="0"/>
    <s v="Any"/>
    <x v="1"/>
    <s v="Cap-Tons"/>
    <n v="42.4"/>
    <n v="30000"/>
    <s v="None"/>
    <n v="0"/>
    <n v="0"/>
    <n v="0"/>
    <n v="160"/>
    <n v="0.12"/>
    <n v="0"/>
    <n v="0"/>
    <n v="0"/>
    <n v="0"/>
    <n v="160"/>
    <n v="0.12"/>
    <n v="0"/>
    <m/>
    <m/>
    <n v="1"/>
    <s v="Lodging - Motel"/>
    <s v="New"/>
    <s v="Santa Ros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49.26927532142545"/>
    <n v="0.10406122416845305"/>
  </r>
  <r>
    <s v="DEER2005"/>
    <s v="D05 v2.01"/>
    <n v="41786.650694444441"/>
    <s v="Any"/>
    <x v="1"/>
    <x v="0"/>
    <s v="Any"/>
    <x v="2"/>
    <s v="Cap-Tons"/>
    <n v="37.1"/>
    <n v="30000"/>
    <s v="None"/>
    <n v="0"/>
    <n v="0"/>
    <n v="0"/>
    <n v="155"/>
    <n v="9.2899999999999996E-2"/>
    <n v="0"/>
    <n v="0"/>
    <n v="0"/>
    <n v="0"/>
    <n v="155"/>
    <n v="9.2899999999999996E-2"/>
    <n v="0"/>
    <m/>
    <m/>
    <n v="1"/>
    <s v="Lodging - Motel"/>
    <s v="New"/>
    <s v="Oakland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44.60461046763092"/>
    <n v="8.0560731043744074E-2"/>
  </r>
  <r>
    <s v="DEER2005"/>
    <s v="D05 v2.01"/>
    <n v="41786.650694444441"/>
    <s v="Any"/>
    <x v="1"/>
    <x v="0"/>
    <s v="Any"/>
    <x v="3"/>
    <s v="Cap-Tons"/>
    <n v="40.5"/>
    <n v="30000"/>
    <s v="None"/>
    <n v="0"/>
    <n v="0"/>
    <n v="0"/>
    <n v="195"/>
    <n v="0.123"/>
    <n v="0"/>
    <n v="0"/>
    <n v="0"/>
    <n v="0"/>
    <n v="195"/>
    <n v="0.123"/>
    <n v="0"/>
    <m/>
    <m/>
    <n v="1"/>
    <s v="Lodging - Motel"/>
    <s v="New"/>
    <s v="San Jose-Reid (Sunnyvale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81.92192929798728"/>
    <n v="0.10666275477266438"/>
  </r>
  <r>
    <s v="DEER2005"/>
    <s v="D05 v2.01"/>
    <n v="41786.650694444441"/>
    <s v="Any"/>
    <x v="1"/>
    <x v="0"/>
    <s v="Any"/>
    <x v="4"/>
    <s v="Cap-Tons"/>
    <n v="36.200000000000003"/>
    <n v="30000"/>
    <s v="None"/>
    <n v="0"/>
    <n v="0"/>
    <n v="0"/>
    <n v="172"/>
    <n v="9.2100000000000001E-2"/>
    <n v="0"/>
    <n v="0"/>
    <n v="0"/>
    <n v="0"/>
    <n v="172"/>
    <n v="9.2100000000000001E-2"/>
    <n v="0"/>
    <m/>
    <m/>
    <n v="1"/>
    <s v="Lodging - Motel"/>
    <s v="New"/>
    <s v="Santa Mari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60.46447097053237"/>
    <n v="7.9866989549287726E-2"/>
  </r>
  <r>
    <s v="DEER2005"/>
    <s v="D05 v2.01"/>
    <n v="41786.650694444441"/>
    <s v="Any"/>
    <x v="1"/>
    <x v="0"/>
    <s v="Any"/>
    <x v="5"/>
    <s v="Cap-Tons"/>
    <n v="47.7"/>
    <n v="30000"/>
    <s v="None"/>
    <n v="0"/>
    <n v="0"/>
    <n v="0"/>
    <n v="195"/>
    <n v="7.9200000000000007E-2"/>
    <n v="0"/>
    <n v="0"/>
    <n v="0"/>
    <n v="0"/>
    <n v="195"/>
    <n v="7.9200000000000007E-2"/>
    <n v="0"/>
    <m/>
    <m/>
    <n v="1"/>
    <s v="Lodging - Motel"/>
    <s v="New"/>
    <s v="Torrance (Los Angeles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81.92192929798728"/>
    <n v="6.8680407951179023E-2"/>
  </r>
  <r>
    <s v="DEER2005"/>
    <s v="D05 v2.01"/>
    <n v="41786.650694444441"/>
    <s v="Any"/>
    <x v="1"/>
    <x v="0"/>
    <s v="Any"/>
    <x v="6"/>
    <s v="Cap-Tons"/>
    <n v="40.299999999999997"/>
    <n v="30000"/>
    <s v="None"/>
    <n v="0"/>
    <n v="0"/>
    <n v="0"/>
    <n v="238"/>
    <n v="0.107"/>
    <n v="0"/>
    <n v="0"/>
    <n v="0"/>
    <n v="0"/>
    <n v="238"/>
    <n v="0.107"/>
    <n v="0"/>
    <m/>
    <m/>
    <n v="1"/>
    <s v="Lodging - Motel"/>
    <s v="New"/>
    <s v="San Diego-Lindbergh"/>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2.03804704062037"/>
    <n v="9.2787924883537307E-2"/>
  </r>
  <r>
    <s v="DEER2005"/>
    <s v="D05 v2.01"/>
    <n v="41786.650694444441"/>
    <s v="Any"/>
    <x v="1"/>
    <x v="0"/>
    <s v="Any"/>
    <x v="7"/>
    <s v="Cap-Tons"/>
    <n v="43.9"/>
    <n v="30000"/>
    <s v="None"/>
    <n v="0"/>
    <n v="0"/>
    <n v="0"/>
    <n v="247"/>
    <n v="0.129"/>
    <n v="0"/>
    <n v="0"/>
    <n v="0"/>
    <n v="0"/>
    <n v="247"/>
    <n v="0.129"/>
    <n v="0"/>
    <m/>
    <m/>
    <n v="1"/>
    <s v="Lodging - Motel"/>
    <s v="New"/>
    <s v="Fullerton (El Toro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30.43444377745055"/>
    <n v="0.11186581598108704"/>
  </r>
  <r>
    <s v="DEER2005"/>
    <s v="D05 v2.01"/>
    <n v="41786.650694444441"/>
    <s v="Any"/>
    <x v="1"/>
    <x v="0"/>
    <s v="Any"/>
    <x v="8"/>
    <s v="Cap-Tons"/>
    <n v="45"/>
    <n v="30000"/>
    <s v="None"/>
    <n v="0"/>
    <n v="0"/>
    <n v="0"/>
    <n v="252"/>
    <n v="0.14099999999999999"/>
    <n v="0"/>
    <n v="0"/>
    <n v="0"/>
    <n v="0"/>
    <n v="252"/>
    <n v="0.14099999999999999"/>
    <n v="0"/>
    <m/>
    <m/>
    <n v="1"/>
    <s v="Lodging - Motel"/>
    <s v="New"/>
    <s v="Burbank-Glendale (Pasadena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35.09910863124509"/>
    <n v="0.12227193839793234"/>
  </r>
  <r>
    <s v="DEER2005"/>
    <s v="D05 v2.01"/>
    <n v="41786.650694444441"/>
    <s v="Any"/>
    <x v="1"/>
    <x v="0"/>
    <s v="Any"/>
    <x v="9"/>
    <s v="Cap-Tons"/>
    <n v="47.3"/>
    <n v="30000"/>
    <s v="None"/>
    <n v="0"/>
    <n v="0"/>
    <n v="0"/>
    <n v="228"/>
    <n v="0.13400000000000001"/>
    <n v="0"/>
    <n v="0"/>
    <n v="0"/>
    <n v="0"/>
    <n v="228"/>
    <n v="0.13400000000000001"/>
    <n v="0"/>
    <m/>
    <m/>
    <n v="1"/>
    <s v="Lodging - Motel"/>
    <s v="New"/>
    <s v="Riverside"/>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12.70871733303127"/>
    <n v="0.11620170032143926"/>
  </r>
  <r>
    <s v="DEER2005"/>
    <s v="D05 v2.01"/>
    <n v="41786.650694444441"/>
    <s v="Any"/>
    <x v="1"/>
    <x v="0"/>
    <s v="Any"/>
    <x v="10"/>
    <s v="Cap-Tons"/>
    <n v="48.1"/>
    <n v="30000"/>
    <s v="None"/>
    <n v="0"/>
    <n v="0"/>
    <n v="0"/>
    <n v="190"/>
    <n v="0.125"/>
    <n v="0"/>
    <n v="0"/>
    <n v="0"/>
    <n v="0"/>
    <n v="190"/>
    <n v="0.125"/>
    <n v="0"/>
    <m/>
    <m/>
    <n v="1"/>
    <s v="Lodging - Motel"/>
    <s v="New"/>
    <s v="Red Bluff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77.25726444419274"/>
    <n v="0.10839710850880527"/>
  </r>
  <r>
    <s v="DEER2005"/>
    <s v="D05 v2.01"/>
    <n v="41786.650694444441"/>
    <s v="Any"/>
    <x v="1"/>
    <x v="0"/>
    <s v="Any"/>
    <x v="11"/>
    <s v="Cap-Tons"/>
    <n v="47.4"/>
    <n v="30000"/>
    <s v="None"/>
    <n v="0"/>
    <n v="0"/>
    <n v="0"/>
    <n v="179"/>
    <n v="0.122"/>
    <n v="0"/>
    <n v="0"/>
    <n v="0"/>
    <n v="0"/>
    <n v="179"/>
    <n v="0.122"/>
    <n v="0"/>
    <m/>
    <m/>
    <n v="1"/>
    <s v="Lodging - Motel"/>
    <s v="New"/>
    <s v="Sacramento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66.99500176584473"/>
    <n v="0.10579557790459394"/>
  </r>
  <r>
    <s v="DEER2005"/>
    <s v="D05 v2.01"/>
    <n v="41786.650694444441"/>
    <s v="Any"/>
    <x v="1"/>
    <x v="0"/>
    <s v="Any"/>
    <x v="12"/>
    <s v="Cap-Tons"/>
    <n v="48"/>
    <n v="30000"/>
    <s v="None"/>
    <n v="0"/>
    <n v="0"/>
    <n v="0"/>
    <n v="234"/>
    <n v="0.13900000000000001"/>
    <n v="0"/>
    <n v="0"/>
    <n v="0"/>
    <n v="0"/>
    <n v="234"/>
    <n v="0.13900000000000001"/>
    <n v="0"/>
    <m/>
    <m/>
    <n v="1"/>
    <s v="Lodging - Motel"/>
    <s v="New"/>
    <s v="Fresno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18.30631515758475"/>
    <n v="0.12053758466179147"/>
  </r>
  <r>
    <s v="DEER2005"/>
    <s v="D05 v2.01"/>
    <n v="41786.650694444441"/>
    <s v="Any"/>
    <x v="1"/>
    <x v="0"/>
    <s v="Any"/>
    <x v="13"/>
    <s v="Cap-Tons"/>
    <n v="51.9"/>
    <n v="30000"/>
    <s v="None"/>
    <n v="0"/>
    <n v="0"/>
    <n v="0"/>
    <n v="195"/>
    <n v="0.122"/>
    <n v="0"/>
    <n v="0"/>
    <n v="0"/>
    <n v="0"/>
    <n v="195"/>
    <n v="0.122"/>
    <n v="0"/>
    <m/>
    <m/>
    <n v="1"/>
    <s v="Lodging - Motel"/>
    <s v="New"/>
    <s v="Palmdale (China Lake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81.92192929798728"/>
    <n v="0.10579557790459394"/>
  </r>
  <r>
    <s v="DEER2005"/>
    <s v="D05 v2.01"/>
    <n v="41786.650694444441"/>
    <s v="Any"/>
    <x v="1"/>
    <x v="0"/>
    <s v="Any"/>
    <x v="14"/>
    <s v="Cap-Tons"/>
    <n v="55.4"/>
    <n v="30000"/>
    <s v="None"/>
    <n v="0"/>
    <n v="0"/>
    <n v="0"/>
    <n v="313"/>
    <n v="0.154"/>
    <n v="0"/>
    <n v="0"/>
    <n v="0"/>
    <n v="0"/>
    <n v="313"/>
    <n v="0.154"/>
    <n v="0"/>
    <m/>
    <m/>
    <n v="1"/>
    <s v="Lodging - Motel"/>
    <s v="New"/>
    <s v="Palm Springs-Intl (El Centro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2.00801984753855"/>
    <n v="0.13354523768284809"/>
  </r>
  <r>
    <s v="DEER2005"/>
    <s v="D05 v2.01"/>
    <n v="41786.650694444441"/>
    <s v="Any"/>
    <x v="1"/>
    <x v="0"/>
    <s v="Any"/>
    <x v="15"/>
    <s v="Cap-Tons"/>
    <n v="38.1"/>
    <n v="30000"/>
    <s v="None"/>
    <n v="0"/>
    <n v="0"/>
    <n v="0"/>
    <n v="141"/>
    <n v="0.122"/>
    <n v="0"/>
    <n v="0"/>
    <n v="0"/>
    <n v="0"/>
    <n v="141"/>
    <n v="0.122"/>
    <n v="0"/>
    <m/>
    <m/>
    <n v="1"/>
    <s v="Lodging - Motel"/>
    <s v="New"/>
    <s v="Blue Canyon (Mount Shasta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31.54354887700617"/>
    <n v="0.10579557790459394"/>
  </r>
  <r>
    <s v="DEER2005"/>
    <s v="D05 v2.01"/>
    <n v="40945"/>
    <s v="PGE"/>
    <x v="0"/>
    <x v="1"/>
    <s v="Any"/>
    <x v="0"/>
    <s v="Cap-Tons"/>
    <n v="176"/>
    <n v="200000"/>
    <s v="None"/>
    <n v="0"/>
    <n v="0"/>
    <n v="0"/>
    <n v="397"/>
    <n v="0.218"/>
    <n v="0"/>
    <n v="0"/>
    <n v="0"/>
    <n v="0"/>
    <n v="221"/>
    <n v="0.12"/>
    <n v="0"/>
    <m/>
    <m/>
    <n v="2"/>
    <s v="Lodging - Hotel"/>
    <s v="Existing"/>
    <s v="Arcata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1"/>
    <n v="0.12"/>
  </r>
  <r>
    <s v="DEER2005"/>
    <s v="D05 v2.01"/>
    <n v="40945"/>
    <s v="PGE"/>
    <x v="0"/>
    <x v="1"/>
    <s v="Any"/>
    <x v="1"/>
    <s v="Cap-Tons"/>
    <n v="277"/>
    <n v="200000"/>
    <s v="None"/>
    <n v="0"/>
    <n v="0"/>
    <n v="0"/>
    <n v="473"/>
    <n v="0.29599999999999999"/>
    <n v="0"/>
    <n v="0"/>
    <n v="0"/>
    <n v="0"/>
    <n v="259"/>
    <n v="0.16300000000000001"/>
    <n v="0"/>
    <m/>
    <m/>
    <n v="2"/>
    <s v="Lodging - Hotel"/>
    <s v="Existing"/>
    <s v="Santa Rosa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59"/>
    <n v="0.16300000000000001"/>
  </r>
  <r>
    <s v="DEER2005"/>
    <s v="D05 v2.01"/>
    <n v="40945"/>
    <s v="PGE"/>
    <x v="0"/>
    <x v="1"/>
    <s v="Any"/>
    <x v="2"/>
    <s v="Cap-Tons"/>
    <n v="235"/>
    <n v="200000"/>
    <s v="None"/>
    <n v="0"/>
    <n v="0"/>
    <n v="0"/>
    <n v="506"/>
    <n v="0.24399999999999999"/>
    <n v="0"/>
    <n v="0"/>
    <n v="0"/>
    <n v="0"/>
    <n v="263"/>
    <n v="0.128"/>
    <n v="0"/>
    <m/>
    <m/>
    <n v="2"/>
    <s v="Lodging - Hotel"/>
    <s v="Existing"/>
    <s v="Oakland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63"/>
    <n v="0.128"/>
  </r>
  <r>
    <s v="DEER2005"/>
    <s v="D05 v2.01"/>
    <n v="40945"/>
    <s v="PGE"/>
    <x v="0"/>
    <x v="1"/>
    <s v="Any"/>
    <x v="3"/>
    <s v="Cap-Tons"/>
    <n v="258"/>
    <n v="200000"/>
    <s v="None"/>
    <n v="0"/>
    <n v="0"/>
    <n v="0"/>
    <n v="555"/>
    <n v="0.28299999999999997"/>
    <n v="0"/>
    <n v="0"/>
    <n v="0"/>
    <n v="0"/>
    <n v="308"/>
    <n v="0.158"/>
    <n v="0"/>
    <m/>
    <m/>
    <n v="2"/>
    <s v="Lodging - Hotel"/>
    <s v="Existing"/>
    <s v="San Jose-Reid (Sunnyvale for pre-2014)"/>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08"/>
    <n v="0.158"/>
  </r>
  <r>
    <s v="DEER2005"/>
    <s v="D05 v2.01"/>
    <n v="40945"/>
    <s v="PGE"/>
    <x v="0"/>
    <x v="1"/>
    <s v="Any"/>
    <x v="10"/>
    <s v="Cap-Tons"/>
    <n v="319"/>
    <n v="200000"/>
    <s v="None"/>
    <n v="0"/>
    <n v="0"/>
    <n v="0"/>
    <n v="565"/>
    <n v="0.311"/>
    <n v="0"/>
    <n v="0"/>
    <n v="0"/>
    <n v="0"/>
    <n v="295"/>
    <n v="0.16300000000000001"/>
    <n v="0"/>
    <m/>
    <m/>
    <n v="2"/>
    <s v="Lodging - Hotel"/>
    <s v="Existing"/>
    <s v="Red Bluff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5"/>
    <n v="0.16300000000000001"/>
  </r>
  <r>
    <s v="DEER2005"/>
    <s v="D05 v2.01"/>
    <n v="40945"/>
    <s v="PGE"/>
    <x v="0"/>
    <x v="1"/>
    <s v="Any"/>
    <x v="11"/>
    <s v="Cap-Tons"/>
    <n v="300"/>
    <n v="200000"/>
    <s v="None"/>
    <n v="0"/>
    <n v="0"/>
    <n v="0"/>
    <n v="510"/>
    <n v="0.28799999999999998"/>
    <n v="0"/>
    <n v="0"/>
    <n v="0"/>
    <n v="0"/>
    <n v="281"/>
    <n v="0.16"/>
    <n v="0"/>
    <m/>
    <m/>
    <n v="2"/>
    <s v="Lodging - Hotel"/>
    <s v="Existing"/>
    <s v="Sacramento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81"/>
    <n v="0.16"/>
  </r>
  <r>
    <s v="DEER2005"/>
    <s v="D05 v2.01"/>
    <n v="40945"/>
    <s v="PGE"/>
    <x v="1"/>
    <x v="1"/>
    <s v="Any"/>
    <x v="0"/>
    <s v="Cap-Tons"/>
    <n v="37.4"/>
    <n v="30000"/>
    <s v="None"/>
    <n v="0"/>
    <n v="0"/>
    <n v="0"/>
    <n v="374"/>
    <n v="0.20799999999999999"/>
    <n v="0"/>
    <n v="0"/>
    <n v="0"/>
    <n v="0"/>
    <n v="206"/>
    <n v="0.114"/>
    <n v="0"/>
    <m/>
    <m/>
    <n v="2"/>
    <s v="Lodging - Motel"/>
    <s v="Existing"/>
    <s v="Arcata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06"/>
    <n v="0.114"/>
  </r>
  <r>
    <s v="DEER2005"/>
    <s v="D05 v2.01"/>
    <n v="40945"/>
    <s v="PGE"/>
    <x v="1"/>
    <x v="1"/>
    <s v="Any"/>
    <x v="1"/>
    <s v="Cap-Tons"/>
    <n v="60"/>
    <n v="30000"/>
    <s v="None"/>
    <n v="0"/>
    <n v="0"/>
    <n v="0"/>
    <n v="446"/>
    <n v="0.28699999999999998"/>
    <n v="0"/>
    <n v="0"/>
    <n v="0"/>
    <n v="0"/>
    <n v="244"/>
    <n v="0.157"/>
    <n v="0"/>
    <m/>
    <m/>
    <n v="2"/>
    <s v="Lodging - Motel"/>
    <s v="Existing"/>
    <s v="Santa Rosa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44"/>
    <n v="0.157"/>
  </r>
  <r>
    <s v="DEER2005"/>
    <s v="D05 v2.01"/>
    <n v="40945"/>
    <s v="PGE"/>
    <x v="1"/>
    <x v="1"/>
    <s v="Any"/>
    <x v="2"/>
    <s v="Cap-Tons"/>
    <n v="51.4"/>
    <n v="30000"/>
    <s v="None"/>
    <n v="0"/>
    <n v="0"/>
    <n v="0"/>
    <n v="458"/>
    <n v="0.23899999999999999"/>
    <n v="0"/>
    <n v="0"/>
    <n v="0"/>
    <n v="0"/>
    <n v="238"/>
    <n v="0.125"/>
    <n v="0"/>
    <m/>
    <m/>
    <n v="2"/>
    <s v="Lodging - Motel"/>
    <s v="Existing"/>
    <s v="Oakland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38"/>
    <n v="0.125"/>
  </r>
  <r>
    <s v="DEER2005"/>
    <s v="D05 v2.01"/>
    <n v="40945"/>
    <s v="PGE"/>
    <x v="1"/>
    <x v="1"/>
    <s v="Any"/>
    <x v="3"/>
    <s v="Cap-Tons"/>
    <n v="56.3"/>
    <n v="30000"/>
    <s v="None"/>
    <n v="0"/>
    <n v="0"/>
    <n v="0"/>
    <n v="503"/>
    <n v="0.27600000000000002"/>
    <n v="0"/>
    <n v="0"/>
    <n v="0"/>
    <n v="0"/>
    <n v="278"/>
    <n v="0.153"/>
    <n v="0"/>
    <m/>
    <m/>
    <n v="2"/>
    <s v="Lodging - Motel"/>
    <s v="Existing"/>
    <s v="San Jose-Reid (Sunnyvale for pre-2014)"/>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78"/>
    <n v="0.153"/>
  </r>
  <r>
    <s v="DEER2005"/>
    <s v="D05 v2.01"/>
    <n v="40945"/>
    <s v="PGE"/>
    <x v="1"/>
    <x v="1"/>
    <s v="Any"/>
    <x v="10"/>
    <s v="Cap-Tons"/>
    <n v="69.8"/>
    <n v="30000"/>
    <s v="None"/>
    <n v="0"/>
    <n v="0"/>
    <n v="0"/>
    <n v="503"/>
    <n v="0.309"/>
    <n v="0"/>
    <n v="0"/>
    <n v="0"/>
    <n v="0"/>
    <n v="260"/>
    <n v="0.161"/>
    <n v="0"/>
    <m/>
    <m/>
    <n v="2"/>
    <s v="Lodging - Motel"/>
    <s v="Existing"/>
    <s v="Red Bluff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60"/>
    <n v="0.161"/>
  </r>
  <r>
    <s v="DEER2005"/>
    <s v="D05 v2.01"/>
    <n v="40945"/>
    <s v="PGE"/>
    <x v="1"/>
    <x v="1"/>
    <s v="Any"/>
    <x v="11"/>
    <s v="Cap-Tons"/>
    <n v="65.5"/>
    <n v="30000"/>
    <s v="None"/>
    <n v="0"/>
    <n v="0"/>
    <n v="0"/>
    <n v="465"/>
    <n v="0.28199999999999997"/>
    <n v="0"/>
    <n v="0"/>
    <n v="0"/>
    <n v="0"/>
    <n v="254"/>
    <n v="0.155"/>
    <n v="0"/>
    <m/>
    <m/>
    <n v="2"/>
    <s v="Lodging - Motel"/>
    <s v="Existing"/>
    <s v="Sacramento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54"/>
    <n v="0.155"/>
  </r>
  <r>
    <s v="DEER2005"/>
    <s v="D05 v2.01"/>
    <n v="40945"/>
    <s v="SCE"/>
    <x v="0"/>
    <x v="1"/>
    <s v="Any"/>
    <x v="4"/>
    <s v="Cap-Tons"/>
    <n v="220"/>
    <n v="200000"/>
    <s v="None"/>
    <n v="0"/>
    <n v="0"/>
    <n v="0"/>
    <n v="535"/>
    <n v="0.25800000000000001"/>
    <n v="0"/>
    <n v="0"/>
    <n v="0"/>
    <n v="0"/>
    <n v="294"/>
    <n v="0.14199999999999999"/>
    <n v="0"/>
    <m/>
    <m/>
    <n v="2"/>
    <s v="Lodging - Hotel"/>
    <s v="Existing"/>
    <s v="Santa Maria Area"/>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4"/>
    <n v="0.14199999999999999"/>
  </r>
  <r>
    <s v="DEER2005"/>
    <s v="D05 v2.01"/>
    <n v="40945"/>
    <s v="SCE"/>
    <x v="0"/>
    <x v="1"/>
    <s v="Any"/>
    <x v="5"/>
    <s v="Cap-Tons"/>
    <n v="270"/>
    <n v="200000"/>
    <s v="None"/>
    <n v="0"/>
    <n v="0"/>
    <n v="0"/>
    <n v="578"/>
    <n v="0.20899999999999999"/>
    <n v="0"/>
    <n v="0"/>
    <n v="0"/>
    <n v="0"/>
    <n v="318"/>
    <n v="0.115"/>
    <n v="0"/>
    <m/>
    <m/>
    <n v="2"/>
    <s v="Lodging - Hotel"/>
    <s v="Existing"/>
    <s v="Torrance (Los Angeles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18"/>
    <n v="0.115"/>
  </r>
  <r>
    <s v="DEER2005"/>
    <s v="D05 v2.01"/>
    <n v="40945"/>
    <s v="SCE"/>
    <x v="0"/>
    <x v="1"/>
    <s v="Any"/>
    <x v="7"/>
    <s v="Cap-Tons"/>
    <n v="244"/>
    <n v="200000"/>
    <s v="None"/>
    <n v="0"/>
    <n v="0"/>
    <n v="0"/>
    <n v="706"/>
    <n v="0.308"/>
    <n v="0"/>
    <n v="0"/>
    <n v="0"/>
    <n v="0"/>
    <n v="389"/>
    <n v="0.17"/>
    <n v="0"/>
    <m/>
    <m/>
    <n v="2"/>
    <s v="Lodging - Hotel"/>
    <s v="Existing"/>
    <s v="Fullerton (El Toro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89"/>
    <n v="0.17"/>
  </r>
  <r>
    <s v="DEER2005"/>
    <s v="D05 v2.01"/>
    <n v="40945"/>
    <s v="SCE"/>
    <x v="0"/>
    <x v="1"/>
    <s v="Any"/>
    <x v="8"/>
    <s v="Cap-Tons"/>
    <n v="274"/>
    <n v="200000"/>
    <s v="None"/>
    <n v="0"/>
    <n v="0"/>
    <n v="0"/>
    <n v="672"/>
    <n v="0.32"/>
    <n v="0"/>
    <n v="0"/>
    <n v="0"/>
    <n v="0"/>
    <n v="373"/>
    <n v="0.17799999999999999"/>
    <n v="0"/>
    <m/>
    <m/>
    <n v="2"/>
    <s v="Lodging - Hotel"/>
    <s v="Existing"/>
    <s v="Burbank-Glendale (Pasadena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73"/>
    <n v="0.17799999999999999"/>
  </r>
  <r>
    <s v="DEER2005"/>
    <s v="D05 v2.01"/>
    <n v="40945"/>
    <s v="SCE"/>
    <x v="0"/>
    <x v="1"/>
    <s v="Any"/>
    <x v="9"/>
    <s v="Cap-Tons"/>
    <n v="296"/>
    <n v="200000"/>
    <s v="None"/>
    <n v="0"/>
    <n v="0"/>
    <n v="0"/>
    <n v="564"/>
    <n v="0.28000000000000003"/>
    <n v="0"/>
    <n v="0"/>
    <n v="0"/>
    <n v="0"/>
    <n v="353"/>
    <n v="0.17599999999999999"/>
    <n v="0"/>
    <m/>
    <m/>
    <n v="2"/>
    <s v="Lodging - Hotel"/>
    <s v="Existing"/>
    <s v="Riverside"/>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53"/>
    <n v="0.17599999999999999"/>
  </r>
  <r>
    <s v="DEER2005"/>
    <s v="D05 v2.01"/>
    <n v="40945"/>
    <s v="SCE"/>
    <x v="0"/>
    <x v="1"/>
    <s v="Any"/>
    <x v="12"/>
    <s v="Cap-Tons"/>
    <n v="301"/>
    <n v="200000"/>
    <s v="None"/>
    <n v="0"/>
    <n v="0"/>
    <n v="0"/>
    <n v="628"/>
    <n v="0.309"/>
    <n v="0"/>
    <n v="0"/>
    <n v="0"/>
    <n v="0"/>
    <n v="365"/>
    <n v="0.18"/>
    <n v="0"/>
    <m/>
    <m/>
    <n v="2"/>
    <s v="Lodging - Hotel"/>
    <s v="Existing"/>
    <s v="Fresno Area"/>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65"/>
    <n v="0.18"/>
  </r>
  <r>
    <s v="DEER2005"/>
    <s v="D05 v2.01"/>
    <n v="40945"/>
    <s v="SCE"/>
    <x v="0"/>
    <x v="1"/>
    <s v="Any"/>
    <x v="13"/>
    <s v="Cap-Tons"/>
    <n v="319"/>
    <n v="200000"/>
    <s v="None"/>
    <n v="0"/>
    <n v="0"/>
    <n v="0"/>
    <n v="542"/>
    <n v="0.26700000000000002"/>
    <n v="0"/>
    <n v="0"/>
    <n v="0"/>
    <n v="0"/>
    <n v="324"/>
    <n v="0.16200000000000001"/>
    <n v="0"/>
    <m/>
    <m/>
    <n v="2"/>
    <s v="Lodging - Hotel"/>
    <s v="Existing"/>
    <s v="Palmdale (China Lake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24"/>
    <n v="0.16200000000000001"/>
  </r>
  <r>
    <s v="DEER2005"/>
    <s v="D05 v2.01"/>
    <n v="40945"/>
    <s v="SCE"/>
    <x v="0"/>
    <x v="1"/>
    <s v="Any"/>
    <x v="14"/>
    <s v="Cap-Tons"/>
    <n v="320"/>
    <n v="200000"/>
    <s v="None"/>
    <n v="0"/>
    <n v="0"/>
    <n v="0"/>
    <n v="825"/>
    <n v="0.315"/>
    <n v="0"/>
    <n v="0"/>
    <n v="0"/>
    <n v="0"/>
    <n v="518"/>
    <n v="0.19800000000000001"/>
    <n v="0"/>
    <m/>
    <m/>
    <n v="2"/>
    <s v="Lodging - Hotel"/>
    <s v="Existing"/>
    <s v="Palm Springs-Intl (El Centro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518"/>
    <n v="0.19800000000000001"/>
  </r>
  <r>
    <s v="DEER2005"/>
    <s v="D05 v2.01"/>
    <n v="40945"/>
    <s v="SCE"/>
    <x v="0"/>
    <x v="1"/>
    <s v="Any"/>
    <x v="15"/>
    <s v="Cap-Tons"/>
    <n v="239"/>
    <n v="200000"/>
    <s v="None"/>
    <n v="0"/>
    <n v="0"/>
    <n v="0"/>
    <n v="393"/>
    <n v="0.28399999999999997"/>
    <n v="0"/>
    <n v="0"/>
    <n v="0"/>
    <n v="0"/>
    <n v="223"/>
    <n v="0.16200000000000001"/>
    <n v="0"/>
    <m/>
    <m/>
    <n v="2"/>
    <s v="Lodging - Hotel"/>
    <s v="Existing"/>
    <s v="Blue Canyon (Mount Shasta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3"/>
    <n v="0.16200000000000001"/>
  </r>
  <r>
    <s v="DEER2005"/>
    <s v="D05 v2.01"/>
    <n v="40945"/>
    <s v="SCE"/>
    <x v="1"/>
    <x v="1"/>
    <s v="Any"/>
    <x v="4"/>
    <s v="Cap-Tons"/>
    <n v="44"/>
    <n v="30000"/>
    <s v="None"/>
    <n v="0"/>
    <n v="0"/>
    <n v="0"/>
    <n v="528"/>
    <n v="0.26400000000000001"/>
    <n v="0"/>
    <n v="0"/>
    <n v="0"/>
    <n v="0"/>
    <n v="288"/>
    <n v="0.14599999999999999"/>
    <n v="0"/>
    <m/>
    <m/>
    <n v="2"/>
    <s v="Lodging - Motel"/>
    <s v="Existing"/>
    <s v="Santa Maria Area"/>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88"/>
    <n v="0.14599999999999999"/>
  </r>
  <r>
    <s v="DEER2005"/>
    <s v="D05 v2.01"/>
    <n v="40945"/>
    <s v="SCE"/>
    <x v="1"/>
    <x v="1"/>
    <s v="Any"/>
    <x v="5"/>
    <s v="Cap-Tons"/>
    <n v="60.8"/>
    <n v="30000"/>
    <s v="None"/>
    <n v="0"/>
    <n v="0"/>
    <n v="0"/>
    <n v="490"/>
    <n v="0.19600000000000001"/>
    <n v="0"/>
    <n v="0"/>
    <n v="0"/>
    <n v="0"/>
    <n v="268"/>
    <n v="0.108"/>
    <n v="0"/>
    <m/>
    <m/>
    <n v="2"/>
    <s v="Lodging - Motel"/>
    <s v="Existing"/>
    <s v="Torrance (Los Angeles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68"/>
    <n v="0.108"/>
  </r>
  <r>
    <s v="DEER2005"/>
    <s v="D05 v2.01"/>
    <n v="40945"/>
    <s v="SCE"/>
    <x v="1"/>
    <x v="1"/>
    <s v="Any"/>
    <x v="7"/>
    <s v="Cap-Tons"/>
    <n v="55.4"/>
    <n v="30000"/>
    <s v="None"/>
    <n v="0"/>
    <n v="0"/>
    <n v="0"/>
    <n v="610"/>
    <n v="0.30099999999999999"/>
    <n v="0"/>
    <n v="0"/>
    <n v="0"/>
    <n v="0"/>
    <n v="335"/>
    <n v="0.16600000000000001"/>
    <n v="0"/>
    <m/>
    <m/>
    <n v="2"/>
    <s v="Lodging - Motel"/>
    <s v="Existing"/>
    <s v="Fullerton (El Toro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35"/>
    <n v="0.16600000000000001"/>
  </r>
  <r>
    <s v="DEER2005"/>
    <s v="D05 v2.01"/>
    <n v="40945"/>
    <s v="SCE"/>
    <x v="1"/>
    <x v="1"/>
    <s v="Any"/>
    <x v="8"/>
    <s v="Cap-Tons"/>
    <n v="60.4"/>
    <n v="30000"/>
    <s v="None"/>
    <n v="0"/>
    <n v="0"/>
    <n v="0"/>
    <n v="590"/>
    <n v="0.315"/>
    <n v="0"/>
    <n v="0"/>
    <n v="0"/>
    <n v="0"/>
    <n v="325"/>
    <n v="0.17499999999999999"/>
    <n v="0"/>
    <m/>
    <m/>
    <n v="2"/>
    <s v="Lodging - Motel"/>
    <s v="Existing"/>
    <s v="Burbank-Glendale (Pasadena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25"/>
    <n v="0.17499999999999999"/>
  </r>
  <r>
    <s v="DEER2005"/>
    <s v="D05 v2.01"/>
    <n v="40945"/>
    <s v="SCE"/>
    <x v="1"/>
    <x v="1"/>
    <s v="Any"/>
    <x v="9"/>
    <s v="Cap-Tons"/>
    <n v="64.599999999999994"/>
    <n v="30000"/>
    <s v="None"/>
    <n v="0"/>
    <n v="0"/>
    <n v="0"/>
    <n v="503"/>
    <n v="0.26900000000000002"/>
    <n v="0"/>
    <n v="0"/>
    <n v="0"/>
    <n v="0"/>
    <n v="312"/>
    <n v="0.16800000000000001"/>
    <n v="0"/>
    <m/>
    <m/>
    <n v="2"/>
    <s v="Lodging - Motel"/>
    <s v="Existing"/>
    <s v="Riverside"/>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12"/>
    <n v="0.16800000000000001"/>
  </r>
  <r>
    <s v="DEER2005"/>
    <s v="D05 v2.01"/>
    <n v="40945"/>
    <s v="SCE"/>
    <x v="1"/>
    <x v="1"/>
    <s v="Any"/>
    <x v="12"/>
    <s v="Cap-Tons"/>
    <n v="66"/>
    <n v="30000"/>
    <s v="None"/>
    <n v="0"/>
    <n v="0"/>
    <n v="0"/>
    <n v="551"/>
    <n v="0.30599999999999999"/>
    <n v="0"/>
    <n v="0"/>
    <n v="0"/>
    <n v="0"/>
    <n v="318"/>
    <n v="0.17699999999999999"/>
    <n v="0"/>
    <m/>
    <m/>
    <n v="2"/>
    <s v="Lodging - Motel"/>
    <s v="Existing"/>
    <s v="Fresno Area"/>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18"/>
    <n v="0.17699999999999999"/>
  </r>
  <r>
    <s v="DEER2005"/>
    <s v="D05 v2.01"/>
    <n v="40945"/>
    <s v="SCE"/>
    <x v="1"/>
    <x v="1"/>
    <s v="Any"/>
    <x v="13"/>
    <s v="Cap-Tons"/>
    <n v="70.2"/>
    <n v="30000"/>
    <s v="None"/>
    <n v="0"/>
    <n v="0"/>
    <n v="0"/>
    <n v="482"/>
    <n v="0.25900000000000001"/>
    <n v="0"/>
    <n v="0"/>
    <n v="0"/>
    <n v="0"/>
    <n v="286"/>
    <n v="0.156"/>
    <n v="0"/>
    <m/>
    <m/>
    <n v="2"/>
    <s v="Lodging - Motel"/>
    <s v="Existing"/>
    <s v="Palmdale (China Lake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86"/>
    <n v="0.156"/>
  </r>
  <r>
    <s v="DEER2005"/>
    <s v="D05 v2.01"/>
    <n v="40945"/>
    <s v="SCE"/>
    <x v="1"/>
    <x v="1"/>
    <s v="Any"/>
    <x v="14"/>
    <s v="Cap-Tons"/>
    <n v="73.5"/>
    <n v="30000"/>
    <s v="None"/>
    <n v="0"/>
    <n v="0"/>
    <n v="0"/>
    <n v="651"/>
    <n v="0.30199999999999999"/>
    <n v="0"/>
    <n v="0"/>
    <n v="0"/>
    <n v="0"/>
    <n v="407"/>
    <n v="0.189"/>
    <n v="0"/>
    <m/>
    <m/>
    <n v="2"/>
    <s v="Lodging - Motel"/>
    <s v="Existing"/>
    <s v="Palm Springs-Intl (El Centro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407"/>
    <n v="0.189"/>
  </r>
  <r>
    <s v="DEER2005"/>
    <s v="D05 v2.01"/>
    <n v="40945"/>
    <s v="SCE"/>
    <x v="1"/>
    <x v="1"/>
    <s v="Any"/>
    <x v="15"/>
    <s v="Cap-Tons"/>
    <n v="51.9"/>
    <n v="30000"/>
    <s v="None"/>
    <n v="0"/>
    <n v="0"/>
    <n v="0"/>
    <n v="380"/>
    <n v="0.28199999999999997"/>
    <n v="0"/>
    <n v="0"/>
    <n v="0"/>
    <n v="0"/>
    <n v="216"/>
    <n v="0.161"/>
    <n v="0"/>
    <m/>
    <m/>
    <n v="2"/>
    <s v="Lodging - Motel"/>
    <s v="Existing"/>
    <s v="Blue Canyon (Mount Shasta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16"/>
    <n v="0.161"/>
  </r>
  <r>
    <s v="DEER2005"/>
    <s v="D05 v2.01"/>
    <n v="40945"/>
    <s v="SDG"/>
    <x v="0"/>
    <x v="1"/>
    <s v="Any"/>
    <x v="6"/>
    <s v="Cap-Tons"/>
    <n v="220"/>
    <n v="200000"/>
    <s v="None"/>
    <n v="0"/>
    <n v="0"/>
    <n v="0"/>
    <n v="636"/>
    <n v="0.251"/>
    <n v="0"/>
    <n v="0"/>
    <n v="0"/>
    <n v="0"/>
    <n v="382"/>
    <n v="0.151"/>
    <n v="0"/>
    <m/>
    <m/>
    <n v="2"/>
    <s v="Lodging - Hotel"/>
    <s v="Existing"/>
    <s v="San Diego-Lindbergh"/>
    <s v="SD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82"/>
    <n v="0.151"/>
  </r>
  <r>
    <s v="DEER2005"/>
    <s v="D05 v2.01"/>
    <n v="40945"/>
    <s v="SDG"/>
    <x v="1"/>
    <x v="1"/>
    <s v="Any"/>
    <x v="6"/>
    <s v="Cap-Tons"/>
    <n v="48.4"/>
    <n v="30000"/>
    <s v="None"/>
    <n v="0"/>
    <n v="0"/>
    <n v="0"/>
    <n v="538"/>
    <n v="0.23499999999999999"/>
    <n v="0"/>
    <n v="0"/>
    <n v="0"/>
    <n v="0"/>
    <n v="321"/>
    <n v="0.14099999999999999"/>
    <n v="0"/>
    <m/>
    <m/>
    <n v="2"/>
    <s v="Lodging - Motel"/>
    <s v="Existing"/>
    <s v="San Diego-Lindbergh"/>
    <s v="SD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21"/>
    <n v="0.1409999999999999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B3:C6" firstHeaderRow="1" firstDataRow="1" firstDataCol="1"/>
  <pivotFields count="43">
    <pivotField showAll="0"/>
    <pivotField showAll="0"/>
    <pivotField showAll="0"/>
    <pivotField showAll="0"/>
    <pivotField axis="axisRow" showAll="0">
      <items count="3">
        <item sd="0" x="0"/>
        <item sd="0" x="1"/>
        <item t="default"/>
      </items>
    </pivotField>
    <pivotField axis="axisRow" showAll="0">
      <items count="3">
        <item x="1"/>
        <item x="0"/>
        <item t="default"/>
      </items>
    </pivotField>
    <pivotField showAll="0"/>
    <pivotField axis="axisRow" dataField="1" showAll="0">
      <items count="17">
        <item sd="0" x="0"/>
        <item sd="0" x="1"/>
        <item sd="0" x="2"/>
        <item sd="0" x="3"/>
        <item sd="0" x="4"/>
        <item sd="0" x="5"/>
        <item sd="0" x="6"/>
        <item sd="0" x="7"/>
        <item sd="0" x="8"/>
        <item sd="0" x="9"/>
        <item sd="0" x="10"/>
        <item sd="0" x="11"/>
        <item sd="0" x="12"/>
        <item sd="0" x="13"/>
        <item sd="0" x="14"/>
        <item sd="0" x="1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1"/>
        <item x="0"/>
        <item t="default"/>
      </items>
    </pivotField>
    <pivotField showAll="0"/>
    <pivotField showAll="0"/>
  </pivotFields>
  <rowFields count="4">
    <field x="4"/>
    <field x="7"/>
    <field x="5"/>
    <field x="40"/>
  </rowFields>
  <rowItems count="3">
    <i>
      <x/>
    </i>
    <i>
      <x v="1"/>
    </i>
    <i t="grand">
      <x/>
    </i>
  </rowItems>
  <colItems count="1">
    <i/>
  </colItems>
  <dataFields count="1">
    <dataField name="Count of BldgLoc" fld="7"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P737"/>
  <sheetViews>
    <sheetView topLeftCell="J1" zoomScale="86" zoomScaleNormal="86" workbookViewId="0">
      <selection activeCell="AI129" sqref="AI129"/>
    </sheetView>
  </sheetViews>
  <sheetFormatPr defaultRowHeight="14.4" x14ac:dyDescent="0.3"/>
  <cols>
    <col min="5" max="5" width="16.6640625" customWidth="1"/>
    <col min="18" max="18" width="12.33203125" bestFit="1" customWidth="1"/>
    <col min="24" max="24" width="12.109375" bestFit="1" customWidth="1"/>
    <col min="36" max="36" width="31.33203125" bestFit="1" customWidth="1"/>
  </cols>
  <sheetData>
    <row r="1" spans="1:42" ht="15" x14ac:dyDescent="0.25">
      <c r="B1" t="s">
        <v>0</v>
      </c>
    </row>
    <row r="2" spans="1:42" ht="15" x14ac:dyDescent="0.25">
      <c r="B2" t="s">
        <v>1</v>
      </c>
    </row>
    <row r="3" spans="1:42" ht="15" x14ac:dyDescent="0.25">
      <c r="B3" t="s">
        <v>2</v>
      </c>
    </row>
    <row r="4" spans="1:42" ht="15" x14ac:dyDescent="0.25">
      <c r="B4" s="81" t="s">
        <v>353</v>
      </c>
      <c r="C4" s="81"/>
      <c r="D4" s="81"/>
    </row>
    <row r="5" spans="1:42" ht="15" x14ac:dyDescent="0.25">
      <c r="A5" t="s">
        <v>268</v>
      </c>
      <c r="B5" t="s">
        <v>3</v>
      </c>
      <c r="C5" t="s">
        <v>4</v>
      </c>
      <c r="D5" t="s">
        <v>5</v>
      </c>
      <c r="E5" t="s">
        <v>6</v>
      </c>
      <c r="F5" t="s">
        <v>7</v>
      </c>
      <c r="G5" t="s">
        <v>8</v>
      </c>
      <c r="H5" t="s">
        <v>9</v>
      </c>
      <c r="I5" t="s">
        <v>10</v>
      </c>
      <c r="J5" t="s">
        <v>11</v>
      </c>
      <c r="K5" t="s">
        <v>12</v>
      </c>
      <c r="L5" t="s">
        <v>13</v>
      </c>
      <c r="M5" t="s">
        <v>14</v>
      </c>
      <c r="N5" t="s">
        <v>15</v>
      </c>
      <c r="O5" t="s">
        <v>16</v>
      </c>
      <c r="P5" t="s">
        <v>17</v>
      </c>
      <c r="Q5" t="s">
        <v>18</v>
      </c>
      <c r="R5" t="s">
        <v>19</v>
      </c>
      <c r="S5" t="s">
        <v>20</v>
      </c>
      <c r="T5" t="s">
        <v>21</v>
      </c>
      <c r="U5" t="s">
        <v>22</v>
      </c>
      <c r="V5" t="s">
        <v>23</v>
      </c>
      <c r="W5" t="s">
        <v>24</v>
      </c>
      <c r="X5" t="s">
        <v>25</v>
      </c>
      <c r="Y5" t="s">
        <v>26</v>
      </c>
      <c r="Z5" t="s">
        <v>27</v>
      </c>
      <c r="AA5" t="s">
        <v>28</v>
      </c>
      <c r="AB5" t="s">
        <v>29</v>
      </c>
      <c r="AC5" t="s">
        <v>30</v>
      </c>
      <c r="AD5" t="s">
        <v>31</v>
      </c>
      <c r="AE5" t="s">
        <v>32</v>
      </c>
      <c r="AF5" t="s">
        <v>33</v>
      </c>
      <c r="AG5" t="s">
        <v>34</v>
      </c>
      <c r="AH5" t="s">
        <v>35</v>
      </c>
      <c r="AI5" t="s">
        <v>36</v>
      </c>
      <c r="AJ5" t="s">
        <v>37</v>
      </c>
      <c r="AK5" t="s">
        <v>38</v>
      </c>
      <c r="AL5" t="s">
        <v>39</v>
      </c>
      <c r="AM5" t="s">
        <v>40</v>
      </c>
      <c r="AN5" t="s">
        <v>41</v>
      </c>
      <c r="AO5" t="s">
        <v>42</v>
      </c>
      <c r="AP5" t="s">
        <v>43</v>
      </c>
    </row>
    <row r="6" spans="1:42" ht="15" hidden="1" x14ac:dyDescent="0.25">
      <c r="A6">
        <v>1</v>
      </c>
      <c r="B6" t="s">
        <v>44</v>
      </c>
      <c r="C6" t="s">
        <v>45</v>
      </c>
      <c r="D6" t="s">
        <v>46</v>
      </c>
      <c r="E6" s="1">
        <v>41786.650694444441</v>
      </c>
      <c r="F6" t="s">
        <v>47</v>
      </c>
      <c r="G6" t="s">
        <v>48</v>
      </c>
      <c r="H6" t="s">
        <v>49</v>
      </c>
      <c r="I6" t="s">
        <v>47</v>
      </c>
      <c r="J6" t="s">
        <v>50</v>
      </c>
      <c r="K6" t="s">
        <v>51</v>
      </c>
      <c r="L6">
        <v>149</v>
      </c>
      <c r="M6">
        <v>200000</v>
      </c>
      <c r="N6" t="s">
        <v>52</v>
      </c>
      <c r="O6">
        <v>0</v>
      </c>
      <c r="P6">
        <v>0</v>
      </c>
      <c r="Q6">
        <v>0</v>
      </c>
      <c r="R6">
        <v>160</v>
      </c>
      <c r="S6">
        <v>8.14E-2</v>
      </c>
      <c r="T6" s="2">
        <v>-1.6799999999999998E-5</v>
      </c>
      <c r="U6">
        <v>0</v>
      </c>
      <c r="V6">
        <v>0</v>
      </c>
      <c r="W6">
        <v>0</v>
      </c>
      <c r="X6">
        <v>160</v>
      </c>
      <c r="Y6">
        <v>8.14E-2</v>
      </c>
      <c r="Z6" s="2">
        <v>-1.6799999999999998E-5</v>
      </c>
      <c r="AC6">
        <v>1</v>
      </c>
      <c r="AD6" t="s">
        <v>53</v>
      </c>
      <c r="AE6" t="s">
        <v>49</v>
      </c>
      <c r="AF6" t="s">
        <v>54</v>
      </c>
      <c r="AG6" t="s">
        <v>47</v>
      </c>
      <c r="AH6" t="s">
        <v>44</v>
      </c>
      <c r="AI6" t="s">
        <v>52</v>
      </c>
      <c r="AJ6" t="s">
        <v>55</v>
      </c>
      <c r="AK6" t="s">
        <v>56</v>
      </c>
      <c r="AM6" t="s">
        <v>57</v>
      </c>
      <c r="AN6" t="s">
        <v>58</v>
      </c>
      <c r="AO6" t="s">
        <v>59</v>
      </c>
      <c r="AP6" t="s">
        <v>60</v>
      </c>
    </row>
    <row r="7" spans="1:42" ht="15" hidden="1" x14ac:dyDescent="0.25">
      <c r="A7">
        <v>2</v>
      </c>
      <c r="B7" t="s">
        <v>44</v>
      </c>
      <c r="C7" t="s">
        <v>45</v>
      </c>
      <c r="D7" t="s">
        <v>46</v>
      </c>
      <c r="E7" s="1">
        <v>41786.650694444441</v>
      </c>
      <c r="F7" t="s">
        <v>47</v>
      </c>
      <c r="G7" t="s">
        <v>48</v>
      </c>
      <c r="H7" t="s">
        <v>49</v>
      </c>
      <c r="I7" t="s">
        <v>47</v>
      </c>
      <c r="J7" t="s">
        <v>61</v>
      </c>
      <c r="K7" t="s">
        <v>51</v>
      </c>
      <c r="L7">
        <v>203</v>
      </c>
      <c r="M7">
        <v>200000</v>
      </c>
      <c r="N7" t="s">
        <v>52</v>
      </c>
      <c r="O7">
        <v>0</v>
      </c>
      <c r="P7">
        <v>0</v>
      </c>
      <c r="Q7">
        <v>0</v>
      </c>
      <c r="R7">
        <v>199</v>
      </c>
      <c r="S7">
        <v>0.129</v>
      </c>
      <c r="T7">
        <v>0</v>
      </c>
      <c r="U7">
        <v>0</v>
      </c>
      <c r="V7">
        <v>0</v>
      </c>
      <c r="W7">
        <v>0</v>
      </c>
      <c r="X7">
        <v>199</v>
      </c>
      <c r="Y7">
        <v>0.129</v>
      </c>
      <c r="Z7">
        <v>0</v>
      </c>
      <c r="AC7">
        <v>1</v>
      </c>
      <c r="AD7" t="s">
        <v>53</v>
      </c>
      <c r="AE7" t="s">
        <v>49</v>
      </c>
      <c r="AF7" t="s">
        <v>62</v>
      </c>
      <c r="AG7" t="s">
        <v>47</v>
      </c>
      <c r="AH7" t="s">
        <v>44</v>
      </c>
      <c r="AI7" t="s">
        <v>52</v>
      </c>
      <c r="AJ7" t="s">
        <v>55</v>
      </c>
      <c r="AK7" t="s">
        <v>56</v>
      </c>
      <c r="AM7" t="s">
        <v>57</v>
      </c>
      <c r="AN7" t="s">
        <v>58</v>
      </c>
      <c r="AO7" t="s">
        <v>59</v>
      </c>
      <c r="AP7" t="s">
        <v>60</v>
      </c>
    </row>
    <row r="8" spans="1:42" ht="15" hidden="1" x14ac:dyDescent="0.25">
      <c r="A8">
        <v>3</v>
      </c>
      <c r="B8" t="s">
        <v>44</v>
      </c>
      <c r="C8" t="s">
        <v>45</v>
      </c>
      <c r="D8" t="s">
        <v>46</v>
      </c>
      <c r="E8" s="1">
        <v>41786.650694444441</v>
      </c>
      <c r="F8" t="s">
        <v>47</v>
      </c>
      <c r="G8" t="s">
        <v>48</v>
      </c>
      <c r="H8" t="s">
        <v>49</v>
      </c>
      <c r="I8" t="s">
        <v>47</v>
      </c>
      <c r="J8" t="s">
        <v>63</v>
      </c>
      <c r="K8" t="s">
        <v>51</v>
      </c>
      <c r="L8">
        <v>183</v>
      </c>
      <c r="M8">
        <v>200000</v>
      </c>
      <c r="N8" t="s">
        <v>52</v>
      </c>
      <c r="O8">
        <v>0</v>
      </c>
      <c r="P8">
        <v>0</v>
      </c>
      <c r="Q8">
        <v>0</v>
      </c>
      <c r="R8">
        <v>199</v>
      </c>
      <c r="S8">
        <v>9.7500000000000003E-2</v>
      </c>
      <c r="T8">
        <v>0</v>
      </c>
      <c r="U8">
        <v>0</v>
      </c>
      <c r="V8">
        <v>0</v>
      </c>
      <c r="W8">
        <v>0</v>
      </c>
      <c r="X8">
        <v>199</v>
      </c>
      <c r="Y8">
        <v>9.7500000000000003E-2</v>
      </c>
      <c r="Z8">
        <v>0</v>
      </c>
      <c r="AC8">
        <v>1</v>
      </c>
      <c r="AD8" t="s">
        <v>53</v>
      </c>
      <c r="AE8" t="s">
        <v>49</v>
      </c>
      <c r="AF8" t="s">
        <v>64</v>
      </c>
      <c r="AG8" t="s">
        <v>47</v>
      </c>
      <c r="AH8" t="s">
        <v>44</v>
      </c>
      <c r="AI8" t="s">
        <v>52</v>
      </c>
      <c r="AJ8" t="s">
        <v>55</v>
      </c>
      <c r="AK8" t="s">
        <v>56</v>
      </c>
      <c r="AM8" t="s">
        <v>57</v>
      </c>
      <c r="AN8" t="s">
        <v>58</v>
      </c>
      <c r="AO8" t="s">
        <v>59</v>
      </c>
      <c r="AP8" t="s">
        <v>60</v>
      </c>
    </row>
    <row r="9" spans="1:42" ht="15" hidden="1" x14ac:dyDescent="0.25">
      <c r="A9">
        <v>4</v>
      </c>
      <c r="B9" t="s">
        <v>44</v>
      </c>
      <c r="C9" t="s">
        <v>45</v>
      </c>
      <c r="D9" t="s">
        <v>46</v>
      </c>
      <c r="E9" s="1">
        <v>41786.650694444441</v>
      </c>
      <c r="F9" t="s">
        <v>47</v>
      </c>
      <c r="G9" t="s">
        <v>48</v>
      </c>
      <c r="H9" t="s">
        <v>49</v>
      </c>
      <c r="I9" t="s">
        <v>47</v>
      </c>
      <c r="J9" t="s">
        <v>65</v>
      </c>
      <c r="K9" t="s">
        <v>51</v>
      </c>
      <c r="L9">
        <v>197</v>
      </c>
      <c r="M9">
        <v>200000</v>
      </c>
      <c r="N9" t="s">
        <v>52</v>
      </c>
      <c r="O9">
        <v>0</v>
      </c>
      <c r="P9">
        <v>0</v>
      </c>
      <c r="Q9">
        <v>0</v>
      </c>
      <c r="R9">
        <v>239</v>
      </c>
      <c r="S9">
        <v>0.128</v>
      </c>
      <c r="T9">
        <v>0</v>
      </c>
      <c r="U9">
        <v>0</v>
      </c>
      <c r="V9">
        <v>0</v>
      </c>
      <c r="W9">
        <v>0</v>
      </c>
      <c r="X9">
        <v>239</v>
      </c>
      <c r="Y9">
        <v>0.128</v>
      </c>
      <c r="Z9">
        <v>0</v>
      </c>
      <c r="AC9">
        <v>1</v>
      </c>
      <c r="AD9" t="s">
        <v>53</v>
      </c>
      <c r="AE9" t="s">
        <v>49</v>
      </c>
      <c r="AF9" t="s">
        <v>66</v>
      </c>
      <c r="AG9" t="s">
        <v>47</v>
      </c>
      <c r="AH9" t="s">
        <v>44</v>
      </c>
      <c r="AI9" t="s">
        <v>52</v>
      </c>
      <c r="AJ9" t="s">
        <v>55</v>
      </c>
      <c r="AK9" t="s">
        <v>56</v>
      </c>
      <c r="AM9" t="s">
        <v>57</v>
      </c>
      <c r="AN9" t="s">
        <v>58</v>
      </c>
      <c r="AO9" t="s">
        <v>59</v>
      </c>
      <c r="AP9" t="s">
        <v>60</v>
      </c>
    </row>
    <row r="10" spans="1:42" ht="15" hidden="1" x14ac:dyDescent="0.25">
      <c r="A10">
        <v>5</v>
      </c>
      <c r="B10" t="s">
        <v>44</v>
      </c>
      <c r="C10" t="s">
        <v>45</v>
      </c>
      <c r="D10" t="s">
        <v>46</v>
      </c>
      <c r="E10" s="1">
        <v>41786.650694444441</v>
      </c>
      <c r="F10" t="s">
        <v>47</v>
      </c>
      <c r="G10" t="s">
        <v>48</v>
      </c>
      <c r="H10" t="s">
        <v>49</v>
      </c>
      <c r="I10" t="s">
        <v>47</v>
      </c>
      <c r="J10" t="s">
        <v>67</v>
      </c>
      <c r="K10" t="s">
        <v>51</v>
      </c>
      <c r="L10">
        <v>181</v>
      </c>
      <c r="M10">
        <v>200000</v>
      </c>
      <c r="N10" t="s">
        <v>52</v>
      </c>
      <c r="O10">
        <v>0</v>
      </c>
      <c r="P10">
        <v>0</v>
      </c>
      <c r="Q10">
        <v>0</v>
      </c>
      <c r="R10">
        <v>210</v>
      </c>
      <c r="S10">
        <v>9.7000000000000003E-2</v>
      </c>
      <c r="T10">
        <v>0</v>
      </c>
      <c r="U10">
        <v>0</v>
      </c>
      <c r="V10">
        <v>0</v>
      </c>
      <c r="W10">
        <v>0</v>
      </c>
      <c r="X10">
        <v>210</v>
      </c>
      <c r="Y10">
        <v>9.7000000000000003E-2</v>
      </c>
      <c r="Z10">
        <v>0</v>
      </c>
      <c r="AC10">
        <v>1</v>
      </c>
      <c r="AD10" t="s">
        <v>53</v>
      </c>
      <c r="AE10" t="s">
        <v>49</v>
      </c>
      <c r="AF10" t="s">
        <v>68</v>
      </c>
      <c r="AG10" t="s">
        <v>47</v>
      </c>
      <c r="AH10" t="s">
        <v>44</v>
      </c>
      <c r="AI10" t="s">
        <v>52</v>
      </c>
      <c r="AJ10" t="s">
        <v>55</v>
      </c>
      <c r="AK10" t="s">
        <v>56</v>
      </c>
      <c r="AM10" t="s">
        <v>57</v>
      </c>
      <c r="AN10" t="s">
        <v>58</v>
      </c>
      <c r="AO10" t="s">
        <v>59</v>
      </c>
      <c r="AP10" t="s">
        <v>60</v>
      </c>
    </row>
    <row r="11" spans="1:42" ht="15" hidden="1" x14ac:dyDescent="0.25">
      <c r="A11">
        <v>6</v>
      </c>
      <c r="B11" t="s">
        <v>44</v>
      </c>
      <c r="C11" t="s">
        <v>45</v>
      </c>
      <c r="D11" t="s">
        <v>46</v>
      </c>
      <c r="E11" s="1">
        <v>41786.650694444441</v>
      </c>
      <c r="F11" t="s">
        <v>47</v>
      </c>
      <c r="G11" t="s">
        <v>48</v>
      </c>
      <c r="H11" t="s">
        <v>49</v>
      </c>
      <c r="I11" t="s">
        <v>47</v>
      </c>
      <c r="J11" t="s">
        <v>69</v>
      </c>
      <c r="K11" t="s">
        <v>51</v>
      </c>
      <c r="L11">
        <v>218</v>
      </c>
      <c r="M11">
        <v>200000</v>
      </c>
      <c r="N11" t="s">
        <v>52</v>
      </c>
      <c r="O11">
        <v>0</v>
      </c>
      <c r="P11">
        <v>0</v>
      </c>
      <c r="Q11">
        <v>0</v>
      </c>
      <c r="R11">
        <v>251</v>
      </c>
      <c r="S11">
        <v>8.4599999999999995E-2</v>
      </c>
      <c r="T11">
        <v>0</v>
      </c>
      <c r="U11">
        <v>0</v>
      </c>
      <c r="V11">
        <v>0</v>
      </c>
      <c r="W11">
        <v>0</v>
      </c>
      <c r="X11">
        <v>251</v>
      </c>
      <c r="Y11">
        <v>8.4599999999999995E-2</v>
      </c>
      <c r="Z11">
        <v>0</v>
      </c>
      <c r="AC11">
        <v>1</v>
      </c>
      <c r="AD11" t="s">
        <v>53</v>
      </c>
      <c r="AE11" t="s">
        <v>49</v>
      </c>
      <c r="AF11" t="s">
        <v>70</v>
      </c>
      <c r="AG11" t="s">
        <v>47</v>
      </c>
      <c r="AH11" t="s">
        <v>44</v>
      </c>
      <c r="AI11" t="s">
        <v>52</v>
      </c>
      <c r="AJ11" t="s">
        <v>55</v>
      </c>
      <c r="AK11" t="s">
        <v>56</v>
      </c>
      <c r="AM11" t="s">
        <v>57</v>
      </c>
      <c r="AN11" t="s">
        <v>58</v>
      </c>
      <c r="AO11" t="s">
        <v>59</v>
      </c>
      <c r="AP11" t="s">
        <v>60</v>
      </c>
    </row>
    <row r="12" spans="1:42" ht="15" hidden="1" x14ac:dyDescent="0.25">
      <c r="A12">
        <v>7</v>
      </c>
      <c r="B12" t="s">
        <v>44</v>
      </c>
      <c r="C12" t="s">
        <v>45</v>
      </c>
      <c r="D12" t="s">
        <v>46</v>
      </c>
      <c r="E12" s="1">
        <v>41786.650694444441</v>
      </c>
      <c r="F12" t="s">
        <v>47</v>
      </c>
      <c r="G12" t="s">
        <v>48</v>
      </c>
      <c r="H12" t="s">
        <v>49</v>
      </c>
      <c r="I12" t="s">
        <v>47</v>
      </c>
      <c r="J12" t="s">
        <v>71</v>
      </c>
      <c r="K12" t="s">
        <v>51</v>
      </c>
      <c r="L12">
        <v>196</v>
      </c>
      <c r="M12">
        <v>200000</v>
      </c>
      <c r="N12" t="s">
        <v>52</v>
      </c>
      <c r="O12">
        <v>0</v>
      </c>
      <c r="P12">
        <v>0</v>
      </c>
      <c r="Q12">
        <v>0</v>
      </c>
      <c r="R12">
        <v>291</v>
      </c>
      <c r="S12">
        <v>0.112</v>
      </c>
      <c r="T12">
        <v>0</v>
      </c>
      <c r="U12">
        <v>0</v>
      </c>
      <c r="V12">
        <v>0</v>
      </c>
      <c r="W12">
        <v>0</v>
      </c>
      <c r="X12">
        <v>291</v>
      </c>
      <c r="Y12">
        <v>0.112</v>
      </c>
      <c r="Z12">
        <v>0</v>
      </c>
      <c r="AC12">
        <v>1</v>
      </c>
      <c r="AD12" t="s">
        <v>53</v>
      </c>
      <c r="AE12" t="s">
        <v>49</v>
      </c>
      <c r="AF12" t="s">
        <v>72</v>
      </c>
      <c r="AG12" t="s">
        <v>47</v>
      </c>
      <c r="AH12" t="s">
        <v>44</v>
      </c>
      <c r="AI12" t="s">
        <v>52</v>
      </c>
      <c r="AJ12" t="s">
        <v>55</v>
      </c>
      <c r="AK12" t="s">
        <v>56</v>
      </c>
      <c r="AM12" t="s">
        <v>57</v>
      </c>
      <c r="AN12" t="s">
        <v>58</v>
      </c>
      <c r="AO12" t="s">
        <v>59</v>
      </c>
      <c r="AP12" t="s">
        <v>60</v>
      </c>
    </row>
    <row r="13" spans="1:42" ht="15" hidden="1" x14ac:dyDescent="0.25">
      <c r="A13">
        <v>8</v>
      </c>
      <c r="B13" t="s">
        <v>44</v>
      </c>
      <c r="C13" t="s">
        <v>45</v>
      </c>
      <c r="D13" t="s">
        <v>46</v>
      </c>
      <c r="E13" s="1">
        <v>41786.650694444441</v>
      </c>
      <c r="F13" t="s">
        <v>47</v>
      </c>
      <c r="G13" t="s">
        <v>48</v>
      </c>
      <c r="H13" t="s">
        <v>49</v>
      </c>
      <c r="I13" t="s">
        <v>47</v>
      </c>
      <c r="J13" t="s">
        <v>73</v>
      </c>
      <c r="K13" t="s">
        <v>51</v>
      </c>
      <c r="L13">
        <v>201</v>
      </c>
      <c r="M13">
        <v>200000</v>
      </c>
      <c r="N13" t="s">
        <v>52</v>
      </c>
      <c r="O13">
        <v>0</v>
      </c>
      <c r="P13">
        <v>0</v>
      </c>
      <c r="Q13">
        <v>0</v>
      </c>
      <c r="R13">
        <v>299</v>
      </c>
      <c r="S13">
        <v>0.13200000000000001</v>
      </c>
      <c r="T13">
        <v>0</v>
      </c>
      <c r="U13">
        <v>0</v>
      </c>
      <c r="V13">
        <v>0</v>
      </c>
      <c r="W13">
        <v>0</v>
      </c>
      <c r="X13">
        <v>299</v>
      </c>
      <c r="Y13">
        <v>0.13200000000000001</v>
      </c>
      <c r="Z13">
        <v>0</v>
      </c>
      <c r="AC13">
        <v>1</v>
      </c>
      <c r="AD13" t="s">
        <v>53</v>
      </c>
      <c r="AE13" t="s">
        <v>49</v>
      </c>
      <c r="AF13" t="s">
        <v>74</v>
      </c>
      <c r="AG13" t="s">
        <v>47</v>
      </c>
      <c r="AH13" t="s">
        <v>44</v>
      </c>
      <c r="AI13" t="s">
        <v>52</v>
      </c>
      <c r="AJ13" t="s">
        <v>55</v>
      </c>
      <c r="AK13" t="s">
        <v>56</v>
      </c>
      <c r="AM13" t="s">
        <v>57</v>
      </c>
      <c r="AN13" t="s">
        <v>58</v>
      </c>
      <c r="AO13" t="s">
        <v>59</v>
      </c>
      <c r="AP13" t="s">
        <v>60</v>
      </c>
    </row>
    <row r="14" spans="1:42" ht="15" hidden="1" x14ac:dyDescent="0.25">
      <c r="A14">
        <v>9</v>
      </c>
      <c r="B14" t="s">
        <v>44</v>
      </c>
      <c r="C14" t="s">
        <v>45</v>
      </c>
      <c r="D14" t="s">
        <v>46</v>
      </c>
      <c r="E14" s="1">
        <v>41786.650694444441</v>
      </c>
      <c r="F14" t="s">
        <v>47</v>
      </c>
      <c r="G14" t="s">
        <v>48</v>
      </c>
      <c r="H14" t="s">
        <v>49</v>
      </c>
      <c r="I14" t="s">
        <v>47</v>
      </c>
      <c r="J14" t="s">
        <v>75</v>
      </c>
      <c r="K14" t="s">
        <v>51</v>
      </c>
      <c r="L14">
        <v>211</v>
      </c>
      <c r="M14">
        <v>200000</v>
      </c>
      <c r="N14" t="s">
        <v>52</v>
      </c>
      <c r="O14">
        <v>0</v>
      </c>
      <c r="P14">
        <v>0</v>
      </c>
      <c r="Q14">
        <v>0</v>
      </c>
      <c r="R14">
        <v>301</v>
      </c>
      <c r="S14">
        <v>0.14399999999999999</v>
      </c>
      <c r="T14">
        <v>0</v>
      </c>
      <c r="U14">
        <v>0</v>
      </c>
      <c r="V14">
        <v>0</v>
      </c>
      <c r="W14">
        <v>0</v>
      </c>
      <c r="X14">
        <v>301</v>
      </c>
      <c r="Y14">
        <v>0.14399999999999999</v>
      </c>
      <c r="Z14">
        <v>0</v>
      </c>
      <c r="AC14">
        <v>1</v>
      </c>
      <c r="AD14" t="s">
        <v>53</v>
      </c>
      <c r="AE14" t="s">
        <v>49</v>
      </c>
      <c r="AF14" t="s">
        <v>76</v>
      </c>
      <c r="AG14" t="s">
        <v>47</v>
      </c>
      <c r="AH14" t="s">
        <v>44</v>
      </c>
      <c r="AI14" t="s">
        <v>52</v>
      </c>
      <c r="AJ14" t="s">
        <v>55</v>
      </c>
      <c r="AK14" t="s">
        <v>56</v>
      </c>
      <c r="AM14" t="s">
        <v>57</v>
      </c>
      <c r="AN14" t="s">
        <v>58</v>
      </c>
      <c r="AO14" t="s">
        <v>59</v>
      </c>
      <c r="AP14" t="s">
        <v>60</v>
      </c>
    </row>
    <row r="15" spans="1:42" ht="15" hidden="1" x14ac:dyDescent="0.25">
      <c r="A15">
        <v>10</v>
      </c>
      <c r="B15" t="s">
        <v>44</v>
      </c>
      <c r="C15" t="s">
        <v>45</v>
      </c>
      <c r="D15" t="s">
        <v>46</v>
      </c>
      <c r="E15" s="1">
        <v>41786.650694444441</v>
      </c>
      <c r="F15" t="s">
        <v>47</v>
      </c>
      <c r="G15" t="s">
        <v>48</v>
      </c>
      <c r="H15" t="s">
        <v>49</v>
      </c>
      <c r="I15" t="s">
        <v>47</v>
      </c>
      <c r="J15" t="s">
        <v>77</v>
      </c>
      <c r="K15" t="s">
        <v>51</v>
      </c>
      <c r="L15">
        <v>224</v>
      </c>
      <c r="M15">
        <v>200000</v>
      </c>
      <c r="N15" t="s">
        <v>52</v>
      </c>
      <c r="O15">
        <v>0</v>
      </c>
      <c r="P15">
        <v>0</v>
      </c>
      <c r="Q15">
        <v>0</v>
      </c>
      <c r="R15">
        <v>275</v>
      </c>
      <c r="S15">
        <v>0.14199999999999999</v>
      </c>
      <c r="T15">
        <v>0</v>
      </c>
      <c r="U15">
        <v>0</v>
      </c>
      <c r="V15">
        <v>0</v>
      </c>
      <c r="W15">
        <v>0</v>
      </c>
      <c r="X15">
        <v>275</v>
      </c>
      <c r="Y15">
        <v>0.14199999999999999</v>
      </c>
      <c r="Z15">
        <v>0</v>
      </c>
      <c r="AC15">
        <v>1</v>
      </c>
      <c r="AD15" t="s">
        <v>53</v>
      </c>
      <c r="AE15" t="s">
        <v>49</v>
      </c>
      <c r="AF15" t="s">
        <v>78</v>
      </c>
      <c r="AG15" t="s">
        <v>47</v>
      </c>
      <c r="AH15" t="s">
        <v>44</v>
      </c>
      <c r="AI15" t="s">
        <v>52</v>
      </c>
      <c r="AJ15" t="s">
        <v>55</v>
      </c>
      <c r="AK15" t="s">
        <v>56</v>
      </c>
      <c r="AM15" t="s">
        <v>57</v>
      </c>
      <c r="AN15" t="s">
        <v>58</v>
      </c>
      <c r="AO15" t="s">
        <v>59</v>
      </c>
      <c r="AP15" t="s">
        <v>60</v>
      </c>
    </row>
    <row r="16" spans="1:42" ht="15" hidden="1" x14ac:dyDescent="0.25">
      <c r="A16">
        <v>11</v>
      </c>
      <c r="B16" t="s">
        <v>44</v>
      </c>
      <c r="C16" t="s">
        <v>45</v>
      </c>
      <c r="D16" t="s">
        <v>46</v>
      </c>
      <c r="E16" s="1">
        <v>41786.650694444441</v>
      </c>
      <c r="F16" t="s">
        <v>47</v>
      </c>
      <c r="G16" t="s">
        <v>48</v>
      </c>
      <c r="H16" t="s">
        <v>49</v>
      </c>
      <c r="I16" t="s">
        <v>47</v>
      </c>
      <c r="J16" t="s">
        <v>79</v>
      </c>
      <c r="K16" t="s">
        <v>51</v>
      </c>
      <c r="L16">
        <v>225</v>
      </c>
      <c r="M16">
        <v>200000</v>
      </c>
      <c r="N16" t="s">
        <v>52</v>
      </c>
      <c r="O16">
        <v>0</v>
      </c>
      <c r="P16">
        <v>0</v>
      </c>
      <c r="Q16">
        <v>0</v>
      </c>
      <c r="R16">
        <v>251</v>
      </c>
      <c r="S16">
        <v>0.129</v>
      </c>
      <c r="T16">
        <v>0</v>
      </c>
      <c r="U16">
        <v>0</v>
      </c>
      <c r="V16">
        <v>0</v>
      </c>
      <c r="W16">
        <v>0</v>
      </c>
      <c r="X16">
        <v>251</v>
      </c>
      <c r="Y16">
        <v>0.129</v>
      </c>
      <c r="Z16">
        <v>0</v>
      </c>
      <c r="AC16">
        <v>1</v>
      </c>
      <c r="AD16" t="s">
        <v>53</v>
      </c>
      <c r="AE16" t="s">
        <v>49</v>
      </c>
      <c r="AF16" t="s">
        <v>80</v>
      </c>
      <c r="AG16" t="s">
        <v>47</v>
      </c>
      <c r="AH16" t="s">
        <v>44</v>
      </c>
      <c r="AI16" t="s">
        <v>52</v>
      </c>
      <c r="AJ16" t="s">
        <v>55</v>
      </c>
      <c r="AK16" t="s">
        <v>56</v>
      </c>
      <c r="AM16" t="s">
        <v>57</v>
      </c>
      <c r="AN16" t="s">
        <v>58</v>
      </c>
      <c r="AO16" t="s">
        <v>59</v>
      </c>
      <c r="AP16" t="s">
        <v>60</v>
      </c>
    </row>
    <row r="17" spans="1:42" ht="15" hidden="1" x14ac:dyDescent="0.25">
      <c r="A17">
        <v>12</v>
      </c>
      <c r="B17" t="s">
        <v>44</v>
      </c>
      <c r="C17" t="s">
        <v>45</v>
      </c>
      <c r="D17" t="s">
        <v>46</v>
      </c>
      <c r="E17" s="1">
        <v>41786.650694444441</v>
      </c>
      <c r="F17" t="s">
        <v>47</v>
      </c>
      <c r="G17" t="s">
        <v>48</v>
      </c>
      <c r="H17" t="s">
        <v>49</v>
      </c>
      <c r="I17" t="s">
        <v>47</v>
      </c>
      <c r="J17" t="s">
        <v>81</v>
      </c>
      <c r="K17" t="s">
        <v>51</v>
      </c>
      <c r="L17">
        <v>225</v>
      </c>
      <c r="M17">
        <v>200000</v>
      </c>
      <c r="N17" t="s">
        <v>52</v>
      </c>
      <c r="O17">
        <v>0</v>
      </c>
      <c r="P17">
        <v>0</v>
      </c>
      <c r="Q17">
        <v>0</v>
      </c>
      <c r="R17">
        <v>230</v>
      </c>
      <c r="S17">
        <v>0.126</v>
      </c>
      <c r="T17">
        <v>0</v>
      </c>
      <c r="U17">
        <v>0</v>
      </c>
      <c r="V17">
        <v>0</v>
      </c>
      <c r="W17">
        <v>0</v>
      </c>
      <c r="X17">
        <v>230</v>
      </c>
      <c r="Y17">
        <v>0.126</v>
      </c>
      <c r="Z17">
        <v>0</v>
      </c>
      <c r="AC17">
        <v>1</v>
      </c>
      <c r="AD17" t="s">
        <v>53</v>
      </c>
      <c r="AE17" t="s">
        <v>49</v>
      </c>
      <c r="AF17" t="s">
        <v>82</v>
      </c>
      <c r="AG17" t="s">
        <v>47</v>
      </c>
      <c r="AH17" t="s">
        <v>44</v>
      </c>
      <c r="AI17" t="s">
        <v>52</v>
      </c>
      <c r="AJ17" t="s">
        <v>55</v>
      </c>
      <c r="AK17" t="s">
        <v>56</v>
      </c>
      <c r="AM17" t="s">
        <v>57</v>
      </c>
      <c r="AN17" t="s">
        <v>58</v>
      </c>
      <c r="AO17" t="s">
        <v>59</v>
      </c>
      <c r="AP17" t="s">
        <v>60</v>
      </c>
    </row>
    <row r="18" spans="1:42" ht="15" hidden="1" x14ac:dyDescent="0.25">
      <c r="A18">
        <v>13</v>
      </c>
      <c r="B18" t="s">
        <v>44</v>
      </c>
      <c r="C18" t="s">
        <v>45</v>
      </c>
      <c r="D18" t="s">
        <v>46</v>
      </c>
      <c r="E18" s="1">
        <v>41786.650694444441</v>
      </c>
      <c r="F18" t="s">
        <v>47</v>
      </c>
      <c r="G18" t="s">
        <v>48</v>
      </c>
      <c r="H18" t="s">
        <v>49</v>
      </c>
      <c r="I18" t="s">
        <v>47</v>
      </c>
      <c r="J18" t="s">
        <v>83</v>
      </c>
      <c r="K18" t="s">
        <v>51</v>
      </c>
      <c r="L18">
        <v>228</v>
      </c>
      <c r="M18">
        <v>200000</v>
      </c>
      <c r="N18" t="s">
        <v>52</v>
      </c>
      <c r="O18">
        <v>0</v>
      </c>
      <c r="P18">
        <v>0</v>
      </c>
      <c r="Q18">
        <v>0</v>
      </c>
      <c r="R18">
        <v>292</v>
      </c>
      <c r="S18">
        <v>0.14399999999999999</v>
      </c>
      <c r="T18" s="2">
        <v>5.48E-6</v>
      </c>
      <c r="U18">
        <v>0</v>
      </c>
      <c r="V18">
        <v>0</v>
      </c>
      <c r="W18">
        <v>0</v>
      </c>
      <c r="X18">
        <v>292</v>
      </c>
      <c r="Y18">
        <v>0.14399999999999999</v>
      </c>
      <c r="Z18" s="2">
        <v>5.48E-6</v>
      </c>
      <c r="AC18">
        <v>1</v>
      </c>
      <c r="AD18" t="s">
        <v>53</v>
      </c>
      <c r="AE18" t="s">
        <v>49</v>
      </c>
      <c r="AF18" t="s">
        <v>84</v>
      </c>
      <c r="AG18" t="s">
        <v>47</v>
      </c>
      <c r="AH18" t="s">
        <v>44</v>
      </c>
      <c r="AI18" t="s">
        <v>52</v>
      </c>
      <c r="AJ18" t="s">
        <v>55</v>
      </c>
      <c r="AK18" t="s">
        <v>56</v>
      </c>
      <c r="AM18" t="s">
        <v>57</v>
      </c>
      <c r="AN18" t="s">
        <v>58</v>
      </c>
      <c r="AO18" t="s">
        <v>59</v>
      </c>
      <c r="AP18" t="s">
        <v>60</v>
      </c>
    </row>
    <row r="19" spans="1:42" ht="15" hidden="1" x14ac:dyDescent="0.25">
      <c r="A19">
        <v>14</v>
      </c>
      <c r="B19" t="s">
        <v>44</v>
      </c>
      <c r="C19" t="s">
        <v>45</v>
      </c>
      <c r="D19" t="s">
        <v>46</v>
      </c>
      <c r="E19" s="1">
        <v>41786.650694444441</v>
      </c>
      <c r="F19" t="s">
        <v>47</v>
      </c>
      <c r="G19" t="s">
        <v>48</v>
      </c>
      <c r="H19" t="s">
        <v>49</v>
      </c>
      <c r="I19" t="s">
        <v>47</v>
      </c>
      <c r="J19" t="s">
        <v>85</v>
      </c>
      <c r="K19" t="s">
        <v>51</v>
      </c>
      <c r="L19">
        <v>241</v>
      </c>
      <c r="M19">
        <v>200000</v>
      </c>
      <c r="N19" t="s">
        <v>52</v>
      </c>
      <c r="O19">
        <v>0</v>
      </c>
      <c r="P19">
        <v>0</v>
      </c>
      <c r="Q19">
        <v>0</v>
      </c>
      <c r="R19">
        <v>247</v>
      </c>
      <c r="S19">
        <v>0.13500000000000001</v>
      </c>
      <c r="T19">
        <v>0</v>
      </c>
      <c r="U19">
        <v>0</v>
      </c>
      <c r="V19">
        <v>0</v>
      </c>
      <c r="W19">
        <v>0</v>
      </c>
      <c r="X19">
        <v>247</v>
      </c>
      <c r="Y19">
        <v>0.13500000000000001</v>
      </c>
      <c r="Z19">
        <v>0</v>
      </c>
      <c r="AC19">
        <v>1</v>
      </c>
      <c r="AD19" t="s">
        <v>53</v>
      </c>
      <c r="AE19" t="s">
        <v>49</v>
      </c>
      <c r="AF19" t="s">
        <v>86</v>
      </c>
      <c r="AG19" t="s">
        <v>47</v>
      </c>
      <c r="AH19" t="s">
        <v>44</v>
      </c>
      <c r="AI19" t="s">
        <v>52</v>
      </c>
      <c r="AJ19" t="s">
        <v>55</v>
      </c>
      <c r="AK19" t="s">
        <v>56</v>
      </c>
      <c r="AM19" t="s">
        <v>57</v>
      </c>
      <c r="AN19" t="s">
        <v>58</v>
      </c>
      <c r="AO19" t="s">
        <v>59</v>
      </c>
      <c r="AP19" t="s">
        <v>60</v>
      </c>
    </row>
    <row r="20" spans="1:42" ht="15" hidden="1" x14ac:dyDescent="0.25">
      <c r="A20">
        <v>15</v>
      </c>
      <c r="B20" t="s">
        <v>44</v>
      </c>
      <c r="C20" t="s">
        <v>45</v>
      </c>
      <c r="D20" t="s">
        <v>46</v>
      </c>
      <c r="E20" s="1">
        <v>41786.650694444441</v>
      </c>
      <c r="F20" t="s">
        <v>47</v>
      </c>
      <c r="G20" t="s">
        <v>48</v>
      </c>
      <c r="H20" t="s">
        <v>49</v>
      </c>
      <c r="I20" t="s">
        <v>47</v>
      </c>
      <c r="J20" t="s">
        <v>87</v>
      </c>
      <c r="K20" t="s">
        <v>51</v>
      </c>
      <c r="L20">
        <v>259</v>
      </c>
      <c r="M20">
        <v>200000</v>
      </c>
      <c r="N20" t="s">
        <v>52</v>
      </c>
      <c r="O20">
        <v>0</v>
      </c>
      <c r="P20">
        <v>0</v>
      </c>
      <c r="Q20">
        <v>0</v>
      </c>
      <c r="R20">
        <v>397</v>
      </c>
      <c r="S20">
        <v>0.157</v>
      </c>
      <c r="T20">
        <v>0</v>
      </c>
      <c r="U20">
        <v>0</v>
      </c>
      <c r="V20">
        <v>0</v>
      </c>
      <c r="W20">
        <v>0</v>
      </c>
      <c r="X20">
        <v>397</v>
      </c>
      <c r="Y20">
        <v>0.157</v>
      </c>
      <c r="Z20">
        <v>0</v>
      </c>
      <c r="AC20">
        <v>1</v>
      </c>
      <c r="AD20" t="s">
        <v>53</v>
      </c>
      <c r="AE20" t="s">
        <v>49</v>
      </c>
      <c r="AF20" t="s">
        <v>88</v>
      </c>
      <c r="AG20" t="s">
        <v>47</v>
      </c>
      <c r="AH20" t="s">
        <v>44</v>
      </c>
      <c r="AI20" t="s">
        <v>52</v>
      </c>
      <c r="AJ20" t="s">
        <v>55</v>
      </c>
      <c r="AK20" t="s">
        <v>56</v>
      </c>
      <c r="AM20" t="s">
        <v>57</v>
      </c>
      <c r="AN20" t="s">
        <v>58</v>
      </c>
      <c r="AO20" t="s">
        <v>59</v>
      </c>
      <c r="AP20" t="s">
        <v>60</v>
      </c>
    </row>
    <row r="21" spans="1:42" ht="15" hidden="1" x14ac:dyDescent="0.25">
      <c r="A21">
        <v>16</v>
      </c>
      <c r="B21" t="s">
        <v>44</v>
      </c>
      <c r="C21" t="s">
        <v>45</v>
      </c>
      <c r="D21" t="s">
        <v>46</v>
      </c>
      <c r="E21" s="1">
        <v>41786.650694444441</v>
      </c>
      <c r="F21" t="s">
        <v>47</v>
      </c>
      <c r="G21" t="s">
        <v>48</v>
      </c>
      <c r="H21" t="s">
        <v>49</v>
      </c>
      <c r="I21" t="s">
        <v>47</v>
      </c>
      <c r="J21" t="s">
        <v>89</v>
      </c>
      <c r="K21" t="s">
        <v>51</v>
      </c>
      <c r="L21">
        <v>191</v>
      </c>
      <c r="M21">
        <v>200000</v>
      </c>
      <c r="N21" t="s">
        <v>52</v>
      </c>
      <c r="O21">
        <v>0</v>
      </c>
      <c r="P21">
        <v>0</v>
      </c>
      <c r="Q21">
        <v>0</v>
      </c>
      <c r="R21">
        <v>187</v>
      </c>
      <c r="S21">
        <v>0.12</v>
      </c>
      <c r="T21" s="2">
        <v>-1.31E-5</v>
      </c>
      <c r="U21">
        <v>0</v>
      </c>
      <c r="V21">
        <v>0</v>
      </c>
      <c r="W21">
        <v>0</v>
      </c>
      <c r="X21">
        <v>187</v>
      </c>
      <c r="Y21">
        <v>0.12</v>
      </c>
      <c r="Z21" s="2">
        <v>-1.31E-5</v>
      </c>
      <c r="AC21">
        <v>1</v>
      </c>
      <c r="AD21" t="s">
        <v>53</v>
      </c>
      <c r="AE21" t="s">
        <v>49</v>
      </c>
      <c r="AF21" t="s">
        <v>90</v>
      </c>
      <c r="AG21" t="s">
        <v>47</v>
      </c>
      <c r="AH21" t="s">
        <v>44</v>
      </c>
      <c r="AI21" t="s">
        <v>52</v>
      </c>
      <c r="AJ21" t="s">
        <v>55</v>
      </c>
      <c r="AK21" t="s">
        <v>56</v>
      </c>
      <c r="AM21" t="s">
        <v>57</v>
      </c>
      <c r="AN21" t="s">
        <v>58</v>
      </c>
      <c r="AO21" t="s">
        <v>59</v>
      </c>
      <c r="AP21" t="s">
        <v>60</v>
      </c>
    </row>
    <row r="22" spans="1:42" ht="15" hidden="1" x14ac:dyDescent="0.25">
      <c r="A22">
        <v>17</v>
      </c>
      <c r="B22" t="s">
        <v>44</v>
      </c>
      <c r="C22" t="s">
        <v>45</v>
      </c>
      <c r="D22" t="s">
        <v>46</v>
      </c>
      <c r="E22" s="1">
        <v>41786.650694444441</v>
      </c>
      <c r="F22" t="s">
        <v>47</v>
      </c>
      <c r="G22" t="s">
        <v>91</v>
      </c>
      <c r="H22" t="s">
        <v>49</v>
      </c>
      <c r="I22" t="s">
        <v>47</v>
      </c>
      <c r="J22" t="s">
        <v>50</v>
      </c>
      <c r="K22" t="s">
        <v>51</v>
      </c>
      <c r="L22">
        <v>29.7</v>
      </c>
      <c r="M22">
        <v>30000</v>
      </c>
      <c r="N22" t="s">
        <v>52</v>
      </c>
      <c r="O22">
        <v>0</v>
      </c>
      <c r="P22">
        <v>0</v>
      </c>
      <c r="Q22">
        <v>0</v>
      </c>
      <c r="R22">
        <v>180</v>
      </c>
      <c r="S22">
        <v>6.7299999999999999E-2</v>
      </c>
      <c r="T22" s="2">
        <v>-2.6299999999999998E-6</v>
      </c>
      <c r="U22">
        <v>0</v>
      </c>
      <c r="V22">
        <v>0</v>
      </c>
      <c r="W22">
        <v>0</v>
      </c>
      <c r="X22">
        <v>180</v>
      </c>
      <c r="Y22">
        <v>6.7299999999999999E-2</v>
      </c>
      <c r="Z22" s="2">
        <v>-2.6299999999999998E-6</v>
      </c>
      <c r="AC22">
        <v>1</v>
      </c>
      <c r="AD22" t="s">
        <v>92</v>
      </c>
      <c r="AE22" t="s">
        <v>49</v>
      </c>
      <c r="AF22" t="s">
        <v>54</v>
      </c>
      <c r="AG22" t="s">
        <v>47</v>
      </c>
      <c r="AH22" t="s">
        <v>44</v>
      </c>
      <c r="AI22" t="s">
        <v>52</v>
      </c>
      <c r="AJ22" t="s">
        <v>55</v>
      </c>
      <c r="AK22" t="s">
        <v>56</v>
      </c>
      <c r="AM22" t="s">
        <v>57</v>
      </c>
      <c r="AN22" t="s">
        <v>58</v>
      </c>
      <c r="AO22" t="s">
        <v>59</v>
      </c>
      <c r="AP22" t="s">
        <v>60</v>
      </c>
    </row>
    <row r="23" spans="1:42" ht="15" hidden="1" x14ac:dyDescent="0.25">
      <c r="A23">
        <v>18</v>
      </c>
      <c r="B23" t="s">
        <v>44</v>
      </c>
      <c r="C23" t="s">
        <v>45</v>
      </c>
      <c r="D23" t="s">
        <v>46</v>
      </c>
      <c r="E23" s="1">
        <v>41786.650694444441</v>
      </c>
      <c r="F23" t="s">
        <v>47</v>
      </c>
      <c r="G23" t="s">
        <v>91</v>
      </c>
      <c r="H23" t="s">
        <v>49</v>
      </c>
      <c r="I23" t="s">
        <v>47</v>
      </c>
      <c r="J23" t="s">
        <v>61</v>
      </c>
      <c r="K23" t="s">
        <v>51</v>
      </c>
      <c r="L23">
        <v>42.7</v>
      </c>
      <c r="M23">
        <v>30000</v>
      </c>
      <c r="N23" t="s">
        <v>52</v>
      </c>
      <c r="O23">
        <v>0</v>
      </c>
      <c r="P23">
        <v>0</v>
      </c>
      <c r="Q23">
        <v>0</v>
      </c>
      <c r="R23">
        <v>200</v>
      </c>
      <c r="S23">
        <v>0.112</v>
      </c>
      <c r="T23">
        <v>0</v>
      </c>
      <c r="U23">
        <v>0</v>
      </c>
      <c r="V23">
        <v>0</v>
      </c>
      <c r="W23">
        <v>0</v>
      </c>
      <c r="X23">
        <v>200</v>
      </c>
      <c r="Y23">
        <v>0.112</v>
      </c>
      <c r="Z23">
        <v>0</v>
      </c>
      <c r="AC23">
        <v>1</v>
      </c>
      <c r="AD23" t="s">
        <v>92</v>
      </c>
      <c r="AE23" t="s">
        <v>49</v>
      </c>
      <c r="AF23" t="s">
        <v>62</v>
      </c>
      <c r="AG23" t="s">
        <v>47</v>
      </c>
      <c r="AH23" t="s">
        <v>44</v>
      </c>
      <c r="AI23" t="s">
        <v>52</v>
      </c>
      <c r="AJ23" t="s">
        <v>55</v>
      </c>
      <c r="AK23" t="s">
        <v>56</v>
      </c>
      <c r="AM23" t="s">
        <v>57</v>
      </c>
      <c r="AN23" t="s">
        <v>58</v>
      </c>
      <c r="AO23" t="s">
        <v>59</v>
      </c>
      <c r="AP23" t="s">
        <v>60</v>
      </c>
    </row>
    <row r="24" spans="1:42" ht="15" hidden="1" x14ac:dyDescent="0.25">
      <c r="A24">
        <v>19</v>
      </c>
      <c r="B24" t="s">
        <v>44</v>
      </c>
      <c r="C24" t="s">
        <v>45</v>
      </c>
      <c r="D24" t="s">
        <v>46</v>
      </c>
      <c r="E24" s="1">
        <v>41786.650694444441</v>
      </c>
      <c r="F24" t="s">
        <v>47</v>
      </c>
      <c r="G24" t="s">
        <v>91</v>
      </c>
      <c r="H24" t="s">
        <v>49</v>
      </c>
      <c r="I24" t="s">
        <v>47</v>
      </c>
      <c r="J24" t="s">
        <v>63</v>
      </c>
      <c r="K24" t="s">
        <v>51</v>
      </c>
      <c r="L24">
        <v>37.1</v>
      </c>
      <c r="M24">
        <v>30000</v>
      </c>
      <c r="N24" t="s">
        <v>52</v>
      </c>
      <c r="O24">
        <v>0</v>
      </c>
      <c r="P24">
        <v>0</v>
      </c>
      <c r="Q24">
        <v>0</v>
      </c>
      <c r="R24">
        <v>183</v>
      </c>
      <c r="S24">
        <v>8.9899999999999994E-2</v>
      </c>
      <c r="T24" s="2">
        <v>-2.1100000000000001E-6</v>
      </c>
      <c r="U24">
        <v>0</v>
      </c>
      <c r="V24">
        <v>0</v>
      </c>
      <c r="W24">
        <v>0</v>
      </c>
      <c r="X24">
        <v>183</v>
      </c>
      <c r="Y24">
        <v>8.9899999999999994E-2</v>
      </c>
      <c r="Z24" s="2">
        <v>-2.1100000000000001E-6</v>
      </c>
      <c r="AC24">
        <v>1</v>
      </c>
      <c r="AD24" t="s">
        <v>92</v>
      </c>
      <c r="AE24" t="s">
        <v>49</v>
      </c>
      <c r="AF24" t="s">
        <v>64</v>
      </c>
      <c r="AG24" t="s">
        <v>47</v>
      </c>
      <c r="AH24" t="s">
        <v>44</v>
      </c>
      <c r="AI24" t="s">
        <v>52</v>
      </c>
      <c r="AJ24" t="s">
        <v>55</v>
      </c>
      <c r="AK24" t="s">
        <v>56</v>
      </c>
      <c r="AM24" t="s">
        <v>57</v>
      </c>
      <c r="AN24" t="s">
        <v>58</v>
      </c>
      <c r="AO24" t="s">
        <v>59</v>
      </c>
      <c r="AP24" t="s">
        <v>60</v>
      </c>
    </row>
    <row r="25" spans="1:42" ht="15" hidden="1" x14ac:dyDescent="0.25">
      <c r="A25">
        <v>20</v>
      </c>
      <c r="B25" t="s">
        <v>44</v>
      </c>
      <c r="C25" t="s">
        <v>45</v>
      </c>
      <c r="D25" t="s">
        <v>46</v>
      </c>
      <c r="E25" s="1">
        <v>41786.650694444441</v>
      </c>
      <c r="F25" t="s">
        <v>47</v>
      </c>
      <c r="G25" t="s">
        <v>91</v>
      </c>
      <c r="H25" t="s">
        <v>49</v>
      </c>
      <c r="I25" t="s">
        <v>47</v>
      </c>
      <c r="J25" t="s">
        <v>65</v>
      </c>
      <c r="K25" t="s">
        <v>51</v>
      </c>
      <c r="L25">
        <v>40.5</v>
      </c>
      <c r="M25">
        <v>30000</v>
      </c>
      <c r="N25" t="s">
        <v>52</v>
      </c>
      <c r="O25">
        <v>0</v>
      </c>
      <c r="P25">
        <v>0</v>
      </c>
      <c r="Q25">
        <v>0</v>
      </c>
      <c r="R25">
        <v>217</v>
      </c>
      <c r="S25">
        <v>0.11799999999999999</v>
      </c>
      <c r="T25">
        <v>0</v>
      </c>
      <c r="U25">
        <v>0</v>
      </c>
      <c r="V25">
        <v>0</v>
      </c>
      <c r="W25">
        <v>0</v>
      </c>
      <c r="X25">
        <v>217</v>
      </c>
      <c r="Y25">
        <v>0.11799999999999999</v>
      </c>
      <c r="Z25">
        <v>0</v>
      </c>
      <c r="AC25">
        <v>1</v>
      </c>
      <c r="AD25" t="s">
        <v>92</v>
      </c>
      <c r="AE25" t="s">
        <v>49</v>
      </c>
      <c r="AF25" t="s">
        <v>66</v>
      </c>
      <c r="AG25" t="s">
        <v>47</v>
      </c>
      <c r="AH25" t="s">
        <v>44</v>
      </c>
      <c r="AI25" t="s">
        <v>52</v>
      </c>
      <c r="AJ25" t="s">
        <v>55</v>
      </c>
      <c r="AK25" t="s">
        <v>56</v>
      </c>
      <c r="AM25" t="s">
        <v>57</v>
      </c>
      <c r="AN25" t="s">
        <v>58</v>
      </c>
      <c r="AO25" t="s">
        <v>59</v>
      </c>
      <c r="AP25" t="s">
        <v>60</v>
      </c>
    </row>
    <row r="26" spans="1:42" ht="15" hidden="1" x14ac:dyDescent="0.25">
      <c r="A26">
        <v>21</v>
      </c>
      <c r="B26" t="s">
        <v>44</v>
      </c>
      <c r="C26" t="s">
        <v>45</v>
      </c>
      <c r="D26" t="s">
        <v>46</v>
      </c>
      <c r="E26" s="1">
        <v>41786.650694444441</v>
      </c>
      <c r="F26" t="s">
        <v>47</v>
      </c>
      <c r="G26" t="s">
        <v>91</v>
      </c>
      <c r="H26" t="s">
        <v>49</v>
      </c>
      <c r="I26" t="s">
        <v>47</v>
      </c>
      <c r="J26" t="s">
        <v>67</v>
      </c>
      <c r="K26" t="s">
        <v>51</v>
      </c>
      <c r="L26">
        <v>37.299999999999997</v>
      </c>
      <c r="M26">
        <v>30000</v>
      </c>
      <c r="N26" t="s">
        <v>52</v>
      </c>
      <c r="O26">
        <v>0</v>
      </c>
      <c r="P26">
        <v>0</v>
      </c>
      <c r="Q26">
        <v>0</v>
      </c>
      <c r="R26">
        <v>184</v>
      </c>
      <c r="S26">
        <v>8.6499999999999994E-2</v>
      </c>
      <c r="T26">
        <v>0</v>
      </c>
      <c r="U26">
        <v>0</v>
      </c>
      <c r="V26">
        <v>0</v>
      </c>
      <c r="W26">
        <v>0</v>
      </c>
      <c r="X26">
        <v>184</v>
      </c>
      <c r="Y26">
        <v>8.6499999999999994E-2</v>
      </c>
      <c r="Z26">
        <v>0</v>
      </c>
      <c r="AC26">
        <v>1</v>
      </c>
      <c r="AD26" t="s">
        <v>92</v>
      </c>
      <c r="AE26" t="s">
        <v>49</v>
      </c>
      <c r="AF26" t="s">
        <v>68</v>
      </c>
      <c r="AG26" t="s">
        <v>47</v>
      </c>
      <c r="AH26" t="s">
        <v>44</v>
      </c>
      <c r="AI26" t="s">
        <v>52</v>
      </c>
      <c r="AJ26" t="s">
        <v>55</v>
      </c>
      <c r="AK26" t="s">
        <v>56</v>
      </c>
      <c r="AM26" t="s">
        <v>57</v>
      </c>
      <c r="AN26" t="s">
        <v>58</v>
      </c>
      <c r="AO26" t="s">
        <v>59</v>
      </c>
      <c r="AP26" t="s">
        <v>60</v>
      </c>
    </row>
    <row r="27" spans="1:42" ht="15" hidden="1" x14ac:dyDescent="0.25">
      <c r="A27">
        <v>22</v>
      </c>
      <c r="B27" t="s">
        <v>44</v>
      </c>
      <c r="C27" t="s">
        <v>45</v>
      </c>
      <c r="D27" t="s">
        <v>46</v>
      </c>
      <c r="E27" s="1">
        <v>41786.650694444441</v>
      </c>
      <c r="F27" t="s">
        <v>47</v>
      </c>
      <c r="G27" t="s">
        <v>91</v>
      </c>
      <c r="H27" t="s">
        <v>49</v>
      </c>
      <c r="I27" t="s">
        <v>47</v>
      </c>
      <c r="J27" t="s">
        <v>69</v>
      </c>
      <c r="K27" t="s">
        <v>51</v>
      </c>
      <c r="L27">
        <v>47.7</v>
      </c>
      <c r="M27">
        <v>30000</v>
      </c>
      <c r="N27" t="s">
        <v>52</v>
      </c>
      <c r="O27">
        <v>0</v>
      </c>
      <c r="P27">
        <v>0</v>
      </c>
      <c r="Q27">
        <v>0</v>
      </c>
      <c r="R27">
        <v>195</v>
      </c>
      <c r="S27">
        <v>7.22E-2</v>
      </c>
      <c r="T27" s="2">
        <v>1.64E-6</v>
      </c>
      <c r="U27">
        <v>0</v>
      </c>
      <c r="V27">
        <v>0</v>
      </c>
      <c r="W27">
        <v>0</v>
      </c>
      <c r="X27">
        <v>195</v>
      </c>
      <c r="Y27">
        <v>7.22E-2</v>
      </c>
      <c r="Z27" s="2">
        <v>1.64E-6</v>
      </c>
      <c r="AC27">
        <v>1</v>
      </c>
      <c r="AD27" t="s">
        <v>92</v>
      </c>
      <c r="AE27" t="s">
        <v>49</v>
      </c>
      <c r="AF27" t="s">
        <v>70</v>
      </c>
      <c r="AG27" t="s">
        <v>47</v>
      </c>
      <c r="AH27" t="s">
        <v>44</v>
      </c>
      <c r="AI27" t="s">
        <v>52</v>
      </c>
      <c r="AJ27" t="s">
        <v>55</v>
      </c>
      <c r="AK27" t="s">
        <v>56</v>
      </c>
      <c r="AM27" t="s">
        <v>57</v>
      </c>
      <c r="AN27" t="s">
        <v>58</v>
      </c>
      <c r="AO27" t="s">
        <v>59</v>
      </c>
      <c r="AP27" t="s">
        <v>60</v>
      </c>
    </row>
    <row r="28" spans="1:42" ht="15" hidden="1" x14ac:dyDescent="0.25">
      <c r="A28">
        <v>23</v>
      </c>
      <c r="B28" t="s">
        <v>44</v>
      </c>
      <c r="C28" t="s">
        <v>45</v>
      </c>
      <c r="D28" t="s">
        <v>46</v>
      </c>
      <c r="E28" s="1">
        <v>41786.650694444441</v>
      </c>
      <c r="F28" t="s">
        <v>47</v>
      </c>
      <c r="G28" t="s">
        <v>91</v>
      </c>
      <c r="H28" t="s">
        <v>49</v>
      </c>
      <c r="I28" t="s">
        <v>47</v>
      </c>
      <c r="J28" t="s">
        <v>71</v>
      </c>
      <c r="K28" t="s">
        <v>51</v>
      </c>
      <c r="L28">
        <v>40.299999999999997</v>
      </c>
      <c r="M28">
        <v>30000</v>
      </c>
      <c r="N28" t="s">
        <v>52</v>
      </c>
      <c r="O28">
        <v>0</v>
      </c>
      <c r="P28">
        <v>0</v>
      </c>
      <c r="Q28">
        <v>0</v>
      </c>
      <c r="R28">
        <v>234</v>
      </c>
      <c r="S28">
        <v>0.10199999999999999</v>
      </c>
      <c r="T28">
        <v>0</v>
      </c>
      <c r="U28">
        <v>0</v>
      </c>
      <c r="V28">
        <v>0</v>
      </c>
      <c r="W28">
        <v>0</v>
      </c>
      <c r="X28">
        <v>234</v>
      </c>
      <c r="Y28">
        <v>0.10199999999999999</v>
      </c>
      <c r="Z28">
        <v>0</v>
      </c>
      <c r="AC28">
        <v>1</v>
      </c>
      <c r="AD28" t="s">
        <v>92</v>
      </c>
      <c r="AE28" t="s">
        <v>49</v>
      </c>
      <c r="AF28" t="s">
        <v>72</v>
      </c>
      <c r="AG28" t="s">
        <v>47</v>
      </c>
      <c r="AH28" t="s">
        <v>44</v>
      </c>
      <c r="AI28" t="s">
        <v>52</v>
      </c>
      <c r="AJ28" t="s">
        <v>55</v>
      </c>
      <c r="AK28" t="s">
        <v>56</v>
      </c>
      <c r="AM28" t="s">
        <v>57</v>
      </c>
      <c r="AN28" t="s">
        <v>58</v>
      </c>
      <c r="AO28" t="s">
        <v>59</v>
      </c>
      <c r="AP28" t="s">
        <v>60</v>
      </c>
    </row>
    <row r="29" spans="1:42" ht="15" hidden="1" x14ac:dyDescent="0.25">
      <c r="A29">
        <v>24</v>
      </c>
      <c r="B29" t="s">
        <v>44</v>
      </c>
      <c r="C29" t="s">
        <v>45</v>
      </c>
      <c r="D29" t="s">
        <v>46</v>
      </c>
      <c r="E29" s="1">
        <v>41786.650694444441</v>
      </c>
      <c r="F29" t="s">
        <v>47</v>
      </c>
      <c r="G29" t="s">
        <v>91</v>
      </c>
      <c r="H29" t="s">
        <v>49</v>
      </c>
      <c r="I29" t="s">
        <v>47</v>
      </c>
      <c r="J29" t="s">
        <v>73</v>
      </c>
      <c r="K29" t="s">
        <v>51</v>
      </c>
      <c r="L29">
        <v>43.9</v>
      </c>
      <c r="M29">
        <v>30000</v>
      </c>
      <c r="N29" t="s">
        <v>52</v>
      </c>
      <c r="O29">
        <v>0</v>
      </c>
      <c r="P29">
        <v>0</v>
      </c>
      <c r="Q29">
        <v>0</v>
      </c>
      <c r="R29">
        <v>247</v>
      </c>
      <c r="S29">
        <v>0.11899999999999999</v>
      </c>
      <c r="T29">
        <v>0</v>
      </c>
      <c r="U29">
        <v>0</v>
      </c>
      <c r="V29">
        <v>0</v>
      </c>
      <c r="W29">
        <v>0</v>
      </c>
      <c r="X29">
        <v>247</v>
      </c>
      <c r="Y29">
        <v>0.11899999999999999</v>
      </c>
      <c r="Z29">
        <v>0</v>
      </c>
      <c r="AC29">
        <v>1</v>
      </c>
      <c r="AD29" t="s">
        <v>92</v>
      </c>
      <c r="AE29" t="s">
        <v>49</v>
      </c>
      <c r="AF29" t="s">
        <v>74</v>
      </c>
      <c r="AG29" t="s">
        <v>47</v>
      </c>
      <c r="AH29" t="s">
        <v>44</v>
      </c>
      <c r="AI29" t="s">
        <v>52</v>
      </c>
      <c r="AJ29" t="s">
        <v>55</v>
      </c>
      <c r="AK29" t="s">
        <v>56</v>
      </c>
      <c r="AM29" t="s">
        <v>57</v>
      </c>
      <c r="AN29" t="s">
        <v>58</v>
      </c>
      <c r="AO29" t="s">
        <v>59</v>
      </c>
      <c r="AP29" t="s">
        <v>60</v>
      </c>
    </row>
    <row r="30" spans="1:42" ht="15" hidden="1" x14ac:dyDescent="0.25">
      <c r="A30">
        <v>25</v>
      </c>
      <c r="B30" t="s">
        <v>44</v>
      </c>
      <c r="C30" t="s">
        <v>45</v>
      </c>
      <c r="D30" t="s">
        <v>46</v>
      </c>
      <c r="E30" s="1">
        <v>41786.650694444441</v>
      </c>
      <c r="F30" t="s">
        <v>47</v>
      </c>
      <c r="G30" t="s">
        <v>91</v>
      </c>
      <c r="H30" t="s">
        <v>49</v>
      </c>
      <c r="I30" t="s">
        <v>47</v>
      </c>
      <c r="J30" t="s">
        <v>75</v>
      </c>
      <c r="K30" t="s">
        <v>51</v>
      </c>
      <c r="L30">
        <v>45</v>
      </c>
      <c r="M30">
        <v>30000</v>
      </c>
      <c r="N30" t="s">
        <v>52</v>
      </c>
      <c r="O30">
        <v>0</v>
      </c>
      <c r="P30">
        <v>0</v>
      </c>
      <c r="Q30">
        <v>0</v>
      </c>
      <c r="R30">
        <v>247</v>
      </c>
      <c r="S30">
        <v>0.13300000000000001</v>
      </c>
      <c r="T30" s="2">
        <v>3.4699999999999998E-6</v>
      </c>
      <c r="U30">
        <v>0</v>
      </c>
      <c r="V30">
        <v>0</v>
      </c>
      <c r="W30">
        <v>0</v>
      </c>
      <c r="X30">
        <v>247</v>
      </c>
      <c r="Y30">
        <v>0.13300000000000001</v>
      </c>
      <c r="Z30" s="2">
        <v>3.4699999999999998E-6</v>
      </c>
      <c r="AC30">
        <v>1</v>
      </c>
      <c r="AD30" t="s">
        <v>92</v>
      </c>
      <c r="AE30" t="s">
        <v>49</v>
      </c>
      <c r="AF30" t="s">
        <v>76</v>
      </c>
      <c r="AG30" t="s">
        <v>47</v>
      </c>
      <c r="AH30" t="s">
        <v>44</v>
      </c>
      <c r="AI30" t="s">
        <v>52</v>
      </c>
      <c r="AJ30" t="s">
        <v>55</v>
      </c>
      <c r="AK30" t="s">
        <v>56</v>
      </c>
      <c r="AM30" t="s">
        <v>57</v>
      </c>
      <c r="AN30" t="s">
        <v>58</v>
      </c>
      <c r="AO30" t="s">
        <v>59</v>
      </c>
      <c r="AP30" t="s">
        <v>60</v>
      </c>
    </row>
    <row r="31" spans="1:42" ht="15" hidden="1" x14ac:dyDescent="0.25">
      <c r="A31">
        <v>26</v>
      </c>
      <c r="B31" t="s">
        <v>44</v>
      </c>
      <c r="C31" t="s">
        <v>45</v>
      </c>
      <c r="D31" t="s">
        <v>46</v>
      </c>
      <c r="E31" s="1">
        <v>41786.650694444441</v>
      </c>
      <c r="F31" t="s">
        <v>47</v>
      </c>
      <c r="G31" t="s">
        <v>91</v>
      </c>
      <c r="H31" t="s">
        <v>49</v>
      </c>
      <c r="I31" t="s">
        <v>47</v>
      </c>
      <c r="J31" t="s">
        <v>77</v>
      </c>
      <c r="K31" t="s">
        <v>51</v>
      </c>
      <c r="L31">
        <v>47.3</v>
      </c>
      <c r="M31">
        <v>30000</v>
      </c>
      <c r="N31" t="s">
        <v>52</v>
      </c>
      <c r="O31">
        <v>0</v>
      </c>
      <c r="P31">
        <v>0</v>
      </c>
      <c r="Q31">
        <v>0</v>
      </c>
      <c r="R31">
        <v>230</v>
      </c>
      <c r="S31">
        <v>0.125</v>
      </c>
      <c r="T31" s="2">
        <v>3.3100000000000001E-6</v>
      </c>
      <c r="U31">
        <v>0</v>
      </c>
      <c r="V31">
        <v>0</v>
      </c>
      <c r="W31">
        <v>0</v>
      </c>
      <c r="X31">
        <v>230</v>
      </c>
      <c r="Y31">
        <v>0.125</v>
      </c>
      <c r="Z31" s="2">
        <v>3.3100000000000001E-6</v>
      </c>
      <c r="AC31">
        <v>1</v>
      </c>
      <c r="AD31" t="s">
        <v>92</v>
      </c>
      <c r="AE31" t="s">
        <v>49</v>
      </c>
      <c r="AF31" t="s">
        <v>78</v>
      </c>
      <c r="AG31" t="s">
        <v>47</v>
      </c>
      <c r="AH31" t="s">
        <v>44</v>
      </c>
      <c r="AI31" t="s">
        <v>52</v>
      </c>
      <c r="AJ31" t="s">
        <v>55</v>
      </c>
      <c r="AK31" t="s">
        <v>56</v>
      </c>
      <c r="AM31" t="s">
        <v>57</v>
      </c>
      <c r="AN31" t="s">
        <v>58</v>
      </c>
      <c r="AO31" t="s">
        <v>59</v>
      </c>
      <c r="AP31" t="s">
        <v>60</v>
      </c>
    </row>
    <row r="32" spans="1:42" ht="15" hidden="1" x14ac:dyDescent="0.25">
      <c r="A32">
        <v>27</v>
      </c>
      <c r="B32" t="s">
        <v>44</v>
      </c>
      <c r="C32" t="s">
        <v>45</v>
      </c>
      <c r="D32" t="s">
        <v>46</v>
      </c>
      <c r="E32" s="1">
        <v>41786.650694444441</v>
      </c>
      <c r="F32" t="s">
        <v>47</v>
      </c>
      <c r="G32" t="s">
        <v>91</v>
      </c>
      <c r="H32" t="s">
        <v>49</v>
      </c>
      <c r="I32" t="s">
        <v>47</v>
      </c>
      <c r="J32" t="s">
        <v>79</v>
      </c>
      <c r="K32" t="s">
        <v>51</v>
      </c>
      <c r="L32">
        <v>48.1</v>
      </c>
      <c r="M32">
        <v>30000</v>
      </c>
      <c r="N32" t="s">
        <v>52</v>
      </c>
      <c r="O32">
        <v>0</v>
      </c>
      <c r="P32">
        <v>0</v>
      </c>
      <c r="Q32">
        <v>0</v>
      </c>
      <c r="R32">
        <v>230</v>
      </c>
      <c r="S32">
        <v>0.11600000000000001</v>
      </c>
      <c r="T32">
        <v>0</v>
      </c>
      <c r="U32">
        <v>0</v>
      </c>
      <c r="V32">
        <v>0</v>
      </c>
      <c r="W32">
        <v>0</v>
      </c>
      <c r="X32">
        <v>230</v>
      </c>
      <c r="Y32">
        <v>0.11600000000000001</v>
      </c>
      <c r="Z32">
        <v>0</v>
      </c>
      <c r="AC32">
        <v>1</v>
      </c>
      <c r="AD32" t="s">
        <v>92</v>
      </c>
      <c r="AE32" t="s">
        <v>49</v>
      </c>
      <c r="AF32" t="s">
        <v>80</v>
      </c>
      <c r="AG32" t="s">
        <v>47</v>
      </c>
      <c r="AH32" t="s">
        <v>44</v>
      </c>
      <c r="AI32" t="s">
        <v>52</v>
      </c>
      <c r="AJ32" t="s">
        <v>55</v>
      </c>
      <c r="AK32" t="s">
        <v>56</v>
      </c>
      <c r="AM32" t="s">
        <v>57</v>
      </c>
      <c r="AN32" t="s">
        <v>58</v>
      </c>
      <c r="AO32" t="s">
        <v>59</v>
      </c>
      <c r="AP32" t="s">
        <v>60</v>
      </c>
    </row>
    <row r="33" spans="1:42" ht="15" hidden="1" x14ac:dyDescent="0.25">
      <c r="A33">
        <v>28</v>
      </c>
      <c r="B33" t="s">
        <v>44</v>
      </c>
      <c r="C33" t="s">
        <v>45</v>
      </c>
      <c r="D33" t="s">
        <v>46</v>
      </c>
      <c r="E33" s="1">
        <v>41786.650694444441</v>
      </c>
      <c r="F33" t="s">
        <v>47</v>
      </c>
      <c r="G33" t="s">
        <v>91</v>
      </c>
      <c r="H33" t="s">
        <v>49</v>
      </c>
      <c r="I33" t="s">
        <v>47</v>
      </c>
      <c r="J33" t="s">
        <v>81</v>
      </c>
      <c r="K33" t="s">
        <v>51</v>
      </c>
      <c r="L33">
        <v>47.4</v>
      </c>
      <c r="M33">
        <v>30000</v>
      </c>
      <c r="N33" t="s">
        <v>52</v>
      </c>
      <c r="O33">
        <v>0</v>
      </c>
      <c r="P33">
        <v>0</v>
      </c>
      <c r="Q33">
        <v>0</v>
      </c>
      <c r="R33">
        <v>219</v>
      </c>
      <c r="S33">
        <v>0.115</v>
      </c>
      <c r="T33">
        <v>0</v>
      </c>
      <c r="U33">
        <v>0</v>
      </c>
      <c r="V33">
        <v>0</v>
      </c>
      <c r="W33">
        <v>0</v>
      </c>
      <c r="X33">
        <v>219</v>
      </c>
      <c r="Y33">
        <v>0.115</v>
      </c>
      <c r="Z33">
        <v>0</v>
      </c>
      <c r="AC33">
        <v>1</v>
      </c>
      <c r="AD33" t="s">
        <v>92</v>
      </c>
      <c r="AE33" t="s">
        <v>49</v>
      </c>
      <c r="AF33" t="s">
        <v>82</v>
      </c>
      <c r="AG33" t="s">
        <v>47</v>
      </c>
      <c r="AH33" t="s">
        <v>44</v>
      </c>
      <c r="AI33" t="s">
        <v>52</v>
      </c>
      <c r="AJ33" t="s">
        <v>55</v>
      </c>
      <c r="AK33" t="s">
        <v>56</v>
      </c>
      <c r="AM33" t="s">
        <v>57</v>
      </c>
      <c r="AN33" t="s">
        <v>58</v>
      </c>
      <c r="AO33" t="s">
        <v>59</v>
      </c>
      <c r="AP33" t="s">
        <v>60</v>
      </c>
    </row>
    <row r="34" spans="1:42" ht="15" hidden="1" x14ac:dyDescent="0.25">
      <c r="A34">
        <v>29</v>
      </c>
      <c r="B34" t="s">
        <v>44</v>
      </c>
      <c r="C34" t="s">
        <v>45</v>
      </c>
      <c r="D34" t="s">
        <v>46</v>
      </c>
      <c r="E34" s="1">
        <v>41786.650694444441</v>
      </c>
      <c r="F34" t="s">
        <v>47</v>
      </c>
      <c r="G34" t="s">
        <v>91</v>
      </c>
      <c r="H34" t="s">
        <v>49</v>
      </c>
      <c r="I34" t="s">
        <v>47</v>
      </c>
      <c r="J34" t="s">
        <v>83</v>
      </c>
      <c r="K34" t="s">
        <v>51</v>
      </c>
      <c r="L34">
        <v>48</v>
      </c>
      <c r="M34">
        <v>30000</v>
      </c>
      <c r="N34" t="s">
        <v>52</v>
      </c>
      <c r="O34">
        <v>0</v>
      </c>
      <c r="P34">
        <v>0</v>
      </c>
      <c r="Q34">
        <v>0</v>
      </c>
      <c r="R34">
        <v>256</v>
      </c>
      <c r="S34">
        <v>0.13</v>
      </c>
      <c r="T34">
        <v>0</v>
      </c>
      <c r="U34">
        <v>0</v>
      </c>
      <c r="V34">
        <v>0</v>
      </c>
      <c r="W34">
        <v>0</v>
      </c>
      <c r="X34">
        <v>256</v>
      </c>
      <c r="Y34">
        <v>0.13</v>
      </c>
      <c r="Z34">
        <v>0</v>
      </c>
      <c r="AC34">
        <v>1</v>
      </c>
      <c r="AD34" t="s">
        <v>92</v>
      </c>
      <c r="AE34" t="s">
        <v>49</v>
      </c>
      <c r="AF34" t="s">
        <v>84</v>
      </c>
      <c r="AG34" t="s">
        <v>47</v>
      </c>
      <c r="AH34" t="s">
        <v>44</v>
      </c>
      <c r="AI34" t="s">
        <v>52</v>
      </c>
      <c r="AJ34" t="s">
        <v>55</v>
      </c>
      <c r="AK34" t="s">
        <v>56</v>
      </c>
      <c r="AM34" t="s">
        <v>57</v>
      </c>
      <c r="AN34" t="s">
        <v>58</v>
      </c>
      <c r="AO34" t="s">
        <v>59</v>
      </c>
      <c r="AP34" t="s">
        <v>60</v>
      </c>
    </row>
    <row r="35" spans="1:42" ht="15" hidden="1" x14ac:dyDescent="0.25">
      <c r="A35">
        <v>30</v>
      </c>
      <c r="B35" t="s">
        <v>44</v>
      </c>
      <c r="C35" t="s">
        <v>45</v>
      </c>
      <c r="D35" t="s">
        <v>46</v>
      </c>
      <c r="E35" s="1">
        <v>41786.650694444441</v>
      </c>
      <c r="F35" t="s">
        <v>47</v>
      </c>
      <c r="G35" t="s">
        <v>91</v>
      </c>
      <c r="H35" t="s">
        <v>49</v>
      </c>
      <c r="I35" t="s">
        <v>47</v>
      </c>
      <c r="J35" t="s">
        <v>85</v>
      </c>
      <c r="K35" t="s">
        <v>51</v>
      </c>
      <c r="L35">
        <v>53</v>
      </c>
      <c r="M35">
        <v>30000</v>
      </c>
      <c r="N35" t="s">
        <v>52</v>
      </c>
      <c r="O35">
        <v>0</v>
      </c>
      <c r="P35">
        <v>0</v>
      </c>
      <c r="Q35">
        <v>0</v>
      </c>
      <c r="R35">
        <v>217</v>
      </c>
      <c r="S35">
        <v>0.113</v>
      </c>
      <c r="T35">
        <v>0</v>
      </c>
      <c r="U35">
        <v>0</v>
      </c>
      <c r="V35">
        <v>0</v>
      </c>
      <c r="W35">
        <v>0</v>
      </c>
      <c r="X35">
        <v>217</v>
      </c>
      <c r="Y35">
        <v>0.113</v>
      </c>
      <c r="Z35">
        <v>0</v>
      </c>
      <c r="AC35">
        <v>1</v>
      </c>
      <c r="AD35" t="s">
        <v>92</v>
      </c>
      <c r="AE35" t="s">
        <v>49</v>
      </c>
      <c r="AF35" t="s">
        <v>86</v>
      </c>
      <c r="AG35" t="s">
        <v>47</v>
      </c>
      <c r="AH35" t="s">
        <v>44</v>
      </c>
      <c r="AI35" t="s">
        <v>52</v>
      </c>
      <c r="AJ35" t="s">
        <v>55</v>
      </c>
      <c r="AK35" t="s">
        <v>56</v>
      </c>
      <c r="AM35" t="s">
        <v>57</v>
      </c>
      <c r="AN35" t="s">
        <v>58</v>
      </c>
      <c r="AO35" t="s">
        <v>59</v>
      </c>
      <c r="AP35" t="s">
        <v>60</v>
      </c>
    </row>
    <row r="36" spans="1:42" ht="15" hidden="1" x14ac:dyDescent="0.25">
      <c r="A36">
        <v>31</v>
      </c>
      <c r="B36" t="s">
        <v>44</v>
      </c>
      <c r="C36" t="s">
        <v>45</v>
      </c>
      <c r="D36" t="s">
        <v>46</v>
      </c>
      <c r="E36" s="1">
        <v>41786.650694444441</v>
      </c>
      <c r="F36" t="s">
        <v>47</v>
      </c>
      <c r="G36" t="s">
        <v>91</v>
      </c>
      <c r="H36" t="s">
        <v>49</v>
      </c>
      <c r="I36" t="s">
        <v>47</v>
      </c>
      <c r="J36" t="s">
        <v>87</v>
      </c>
      <c r="K36" t="s">
        <v>51</v>
      </c>
      <c r="L36">
        <v>55.4</v>
      </c>
      <c r="M36">
        <v>30000</v>
      </c>
      <c r="N36" t="s">
        <v>52</v>
      </c>
      <c r="O36">
        <v>0</v>
      </c>
      <c r="P36">
        <v>0</v>
      </c>
      <c r="Q36">
        <v>0</v>
      </c>
      <c r="R36">
        <v>301</v>
      </c>
      <c r="S36">
        <v>0.14599999999999999</v>
      </c>
      <c r="T36">
        <v>0</v>
      </c>
      <c r="U36">
        <v>0</v>
      </c>
      <c r="V36">
        <v>0</v>
      </c>
      <c r="W36">
        <v>0</v>
      </c>
      <c r="X36">
        <v>301</v>
      </c>
      <c r="Y36">
        <v>0.14599999999999999</v>
      </c>
      <c r="Z36">
        <v>0</v>
      </c>
      <c r="AC36">
        <v>1</v>
      </c>
      <c r="AD36" t="s">
        <v>92</v>
      </c>
      <c r="AE36" t="s">
        <v>49</v>
      </c>
      <c r="AF36" t="s">
        <v>88</v>
      </c>
      <c r="AG36" t="s">
        <v>47</v>
      </c>
      <c r="AH36" t="s">
        <v>44</v>
      </c>
      <c r="AI36" t="s">
        <v>52</v>
      </c>
      <c r="AJ36" t="s">
        <v>55</v>
      </c>
      <c r="AK36" t="s">
        <v>56</v>
      </c>
      <c r="AM36" t="s">
        <v>57</v>
      </c>
      <c r="AN36" t="s">
        <v>58</v>
      </c>
      <c r="AO36" t="s">
        <v>59</v>
      </c>
      <c r="AP36" t="s">
        <v>60</v>
      </c>
    </row>
    <row r="37" spans="1:42" ht="15" hidden="1" x14ac:dyDescent="0.25">
      <c r="A37">
        <v>32</v>
      </c>
      <c r="B37" t="s">
        <v>44</v>
      </c>
      <c r="C37" t="s">
        <v>45</v>
      </c>
      <c r="D37" t="s">
        <v>46</v>
      </c>
      <c r="E37" s="1">
        <v>41786.650694444441</v>
      </c>
      <c r="F37" t="s">
        <v>47</v>
      </c>
      <c r="G37" t="s">
        <v>91</v>
      </c>
      <c r="H37" t="s">
        <v>49</v>
      </c>
      <c r="I37" t="s">
        <v>47</v>
      </c>
      <c r="J37" t="s">
        <v>89</v>
      </c>
      <c r="K37" t="s">
        <v>51</v>
      </c>
      <c r="L37">
        <v>42.2</v>
      </c>
      <c r="M37">
        <v>30000</v>
      </c>
      <c r="N37" t="s">
        <v>52</v>
      </c>
      <c r="O37">
        <v>0</v>
      </c>
      <c r="P37">
        <v>0</v>
      </c>
      <c r="Q37">
        <v>0</v>
      </c>
      <c r="R37">
        <v>193</v>
      </c>
      <c r="S37">
        <v>0.105</v>
      </c>
      <c r="T37" s="2">
        <v>-1.8500000000000001E-6</v>
      </c>
      <c r="U37">
        <v>0</v>
      </c>
      <c r="V37">
        <v>0</v>
      </c>
      <c r="W37">
        <v>0</v>
      </c>
      <c r="X37">
        <v>193</v>
      </c>
      <c r="Y37">
        <v>0.105</v>
      </c>
      <c r="Z37" s="2">
        <v>-1.8500000000000001E-6</v>
      </c>
      <c r="AC37">
        <v>1</v>
      </c>
      <c r="AD37" t="s">
        <v>92</v>
      </c>
      <c r="AE37" t="s">
        <v>49</v>
      </c>
      <c r="AF37" t="s">
        <v>90</v>
      </c>
      <c r="AG37" t="s">
        <v>47</v>
      </c>
      <c r="AH37" t="s">
        <v>44</v>
      </c>
      <c r="AI37" t="s">
        <v>52</v>
      </c>
      <c r="AJ37" t="s">
        <v>55</v>
      </c>
      <c r="AK37" t="s">
        <v>56</v>
      </c>
      <c r="AM37" t="s">
        <v>57</v>
      </c>
      <c r="AN37" t="s">
        <v>58</v>
      </c>
      <c r="AO37" t="s">
        <v>59</v>
      </c>
      <c r="AP37" t="s">
        <v>60</v>
      </c>
    </row>
    <row r="38" spans="1:42" ht="15" hidden="1" x14ac:dyDescent="0.25">
      <c r="A38">
        <v>33</v>
      </c>
      <c r="B38" t="s">
        <v>44</v>
      </c>
      <c r="C38" t="s">
        <v>45</v>
      </c>
      <c r="D38" t="s">
        <v>46</v>
      </c>
      <c r="E38" s="3">
        <v>41045</v>
      </c>
      <c r="F38" t="s">
        <v>93</v>
      </c>
      <c r="G38" t="s">
        <v>94</v>
      </c>
      <c r="H38" t="s">
        <v>95</v>
      </c>
      <c r="I38" t="s">
        <v>47</v>
      </c>
      <c r="J38" t="s">
        <v>96</v>
      </c>
      <c r="K38" t="s">
        <v>51</v>
      </c>
      <c r="L38">
        <v>157</v>
      </c>
      <c r="M38">
        <v>115000</v>
      </c>
      <c r="N38" t="s">
        <v>52</v>
      </c>
      <c r="O38">
        <v>0</v>
      </c>
      <c r="P38">
        <v>0</v>
      </c>
      <c r="Q38">
        <v>0</v>
      </c>
      <c r="R38">
        <v>660</v>
      </c>
      <c r="S38">
        <v>0.31900000000000001</v>
      </c>
      <c r="T38">
        <v>0</v>
      </c>
      <c r="U38">
        <v>0</v>
      </c>
      <c r="V38">
        <v>0</v>
      </c>
      <c r="W38">
        <v>0</v>
      </c>
      <c r="X38">
        <v>275</v>
      </c>
      <c r="Y38">
        <v>0.13100000000000001</v>
      </c>
      <c r="Z38">
        <v>0</v>
      </c>
      <c r="AC38">
        <v>2</v>
      </c>
      <c r="AD38" t="s">
        <v>97</v>
      </c>
      <c r="AE38" t="s">
        <v>98</v>
      </c>
      <c r="AF38" t="s">
        <v>99</v>
      </c>
      <c r="AG38" t="s">
        <v>100</v>
      </c>
      <c r="AH38" t="s">
        <v>44</v>
      </c>
      <c r="AI38" t="s">
        <v>52</v>
      </c>
      <c r="AJ38" t="s">
        <v>55</v>
      </c>
      <c r="AK38" t="s">
        <v>56</v>
      </c>
      <c r="AM38" t="s">
        <v>57</v>
      </c>
      <c r="AN38" t="s">
        <v>58</v>
      </c>
      <c r="AO38" t="s">
        <v>59</v>
      </c>
      <c r="AP38" t="s">
        <v>60</v>
      </c>
    </row>
    <row r="39" spans="1:42" ht="15" hidden="1" x14ac:dyDescent="0.25">
      <c r="A39">
        <v>34</v>
      </c>
      <c r="B39" t="s">
        <v>44</v>
      </c>
      <c r="C39" t="s">
        <v>45</v>
      </c>
      <c r="D39" t="s">
        <v>46</v>
      </c>
      <c r="E39" s="3">
        <v>41045</v>
      </c>
      <c r="F39" t="s">
        <v>93</v>
      </c>
      <c r="G39" t="s">
        <v>94</v>
      </c>
      <c r="H39" t="s">
        <v>49</v>
      </c>
      <c r="I39" t="s">
        <v>47</v>
      </c>
      <c r="J39" t="s">
        <v>96</v>
      </c>
      <c r="K39" t="s">
        <v>51</v>
      </c>
      <c r="L39">
        <v>122</v>
      </c>
      <c r="M39">
        <v>115000</v>
      </c>
      <c r="N39" t="s">
        <v>52</v>
      </c>
      <c r="O39">
        <v>0</v>
      </c>
      <c r="P39">
        <v>0</v>
      </c>
      <c r="Q39">
        <v>0</v>
      </c>
      <c r="R39">
        <v>217</v>
      </c>
      <c r="S39">
        <v>0.113</v>
      </c>
      <c r="T39" s="2">
        <v>-2.8799999999999998E-7</v>
      </c>
      <c r="U39">
        <v>0</v>
      </c>
      <c r="V39">
        <v>0</v>
      </c>
      <c r="W39">
        <v>0</v>
      </c>
      <c r="X39">
        <v>217</v>
      </c>
      <c r="Y39">
        <v>0.113</v>
      </c>
      <c r="Z39" s="2">
        <v>-2.8799999999999998E-7</v>
      </c>
      <c r="AC39">
        <v>2</v>
      </c>
      <c r="AD39" t="s">
        <v>97</v>
      </c>
      <c r="AE39" t="s">
        <v>49</v>
      </c>
      <c r="AF39" t="s">
        <v>99</v>
      </c>
      <c r="AG39" t="s">
        <v>100</v>
      </c>
      <c r="AH39" t="s">
        <v>44</v>
      </c>
      <c r="AI39" t="s">
        <v>52</v>
      </c>
      <c r="AJ39" t="s">
        <v>55</v>
      </c>
      <c r="AK39" t="s">
        <v>56</v>
      </c>
      <c r="AM39" t="s">
        <v>57</v>
      </c>
      <c r="AN39" t="s">
        <v>58</v>
      </c>
      <c r="AO39" t="s">
        <v>59</v>
      </c>
      <c r="AP39" t="s">
        <v>60</v>
      </c>
    </row>
    <row r="40" spans="1:42" ht="15" hidden="1" x14ac:dyDescent="0.25">
      <c r="A40">
        <v>35</v>
      </c>
      <c r="B40" t="s">
        <v>44</v>
      </c>
      <c r="C40" t="s">
        <v>45</v>
      </c>
      <c r="D40" t="s">
        <v>46</v>
      </c>
      <c r="E40" s="3">
        <v>41045</v>
      </c>
      <c r="F40" t="s">
        <v>93</v>
      </c>
      <c r="G40" t="s">
        <v>48</v>
      </c>
      <c r="H40" t="s">
        <v>95</v>
      </c>
      <c r="I40" t="s">
        <v>47</v>
      </c>
      <c r="J40" t="s">
        <v>50</v>
      </c>
      <c r="K40" t="s">
        <v>51</v>
      </c>
      <c r="L40">
        <v>176</v>
      </c>
      <c r="M40">
        <v>200000</v>
      </c>
      <c r="N40" t="s">
        <v>52</v>
      </c>
      <c r="O40">
        <v>0</v>
      </c>
      <c r="P40">
        <v>0</v>
      </c>
      <c r="Q40">
        <v>0</v>
      </c>
      <c r="R40">
        <v>523</v>
      </c>
      <c r="S40">
        <v>0.26100000000000001</v>
      </c>
      <c r="T40">
        <v>0</v>
      </c>
      <c r="U40">
        <v>0</v>
      </c>
      <c r="V40">
        <v>0</v>
      </c>
      <c r="W40">
        <v>0</v>
      </c>
      <c r="X40">
        <v>225</v>
      </c>
      <c r="Y40">
        <v>0.11</v>
      </c>
      <c r="Z40">
        <v>0</v>
      </c>
      <c r="AC40">
        <v>2</v>
      </c>
      <c r="AD40" t="s">
        <v>53</v>
      </c>
      <c r="AE40" t="s">
        <v>98</v>
      </c>
      <c r="AF40" t="s">
        <v>54</v>
      </c>
      <c r="AG40" t="s">
        <v>100</v>
      </c>
      <c r="AH40" t="s">
        <v>44</v>
      </c>
      <c r="AI40" t="s">
        <v>52</v>
      </c>
      <c r="AJ40" t="s">
        <v>55</v>
      </c>
      <c r="AK40" t="s">
        <v>56</v>
      </c>
      <c r="AM40" t="s">
        <v>57</v>
      </c>
      <c r="AN40" t="s">
        <v>58</v>
      </c>
      <c r="AO40" t="s">
        <v>59</v>
      </c>
      <c r="AP40" t="s">
        <v>60</v>
      </c>
    </row>
    <row r="41" spans="1:42" ht="15" hidden="1" x14ac:dyDescent="0.25">
      <c r="A41">
        <v>36</v>
      </c>
      <c r="B41" t="s">
        <v>44</v>
      </c>
      <c r="C41" t="s">
        <v>45</v>
      </c>
      <c r="D41" t="s">
        <v>46</v>
      </c>
      <c r="E41" s="3">
        <v>41045</v>
      </c>
      <c r="F41" t="s">
        <v>93</v>
      </c>
      <c r="G41" t="s">
        <v>48</v>
      </c>
      <c r="H41" t="s">
        <v>95</v>
      </c>
      <c r="I41" t="s">
        <v>47</v>
      </c>
      <c r="J41" t="s">
        <v>61</v>
      </c>
      <c r="K41" t="s">
        <v>51</v>
      </c>
      <c r="L41">
        <v>277</v>
      </c>
      <c r="M41">
        <v>200000</v>
      </c>
      <c r="N41" t="s">
        <v>52</v>
      </c>
      <c r="O41">
        <v>0</v>
      </c>
      <c r="P41">
        <v>0</v>
      </c>
      <c r="Q41">
        <v>0</v>
      </c>
      <c r="R41">
        <v>600</v>
      </c>
      <c r="S41">
        <v>0.35499999999999998</v>
      </c>
      <c r="T41">
        <v>0</v>
      </c>
      <c r="U41">
        <v>0</v>
      </c>
      <c r="V41">
        <v>0</v>
      </c>
      <c r="W41">
        <v>0</v>
      </c>
      <c r="X41">
        <v>255</v>
      </c>
      <c r="Y41">
        <v>0.151</v>
      </c>
      <c r="Z41">
        <v>0</v>
      </c>
      <c r="AC41">
        <v>2</v>
      </c>
      <c r="AD41" t="s">
        <v>53</v>
      </c>
      <c r="AE41" t="s">
        <v>98</v>
      </c>
      <c r="AF41" t="s">
        <v>62</v>
      </c>
      <c r="AG41" t="s">
        <v>100</v>
      </c>
      <c r="AH41" t="s">
        <v>44</v>
      </c>
      <c r="AI41" t="s">
        <v>52</v>
      </c>
      <c r="AJ41" t="s">
        <v>55</v>
      </c>
      <c r="AK41" t="s">
        <v>56</v>
      </c>
      <c r="AM41" t="s">
        <v>57</v>
      </c>
      <c r="AN41" t="s">
        <v>58</v>
      </c>
      <c r="AO41" t="s">
        <v>59</v>
      </c>
      <c r="AP41" t="s">
        <v>60</v>
      </c>
    </row>
    <row r="42" spans="1:42" ht="15" hidden="1" x14ac:dyDescent="0.25">
      <c r="A42">
        <v>37</v>
      </c>
      <c r="B42" t="s">
        <v>44</v>
      </c>
      <c r="C42" t="s">
        <v>45</v>
      </c>
      <c r="D42" t="s">
        <v>46</v>
      </c>
      <c r="E42" s="3">
        <v>41045</v>
      </c>
      <c r="F42" t="s">
        <v>93</v>
      </c>
      <c r="G42" t="s">
        <v>48</v>
      </c>
      <c r="H42" t="s">
        <v>95</v>
      </c>
      <c r="I42" t="s">
        <v>47</v>
      </c>
      <c r="J42" t="s">
        <v>63</v>
      </c>
      <c r="K42" t="s">
        <v>51</v>
      </c>
      <c r="L42">
        <v>235</v>
      </c>
      <c r="M42">
        <v>200000</v>
      </c>
      <c r="N42" t="s">
        <v>52</v>
      </c>
      <c r="O42">
        <v>0</v>
      </c>
      <c r="P42">
        <v>0</v>
      </c>
      <c r="Q42">
        <v>0</v>
      </c>
      <c r="R42">
        <v>632</v>
      </c>
      <c r="S42">
        <v>0.29299999999999998</v>
      </c>
      <c r="T42">
        <v>0</v>
      </c>
      <c r="U42">
        <v>0</v>
      </c>
      <c r="V42">
        <v>0</v>
      </c>
      <c r="W42">
        <v>0</v>
      </c>
      <c r="X42">
        <v>255</v>
      </c>
      <c r="Y42">
        <v>0.11799999999999999</v>
      </c>
      <c r="Z42">
        <v>0</v>
      </c>
      <c r="AC42">
        <v>2</v>
      </c>
      <c r="AD42" t="s">
        <v>53</v>
      </c>
      <c r="AE42" t="s">
        <v>98</v>
      </c>
      <c r="AF42" t="s">
        <v>64</v>
      </c>
      <c r="AG42" t="s">
        <v>100</v>
      </c>
      <c r="AH42" t="s">
        <v>44</v>
      </c>
      <c r="AI42" t="s">
        <v>52</v>
      </c>
      <c r="AJ42" t="s">
        <v>55</v>
      </c>
      <c r="AK42" t="s">
        <v>56</v>
      </c>
      <c r="AM42" t="s">
        <v>57</v>
      </c>
      <c r="AN42" t="s">
        <v>58</v>
      </c>
      <c r="AO42" t="s">
        <v>59</v>
      </c>
      <c r="AP42" t="s">
        <v>60</v>
      </c>
    </row>
    <row r="43" spans="1:42" ht="15" hidden="1" x14ac:dyDescent="0.25">
      <c r="A43">
        <v>38</v>
      </c>
      <c r="B43" t="s">
        <v>44</v>
      </c>
      <c r="C43" t="s">
        <v>45</v>
      </c>
      <c r="D43" t="s">
        <v>46</v>
      </c>
      <c r="E43" s="3">
        <v>41045</v>
      </c>
      <c r="F43" t="s">
        <v>93</v>
      </c>
      <c r="G43" t="s">
        <v>48</v>
      </c>
      <c r="H43" t="s">
        <v>95</v>
      </c>
      <c r="I43" t="s">
        <v>47</v>
      </c>
      <c r="J43" t="s">
        <v>65</v>
      </c>
      <c r="K43" t="s">
        <v>51</v>
      </c>
      <c r="L43">
        <v>258</v>
      </c>
      <c r="M43">
        <v>200000</v>
      </c>
      <c r="N43" t="s">
        <v>52</v>
      </c>
      <c r="O43">
        <v>0</v>
      </c>
      <c r="P43">
        <v>0</v>
      </c>
      <c r="Q43">
        <v>0</v>
      </c>
      <c r="R43">
        <v>690</v>
      </c>
      <c r="S43">
        <v>0.34100000000000003</v>
      </c>
      <c r="T43">
        <v>0</v>
      </c>
      <c r="U43">
        <v>0</v>
      </c>
      <c r="V43">
        <v>0</v>
      </c>
      <c r="W43">
        <v>0</v>
      </c>
      <c r="X43">
        <v>294</v>
      </c>
      <c r="Y43">
        <v>0.14499999999999999</v>
      </c>
      <c r="Z43">
        <v>0</v>
      </c>
      <c r="AC43">
        <v>2</v>
      </c>
      <c r="AD43" t="s">
        <v>53</v>
      </c>
      <c r="AE43" t="s">
        <v>98</v>
      </c>
      <c r="AF43" t="s">
        <v>66</v>
      </c>
      <c r="AG43" t="s">
        <v>100</v>
      </c>
      <c r="AH43" t="s">
        <v>44</v>
      </c>
      <c r="AI43" t="s">
        <v>52</v>
      </c>
      <c r="AJ43" t="s">
        <v>55</v>
      </c>
      <c r="AK43" t="s">
        <v>56</v>
      </c>
      <c r="AM43" t="s">
        <v>57</v>
      </c>
      <c r="AN43" t="s">
        <v>58</v>
      </c>
      <c r="AO43" t="s">
        <v>59</v>
      </c>
      <c r="AP43" t="s">
        <v>60</v>
      </c>
    </row>
    <row r="44" spans="1:42" ht="15" hidden="1" x14ac:dyDescent="0.25">
      <c r="A44">
        <v>39</v>
      </c>
      <c r="B44" t="s">
        <v>44</v>
      </c>
      <c r="C44" t="s">
        <v>45</v>
      </c>
      <c r="D44" t="s">
        <v>46</v>
      </c>
      <c r="E44" s="3">
        <v>41045</v>
      </c>
      <c r="F44" t="s">
        <v>93</v>
      </c>
      <c r="G44" t="s">
        <v>48</v>
      </c>
      <c r="H44" t="s">
        <v>95</v>
      </c>
      <c r="I44" t="s">
        <v>47</v>
      </c>
      <c r="J44" t="s">
        <v>67</v>
      </c>
      <c r="K44" t="s">
        <v>51</v>
      </c>
      <c r="L44">
        <v>218</v>
      </c>
      <c r="M44">
        <v>200000</v>
      </c>
      <c r="N44" t="s">
        <v>52</v>
      </c>
      <c r="O44">
        <v>0</v>
      </c>
      <c r="P44">
        <v>0</v>
      </c>
      <c r="Q44">
        <v>0</v>
      </c>
      <c r="R44">
        <v>650</v>
      </c>
      <c r="S44">
        <v>0.307</v>
      </c>
      <c r="T44">
        <v>0</v>
      </c>
      <c r="U44">
        <v>0</v>
      </c>
      <c r="V44">
        <v>0</v>
      </c>
      <c r="W44">
        <v>0</v>
      </c>
      <c r="X44">
        <v>275</v>
      </c>
      <c r="Y44">
        <v>0.129</v>
      </c>
      <c r="Z44">
        <v>0</v>
      </c>
      <c r="AC44">
        <v>2</v>
      </c>
      <c r="AD44" t="s">
        <v>53</v>
      </c>
      <c r="AE44" t="s">
        <v>98</v>
      </c>
      <c r="AF44" t="s">
        <v>68</v>
      </c>
      <c r="AG44" t="s">
        <v>100</v>
      </c>
      <c r="AH44" t="s">
        <v>44</v>
      </c>
      <c r="AI44" t="s">
        <v>52</v>
      </c>
      <c r="AJ44" t="s">
        <v>55</v>
      </c>
      <c r="AK44" t="s">
        <v>56</v>
      </c>
      <c r="AM44" t="s">
        <v>57</v>
      </c>
      <c r="AN44" t="s">
        <v>58</v>
      </c>
      <c r="AO44" t="s">
        <v>59</v>
      </c>
      <c r="AP44" t="s">
        <v>60</v>
      </c>
    </row>
    <row r="45" spans="1:42" ht="15" hidden="1" x14ac:dyDescent="0.25">
      <c r="A45">
        <v>40</v>
      </c>
      <c r="B45" t="s">
        <v>44</v>
      </c>
      <c r="C45" t="s">
        <v>45</v>
      </c>
      <c r="D45" t="s">
        <v>46</v>
      </c>
      <c r="E45" s="3">
        <v>41045</v>
      </c>
      <c r="F45" t="s">
        <v>93</v>
      </c>
      <c r="G45" t="s">
        <v>48</v>
      </c>
      <c r="H45" t="s">
        <v>95</v>
      </c>
      <c r="I45" t="s">
        <v>47</v>
      </c>
      <c r="J45" t="s">
        <v>79</v>
      </c>
      <c r="K45" t="s">
        <v>51</v>
      </c>
      <c r="L45">
        <v>319</v>
      </c>
      <c r="M45">
        <v>200000</v>
      </c>
      <c r="N45" t="s">
        <v>52</v>
      </c>
      <c r="O45">
        <v>0</v>
      </c>
      <c r="P45">
        <v>0</v>
      </c>
      <c r="Q45">
        <v>0</v>
      </c>
      <c r="R45">
        <v>730</v>
      </c>
      <c r="S45">
        <v>0.36899999999999999</v>
      </c>
      <c r="T45">
        <v>0</v>
      </c>
      <c r="U45">
        <v>0</v>
      </c>
      <c r="V45">
        <v>0</v>
      </c>
      <c r="W45">
        <v>0</v>
      </c>
      <c r="X45">
        <v>299</v>
      </c>
      <c r="Y45">
        <v>0.14899999999999999</v>
      </c>
      <c r="Z45">
        <v>0</v>
      </c>
      <c r="AC45">
        <v>2</v>
      </c>
      <c r="AD45" t="s">
        <v>53</v>
      </c>
      <c r="AE45" t="s">
        <v>98</v>
      </c>
      <c r="AF45" t="s">
        <v>80</v>
      </c>
      <c r="AG45" t="s">
        <v>100</v>
      </c>
      <c r="AH45" t="s">
        <v>44</v>
      </c>
      <c r="AI45" t="s">
        <v>52</v>
      </c>
      <c r="AJ45" t="s">
        <v>55</v>
      </c>
      <c r="AK45" t="s">
        <v>56</v>
      </c>
      <c r="AM45" t="s">
        <v>57</v>
      </c>
      <c r="AN45" t="s">
        <v>58</v>
      </c>
      <c r="AO45" t="s">
        <v>59</v>
      </c>
      <c r="AP45" t="s">
        <v>60</v>
      </c>
    </row>
    <row r="46" spans="1:42" ht="15" hidden="1" x14ac:dyDescent="0.25">
      <c r="A46">
        <v>41</v>
      </c>
      <c r="B46" t="s">
        <v>44</v>
      </c>
      <c r="C46" t="s">
        <v>45</v>
      </c>
      <c r="D46" t="s">
        <v>46</v>
      </c>
      <c r="E46" s="3">
        <v>41045</v>
      </c>
      <c r="F46" t="s">
        <v>93</v>
      </c>
      <c r="G46" t="s">
        <v>48</v>
      </c>
      <c r="H46" t="s">
        <v>95</v>
      </c>
      <c r="I46" t="s">
        <v>47</v>
      </c>
      <c r="J46" t="s">
        <v>81</v>
      </c>
      <c r="K46" t="s">
        <v>51</v>
      </c>
      <c r="L46">
        <v>300</v>
      </c>
      <c r="M46">
        <v>200000</v>
      </c>
      <c r="N46" t="s">
        <v>52</v>
      </c>
      <c r="O46">
        <v>0</v>
      </c>
      <c r="P46">
        <v>0</v>
      </c>
      <c r="Q46">
        <v>0</v>
      </c>
      <c r="R46">
        <v>659</v>
      </c>
      <c r="S46">
        <v>0.34399999999999997</v>
      </c>
      <c r="T46">
        <v>0</v>
      </c>
      <c r="U46">
        <v>0</v>
      </c>
      <c r="V46">
        <v>0</v>
      </c>
      <c r="W46">
        <v>0</v>
      </c>
      <c r="X46">
        <v>283</v>
      </c>
      <c r="Y46">
        <v>0.14699999999999999</v>
      </c>
      <c r="Z46">
        <v>0</v>
      </c>
      <c r="AC46">
        <v>2</v>
      </c>
      <c r="AD46" t="s">
        <v>53</v>
      </c>
      <c r="AE46" t="s">
        <v>98</v>
      </c>
      <c r="AF46" t="s">
        <v>82</v>
      </c>
      <c r="AG46" t="s">
        <v>100</v>
      </c>
      <c r="AH46" t="s">
        <v>44</v>
      </c>
      <c r="AI46" t="s">
        <v>52</v>
      </c>
      <c r="AJ46" t="s">
        <v>55</v>
      </c>
      <c r="AK46" t="s">
        <v>56</v>
      </c>
      <c r="AM46" t="s">
        <v>57</v>
      </c>
      <c r="AN46" t="s">
        <v>58</v>
      </c>
      <c r="AO46" t="s">
        <v>59</v>
      </c>
      <c r="AP46" t="s">
        <v>60</v>
      </c>
    </row>
    <row r="47" spans="1:42" ht="15" hidden="1" x14ac:dyDescent="0.25">
      <c r="A47">
        <v>42</v>
      </c>
      <c r="B47" t="s">
        <v>44</v>
      </c>
      <c r="C47" t="s">
        <v>45</v>
      </c>
      <c r="D47" t="s">
        <v>46</v>
      </c>
      <c r="E47" s="3">
        <v>41045</v>
      </c>
      <c r="F47" t="s">
        <v>93</v>
      </c>
      <c r="G47" t="s">
        <v>48</v>
      </c>
      <c r="H47" t="s">
        <v>95</v>
      </c>
      <c r="I47" t="s">
        <v>47</v>
      </c>
      <c r="J47" t="s">
        <v>83</v>
      </c>
      <c r="K47" t="s">
        <v>51</v>
      </c>
      <c r="L47">
        <v>307</v>
      </c>
      <c r="M47">
        <v>200000</v>
      </c>
      <c r="N47" t="s">
        <v>52</v>
      </c>
      <c r="O47">
        <v>0</v>
      </c>
      <c r="P47">
        <v>0</v>
      </c>
      <c r="Q47">
        <v>0</v>
      </c>
      <c r="R47">
        <v>871</v>
      </c>
      <c r="S47">
        <v>0.41199999999999998</v>
      </c>
      <c r="T47">
        <v>0</v>
      </c>
      <c r="U47">
        <v>0</v>
      </c>
      <c r="V47">
        <v>0</v>
      </c>
      <c r="W47">
        <v>0</v>
      </c>
      <c r="X47">
        <v>351</v>
      </c>
      <c r="Y47">
        <v>0.16600000000000001</v>
      </c>
      <c r="Z47">
        <v>0</v>
      </c>
      <c r="AC47">
        <v>2</v>
      </c>
      <c r="AD47" t="s">
        <v>53</v>
      </c>
      <c r="AE47" t="s">
        <v>98</v>
      </c>
      <c r="AF47" t="s">
        <v>84</v>
      </c>
      <c r="AG47" t="s">
        <v>100</v>
      </c>
      <c r="AH47" t="s">
        <v>44</v>
      </c>
      <c r="AI47" t="s">
        <v>52</v>
      </c>
      <c r="AJ47" t="s">
        <v>55</v>
      </c>
      <c r="AK47" t="s">
        <v>56</v>
      </c>
      <c r="AM47" t="s">
        <v>57</v>
      </c>
      <c r="AN47" t="s">
        <v>58</v>
      </c>
      <c r="AO47" t="s">
        <v>59</v>
      </c>
      <c r="AP47" t="s">
        <v>60</v>
      </c>
    </row>
    <row r="48" spans="1:42" ht="15" hidden="1" x14ac:dyDescent="0.25">
      <c r="A48">
        <v>43</v>
      </c>
      <c r="B48" t="s">
        <v>44</v>
      </c>
      <c r="C48" t="s">
        <v>45</v>
      </c>
      <c r="D48" t="s">
        <v>46</v>
      </c>
      <c r="E48" s="3">
        <v>41045</v>
      </c>
      <c r="F48" t="s">
        <v>93</v>
      </c>
      <c r="G48" t="s">
        <v>48</v>
      </c>
      <c r="H48" t="s">
        <v>95</v>
      </c>
      <c r="I48" t="s">
        <v>47</v>
      </c>
      <c r="J48" t="s">
        <v>89</v>
      </c>
      <c r="K48" t="s">
        <v>51</v>
      </c>
      <c r="L48">
        <v>245</v>
      </c>
      <c r="M48">
        <v>200000</v>
      </c>
      <c r="N48" t="s">
        <v>52</v>
      </c>
      <c r="O48">
        <v>0</v>
      </c>
      <c r="P48">
        <v>0</v>
      </c>
      <c r="Q48">
        <v>0</v>
      </c>
      <c r="R48">
        <v>557</v>
      </c>
      <c r="S48">
        <v>0.34899999999999998</v>
      </c>
      <c r="T48">
        <v>0</v>
      </c>
      <c r="U48">
        <v>0</v>
      </c>
      <c r="V48">
        <v>0</v>
      </c>
      <c r="W48">
        <v>0</v>
      </c>
      <c r="X48">
        <v>238</v>
      </c>
      <c r="Y48">
        <v>0.14599999999999999</v>
      </c>
      <c r="Z48">
        <v>0</v>
      </c>
      <c r="AC48">
        <v>2</v>
      </c>
      <c r="AD48" t="s">
        <v>53</v>
      </c>
      <c r="AE48" t="s">
        <v>98</v>
      </c>
      <c r="AF48" t="s">
        <v>90</v>
      </c>
      <c r="AG48" t="s">
        <v>100</v>
      </c>
      <c r="AH48" t="s">
        <v>44</v>
      </c>
      <c r="AI48" t="s">
        <v>52</v>
      </c>
      <c r="AJ48" t="s">
        <v>55</v>
      </c>
      <c r="AK48" t="s">
        <v>56</v>
      </c>
      <c r="AM48" t="s">
        <v>57</v>
      </c>
      <c r="AN48" t="s">
        <v>58</v>
      </c>
      <c r="AO48" t="s">
        <v>59</v>
      </c>
      <c r="AP48" t="s">
        <v>60</v>
      </c>
    </row>
    <row r="49" spans="1:42" ht="15" hidden="1" x14ac:dyDescent="0.25">
      <c r="A49">
        <v>44</v>
      </c>
      <c r="B49" t="s">
        <v>44</v>
      </c>
      <c r="C49" t="s">
        <v>45</v>
      </c>
      <c r="D49" t="s">
        <v>46</v>
      </c>
      <c r="E49" s="3">
        <v>41045</v>
      </c>
      <c r="F49" t="s">
        <v>93</v>
      </c>
      <c r="G49" t="s">
        <v>48</v>
      </c>
      <c r="H49" t="s">
        <v>95</v>
      </c>
      <c r="I49" t="s">
        <v>47</v>
      </c>
      <c r="J49" t="s">
        <v>96</v>
      </c>
      <c r="K49" t="s">
        <v>51</v>
      </c>
      <c r="L49">
        <v>257</v>
      </c>
      <c r="M49">
        <v>200000</v>
      </c>
      <c r="N49" t="s">
        <v>52</v>
      </c>
      <c r="O49">
        <v>0</v>
      </c>
      <c r="P49">
        <v>0</v>
      </c>
      <c r="Q49">
        <v>0</v>
      </c>
      <c r="R49">
        <v>664</v>
      </c>
      <c r="S49">
        <v>0.32500000000000001</v>
      </c>
      <c r="T49">
        <v>0</v>
      </c>
      <c r="U49">
        <v>0</v>
      </c>
      <c r="V49">
        <v>0</v>
      </c>
      <c r="W49">
        <v>0</v>
      </c>
      <c r="X49">
        <v>275</v>
      </c>
      <c r="Y49">
        <v>0.13400000000000001</v>
      </c>
      <c r="Z49">
        <v>0</v>
      </c>
      <c r="AC49">
        <v>2</v>
      </c>
      <c r="AD49" t="s">
        <v>53</v>
      </c>
      <c r="AE49" t="s">
        <v>98</v>
      </c>
      <c r="AF49" t="s">
        <v>99</v>
      </c>
      <c r="AG49" t="s">
        <v>100</v>
      </c>
      <c r="AH49" t="s">
        <v>44</v>
      </c>
      <c r="AI49" t="s">
        <v>52</v>
      </c>
      <c r="AJ49" t="s">
        <v>55</v>
      </c>
      <c r="AK49" t="s">
        <v>56</v>
      </c>
      <c r="AM49" t="s">
        <v>57</v>
      </c>
      <c r="AN49" t="s">
        <v>58</v>
      </c>
      <c r="AO49" t="s">
        <v>59</v>
      </c>
      <c r="AP49" t="s">
        <v>60</v>
      </c>
    </row>
    <row r="50" spans="1:42" ht="15" hidden="1" x14ac:dyDescent="0.25">
      <c r="A50">
        <v>45</v>
      </c>
      <c r="B50" t="s">
        <v>44</v>
      </c>
      <c r="C50" t="s">
        <v>45</v>
      </c>
      <c r="D50" t="s">
        <v>46</v>
      </c>
      <c r="E50" s="3">
        <v>41045</v>
      </c>
      <c r="F50" t="s">
        <v>93</v>
      </c>
      <c r="G50" t="s">
        <v>48</v>
      </c>
      <c r="H50" t="s">
        <v>49</v>
      </c>
      <c r="I50" t="s">
        <v>47</v>
      </c>
      <c r="J50" t="s">
        <v>96</v>
      </c>
      <c r="K50" t="s">
        <v>51</v>
      </c>
      <c r="L50">
        <v>203</v>
      </c>
      <c r="M50">
        <v>200000</v>
      </c>
      <c r="N50" t="s">
        <v>52</v>
      </c>
      <c r="O50">
        <v>0</v>
      </c>
      <c r="P50">
        <v>0</v>
      </c>
      <c r="Q50">
        <v>0</v>
      </c>
      <c r="R50">
        <v>226</v>
      </c>
      <c r="S50">
        <v>0.11899999999999999</v>
      </c>
      <c r="T50" s="2">
        <v>2.9900000000000003E-8</v>
      </c>
      <c r="U50">
        <v>0</v>
      </c>
      <c r="V50">
        <v>0</v>
      </c>
      <c r="W50">
        <v>0</v>
      </c>
      <c r="X50">
        <v>226</v>
      </c>
      <c r="Y50">
        <v>0.11899999999999999</v>
      </c>
      <c r="Z50" s="2">
        <v>2.9900000000000003E-8</v>
      </c>
      <c r="AC50">
        <v>2</v>
      </c>
      <c r="AD50" t="s">
        <v>53</v>
      </c>
      <c r="AE50" t="s">
        <v>49</v>
      </c>
      <c r="AF50" t="s">
        <v>99</v>
      </c>
      <c r="AG50" t="s">
        <v>100</v>
      </c>
      <c r="AH50" t="s">
        <v>44</v>
      </c>
      <c r="AI50" t="s">
        <v>52</v>
      </c>
      <c r="AJ50" t="s">
        <v>55</v>
      </c>
      <c r="AK50" t="s">
        <v>56</v>
      </c>
      <c r="AM50" t="s">
        <v>57</v>
      </c>
      <c r="AN50" t="s">
        <v>58</v>
      </c>
      <c r="AO50" t="s">
        <v>59</v>
      </c>
      <c r="AP50" t="s">
        <v>60</v>
      </c>
    </row>
    <row r="51" spans="1:42" ht="15" hidden="1" x14ac:dyDescent="0.25">
      <c r="A51">
        <v>46</v>
      </c>
      <c r="B51" t="s">
        <v>44</v>
      </c>
      <c r="C51" t="s">
        <v>45</v>
      </c>
      <c r="D51" t="s">
        <v>46</v>
      </c>
      <c r="E51" s="3">
        <v>41045</v>
      </c>
      <c r="F51" t="s">
        <v>93</v>
      </c>
      <c r="G51" t="s">
        <v>91</v>
      </c>
      <c r="H51" t="s">
        <v>95</v>
      </c>
      <c r="I51" t="s">
        <v>47</v>
      </c>
      <c r="J51" t="s">
        <v>50</v>
      </c>
      <c r="K51" t="s">
        <v>51</v>
      </c>
      <c r="L51">
        <v>39.6</v>
      </c>
      <c r="M51">
        <v>30000</v>
      </c>
      <c r="N51" t="s">
        <v>52</v>
      </c>
      <c r="O51">
        <v>0</v>
      </c>
      <c r="P51">
        <v>0</v>
      </c>
      <c r="Q51">
        <v>0</v>
      </c>
      <c r="R51">
        <v>572</v>
      </c>
      <c r="S51">
        <v>0.23599999999999999</v>
      </c>
      <c r="T51">
        <v>0</v>
      </c>
      <c r="U51">
        <v>0</v>
      </c>
      <c r="V51">
        <v>0</v>
      </c>
      <c r="W51">
        <v>0</v>
      </c>
      <c r="X51">
        <v>254</v>
      </c>
      <c r="Y51">
        <v>9.9599999999999994E-2</v>
      </c>
      <c r="Z51">
        <v>0</v>
      </c>
      <c r="AC51">
        <v>2</v>
      </c>
      <c r="AD51" t="s">
        <v>92</v>
      </c>
      <c r="AE51" t="s">
        <v>98</v>
      </c>
      <c r="AF51" t="s">
        <v>54</v>
      </c>
      <c r="AG51" t="s">
        <v>100</v>
      </c>
      <c r="AH51" t="s">
        <v>44</v>
      </c>
      <c r="AI51" t="s">
        <v>52</v>
      </c>
      <c r="AJ51" t="s">
        <v>55</v>
      </c>
      <c r="AK51" t="s">
        <v>56</v>
      </c>
      <c r="AM51" t="s">
        <v>57</v>
      </c>
      <c r="AN51" t="s">
        <v>58</v>
      </c>
      <c r="AO51" t="s">
        <v>59</v>
      </c>
      <c r="AP51" t="s">
        <v>60</v>
      </c>
    </row>
    <row r="52" spans="1:42" ht="15" hidden="1" x14ac:dyDescent="0.25">
      <c r="A52">
        <v>47</v>
      </c>
      <c r="B52" t="s">
        <v>44</v>
      </c>
      <c r="C52" t="s">
        <v>45</v>
      </c>
      <c r="D52" t="s">
        <v>46</v>
      </c>
      <c r="E52" s="3">
        <v>41045</v>
      </c>
      <c r="F52" t="s">
        <v>93</v>
      </c>
      <c r="G52" t="s">
        <v>91</v>
      </c>
      <c r="H52" t="s">
        <v>95</v>
      </c>
      <c r="I52" t="s">
        <v>47</v>
      </c>
      <c r="J52" t="s">
        <v>61</v>
      </c>
      <c r="K52" t="s">
        <v>51</v>
      </c>
      <c r="L52">
        <v>62.2</v>
      </c>
      <c r="M52">
        <v>30000</v>
      </c>
      <c r="N52" t="s">
        <v>52</v>
      </c>
      <c r="O52">
        <v>0</v>
      </c>
      <c r="P52">
        <v>0</v>
      </c>
      <c r="Q52">
        <v>0</v>
      </c>
      <c r="R52">
        <v>616</v>
      </c>
      <c r="S52">
        <v>0.33400000000000002</v>
      </c>
      <c r="T52">
        <v>0</v>
      </c>
      <c r="U52">
        <v>0</v>
      </c>
      <c r="V52">
        <v>0</v>
      </c>
      <c r="W52">
        <v>0</v>
      </c>
      <c r="X52">
        <v>267</v>
      </c>
      <c r="Y52">
        <v>0.14099999999999999</v>
      </c>
      <c r="Z52">
        <v>0</v>
      </c>
      <c r="AC52">
        <v>2</v>
      </c>
      <c r="AD52" t="s">
        <v>92</v>
      </c>
      <c r="AE52" t="s">
        <v>98</v>
      </c>
      <c r="AF52" t="s">
        <v>62</v>
      </c>
      <c r="AG52" t="s">
        <v>100</v>
      </c>
      <c r="AH52" t="s">
        <v>44</v>
      </c>
      <c r="AI52" t="s">
        <v>52</v>
      </c>
      <c r="AJ52" t="s">
        <v>55</v>
      </c>
      <c r="AK52" t="s">
        <v>56</v>
      </c>
      <c r="AM52" t="s">
        <v>57</v>
      </c>
      <c r="AN52" t="s">
        <v>58</v>
      </c>
      <c r="AO52" t="s">
        <v>59</v>
      </c>
      <c r="AP52" t="s">
        <v>60</v>
      </c>
    </row>
    <row r="53" spans="1:42" ht="15" hidden="1" x14ac:dyDescent="0.25">
      <c r="A53">
        <v>48</v>
      </c>
      <c r="B53" t="s">
        <v>44</v>
      </c>
      <c r="C53" t="s">
        <v>45</v>
      </c>
      <c r="D53" t="s">
        <v>46</v>
      </c>
      <c r="E53" s="3">
        <v>41045</v>
      </c>
      <c r="F53" t="s">
        <v>93</v>
      </c>
      <c r="G53" t="s">
        <v>91</v>
      </c>
      <c r="H53" t="s">
        <v>95</v>
      </c>
      <c r="I53" t="s">
        <v>47</v>
      </c>
      <c r="J53" t="s">
        <v>63</v>
      </c>
      <c r="K53" t="s">
        <v>51</v>
      </c>
      <c r="L53">
        <v>52.1</v>
      </c>
      <c r="M53">
        <v>30000</v>
      </c>
      <c r="N53" t="s">
        <v>52</v>
      </c>
      <c r="O53">
        <v>0</v>
      </c>
      <c r="P53">
        <v>0</v>
      </c>
      <c r="Q53">
        <v>0</v>
      </c>
      <c r="R53">
        <v>635</v>
      </c>
      <c r="S53">
        <v>0.28299999999999997</v>
      </c>
      <c r="T53">
        <v>0</v>
      </c>
      <c r="U53">
        <v>0</v>
      </c>
      <c r="V53">
        <v>0</v>
      </c>
      <c r="W53">
        <v>0</v>
      </c>
      <c r="X53">
        <v>260</v>
      </c>
      <c r="Y53">
        <v>0.113</v>
      </c>
      <c r="Z53">
        <v>0</v>
      </c>
      <c r="AC53">
        <v>2</v>
      </c>
      <c r="AD53" t="s">
        <v>92</v>
      </c>
      <c r="AE53" t="s">
        <v>98</v>
      </c>
      <c r="AF53" t="s">
        <v>64</v>
      </c>
      <c r="AG53" t="s">
        <v>100</v>
      </c>
      <c r="AH53" t="s">
        <v>44</v>
      </c>
      <c r="AI53" t="s">
        <v>52</v>
      </c>
      <c r="AJ53" t="s">
        <v>55</v>
      </c>
      <c r="AK53" t="s">
        <v>56</v>
      </c>
      <c r="AM53" t="s">
        <v>57</v>
      </c>
      <c r="AN53" t="s">
        <v>58</v>
      </c>
      <c r="AO53" t="s">
        <v>59</v>
      </c>
      <c r="AP53" t="s">
        <v>60</v>
      </c>
    </row>
    <row r="54" spans="1:42" ht="15" hidden="1" x14ac:dyDescent="0.25">
      <c r="A54">
        <v>49</v>
      </c>
      <c r="B54" t="s">
        <v>44</v>
      </c>
      <c r="C54" t="s">
        <v>45</v>
      </c>
      <c r="D54" t="s">
        <v>46</v>
      </c>
      <c r="E54" s="3">
        <v>41045</v>
      </c>
      <c r="F54" t="s">
        <v>93</v>
      </c>
      <c r="G54" t="s">
        <v>91</v>
      </c>
      <c r="H54" t="s">
        <v>95</v>
      </c>
      <c r="I54" t="s">
        <v>47</v>
      </c>
      <c r="J54" t="s">
        <v>65</v>
      </c>
      <c r="K54" t="s">
        <v>51</v>
      </c>
      <c r="L54">
        <v>57.1</v>
      </c>
      <c r="M54">
        <v>30000</v>
      </c>
      <c r="N54" t="s">
        <v>52</v>
      </c>
      <c r="O54">
        <v>0</v>
      </c>
      <c r="P54">
        <v>0</v>
      </c>
      <c r="Q54">
        <v>0</v>
      </c>
      <c r="R54">
        <v>671</v>
      </c>
      <c r="S54">
        <v>0.32800000000000001</v>
      </c>
      <c r="T54">
        <v>0</v>
      </c>
      <c r="U54">
        <v>0</v>
      </c>
      <c r="V54">
        <v>0</v>
      </c>
      <c r="W54">
        <v>0</v>
      </c>
      <c r="X54">
        <v>289</v>
      </c>
      <c r="Y54">
        <v>0.13900000000000001</v>
      </c>
      <c r="Z54">
        <v>0</v>
      </c>
      <c r="AC54">
        <v>2</v>
      </c>
      <c r="AD54" t="s">
        <v>92</v>
      </c>
      <c r="AE54" t="s">
        <v>98</v>
      </c>
      <c r="AF54" t="s">
        <v>66</v>
      </c>
      <c r="AG54" t="s">
        <v>100</v>
      </c>
      <c r="AH54" t="s">
        <v>44</v>
      </c>
      <c r="AI54" t="s">
        <v>52</v>
      </c>
      <c r="AJ54" t="s">
        <v>55</v>
      </c>
      <c r="AK54" t="s">
        <v>56</v>
      </c>
      <c r="AM54" t="s">
        <v>57</v>
      </c>
      <c r="AN54" t="s">
        <v>58</v>
      </c>
      <c r="AO54" t="s">
        <v>59</v>
      </c>
      <c r="AP54" t="s">
        <v>60</v>
      </c>
    </row>
    <row r="55" spans="1:42" ht="15" hidden="1" x14ac:dyDescent="0.25">
      <c r="A55">
        <v>50</v>
      </c>
      <c r="B55" t="s">
        <v>44</v>
      </c>
      <c r="C55" t="s">
        <v>45</v>
      </c>
      <c r="D55" t="s">
        <v>46</v>
      </c>
      <c r="E55" s="3">
        <v>41045</v>
      </c>
      <c r="F55" t="s">
        <v>93</v>
      </c>
      <c r="G55" t="s">
        <v>91</v>
      </c>
      <c r="H55" t="s">
        <v>95</v>
      </c>
      <c r="I55" t="s">
        <v>47</v>
      </c>
      <c r="J55" t="s">
        <v>67</v>
      </c>
      <c r="K55" t="s">
        <v>51</v>
      </c>
      <c r="L55">
        <v>50</v>
      </c>
      <c r="M55">
        <v>30000</v>
      </c>
      <c r="N55" t="s">
        <v>52</v>
      </c>
      <c r="O55">
        <v>0</v>
      </c>
      <c r="P55">
        <v>0</v>
      </c>
      <c r="Q55">
        <v>0</v>
      </c>
      <c r="R55">
        <v>624</v>
      </c>
      <c r="S55">
        <v>0.28399999999999997</v>
      </c>
      <c r="T55">
        <v>0</v>
      </c>
      <c r="U55">
        <v>0</v>
      </c>
      <c r="V55">
        <v>0</v>
      </c>
      <c r="W55">
        <v>0</v>
      </c>
      <c r="X55">
        <v>268</v>
      </c>
      <c r="Y55">
        <v>0.12</v>
      </c>
      <c r="Z55">
        <v>0</v>
      </c>
      <c r="AC55">
        <v>2</v>
      </c>
      <c r="AD55" t="s">
        <v>92</v>
      </c>
      <c r="AE55" t="s">
        <v>98</v>
      </c>
      <c r="AF55" t="s">
        <v>68</v>
      </c>
      <c r="AG55" t="s">
        <v>100</v>
      </c>
      <c r="AH55" t="s">
        <v>44</v>
      </c>
      <c r="AI55" t="s">
        <v>52</v>
      </c>
      <c r="AJ55" t="s">
        <v>55</v>
      </c>
      <c r="AK55" t="s">
        <v>56</v>
      </c>
      <c r="AM55" t="s">
        <v>57</v>
      </c>
      <c r="AN55" t="s">
        <v>58</v>
      </c>
      <c r="AO55" t="s">
        <v>59</v>
      </c>
      <c r="AP55" t="s">
        <v>60</v>
      </c>
    </row>
    <row r="56" spans="1:42" ht="15" hidden="1" x14ac:dyDescent="0.25">
      <c r="A56">
        <v>51</v>
      </c>
      <c r="B56" t="s">
        <v>44</v>
      </c>
      <c r="C56" t="s">
        <v>45</v>
      </c>
      <c r="D56" t="s">
        <v>46</v>
      </c>
      <c r="E56" s="3">
        <v>41045</v>
      </c>
      <c r="F56" t="s">
        <v>93</v>
      </c>
      <c r="G56" t="s">
        <v>91</v>
      </c>
      <c r="H56" t="s">
        <v>95</v>
      </c>
      <c r="I56" t="s">
        <v>47</v>
      </c>
      <c r="J56" t="s">
        <v>79</v>
      </c>
      <c r="K56" t="s">
        <v>51</v>
      </c>
      <c r="L56">
        <v>70.2</v>
      </c>
      <c r="M56">
        <v>30000</v>
      </c>
      <c r="N56" t="s">
        <v>52</v>
      </c>
      <c r="O56">
        <v>0</v>
      </c>
      <c r="P56">
        <v>0</v>
      </c>
      <c r="Q56">
        <v>0</v>
      </c>
      <c r="R56">
        <v>707</v>
      </c>
      <c r="S56">
        <v>0.36499999999999999</v>
      </c>
      <c r="T56">
        <v>0</v>
      </c>
      <c r="U56">
        <v>0</v>
      </c>
      <c r="V56">
        <v>0</v>
      </c>
      <c r="W56">
        <v>0</v>
      </c>
      <c r="X56">
        <v>293</v>
      </c>
      <c r="Y56">
        <v>0.14699999999999999</v>
      </c>
      <c r="Z56">
        <v>0</v>
      </c>
      <c r="AC56">
        <v>2</v>
      </c>
      <c r="AD56" t="s">
        <v>92</v>
      </c>
      <c r="AE56" t="s">
        <v>98</v>
      </c>
      <c r="AF56" t="s">
        <v>80</v>
      </c>
      <c r="AG56" t="s">
        <v>100</v>
      </c>
      <c r="AH56" t="s">
        <v>44</v>
      </c>
      <c r="AI56" t="s">
        <v>52</v>
      </c>
      <c r="AJ56" t="s">
        <v>55</v>
      </c>
      <c r="AK56" t="s">
        <v>56</v>
      </c>
      <c r="AM56" t="s">
        <v>57</v>
      </c>
      <c r="AN56" t="s">
        <v>58</v>
      </c>
      <c r="AO56" t="s">
        <v>59</v>
      </c>
      <c r="AP56" t="s">
        <v>60</v>
      </c>
    </row>
    <row r="57" spans="1:42" ht="15" hidden="1" x14ac:dyDescent="0.25">
      <c r="A57">
        <v>52</v>
      </c>
      <c r="B57" t="s">
        <v>44</v>
      </c>
      <c r="C57" t="s">
        <v>45</v>
      </c>
      <c r="D57" t="s">
        <v>46</v>
      </c>
      <c r="E57" s="3">
        <v>41045</v>
      </c>
      <c r="F57" t="s">
        <v>93</v>
      </c>
      <c r="G57" t="s">
        <v>91</v>
      </c>
      <c r="H57" t="s">
        <v>95</v>
      </c>
      <c r="I57" t="s">
        <v>47</v>
      </c>
      <c r="J57" t="s">
        <v>81</v>
      </c>
      <c r="K57" t="s">
        <v>51</v>
      </c>
      <c r="L57">
        <v>66</v>
      </c>
      <c r="M57">
        <v>30000</v>
      </c>
      <c r="N57" t="s">
        <v>52</v>
      </c>
      <c r="O57">
        <v>0</v>
      </c>
      <c r="P57">
        <v>0</v>
      </c>
      <c r="Q57">
        <v>0</v>
      </c>
      <c r="R57">
        <v>654</v>
      </c>
      <c r="S57">
        <v>0.33500000000000002</v>
      </c>
      <c r="T57">
        <v>0</v>
      </c>
      <c r="U57">
        <v>0</v>
      </c>
      <c r="V57">
        <v>0</v>
      </c>
      <c r="W57">
        <v>0</v>
      </c>
      <c r="X57">
        <v>284</v>
      </c>
      <c r="Y57">
        <v>0.14199999999999999</v>
      </c>
      <c r="Z57">
        <v>0</v>
      </c>
      <c r="AC57">
        <v>2</v>
      </c>
      <c r="AD57" t="s">
        <v>92</v>
      </c>
      <c r="AE57" t="s">
        <v>98</v>
      </c>
      <c r="AF57" t="s">
        <v>82</v>
      </c>
      <c r="AG57" t="s">
        <v>100</v>
      </c>
      <c r="AH57" t="s">
        <v>44</v>
      </c>
      <c r="AI57" t="s">
        <v>52</v>
      </c>
      <c r="AJ57" t="s">
        <v>55</v>
      </c>
      <c r="AK57" t="s">
        <v>56</v>
      </c>
      <c r="AM57" t="s">
        <v>57</v>
      </c>
      <c r="AN57" t="s">
        <v>58</v>
      </c>
      <c r="AO57" t="s">
        <v>59</v>
      </c>
      <c r="AP57" t="s">
        <v>60</v>
      </c>
    </row>
    <row r="58" spans="1:42" ht="15" hidden="1" x14ac:dyDescent="0.25">
      <c r="A58">
        <v>53</v>
      </c>
      <c r="B58" t="s">
        <v>44</v>
      </c>
      <c r="C58" t="s">
        <v>45</v>
      </c>
      <c r="D58" t="s">
        <v>46</v>
      </c>
      <c r="E58" s="3">
        <v>41045</v>
      </c>
      <c r="F58" t="s">
        <v>93</v>
      </c>
      <c r="G58" t="s">
        <v>91</v>
      </c>
      <c r="H58" t="s">
        <v>95</v>
      </c>
      <c r="I58" t="s">
        <v>47</v>
      </c>
      <c r="J58" t="s">
        <v>83</v>
      </c>
      <c r="K58" t="s">
        <v>51</v>
      </c>
      <c r="L58">
        <v>67.8</v>
      </c>
      <c r="M58">
        <v>30000</v>
      </c>
      <c r="N58" t="s">
        <v>52</v>
      </c>
      <c r="O58">
        <v>0</v>
      </c>
      <c r="P58">
        <v>0</v>
      </c>
      <c r="Q58">
        <v>0</v>
      </c>
      <c r="R58">
        <v>807</v>
      </c>
      <c r="S58">
        <v>0.40500000000000003</v>
      </c>
      <c r="T58">
        <v>0</v>
      </c>
      <c r="U58">
        <v>0</v>
      </c>
      <c r="V58">
        <v>0</v>
      </c>
      <c r="W58">
        <v>0</v>
      </c>
      <c r="X58">
        <v>327</v>
      </c>
      <c r="Y58">
        <v>0.16200000000000001</v>
      </c>
      <c r="Z58">
        <v>0</v>
      </c>
      <c r="AC58">
        <v>2</v>
      </c>
      <c r="AD58" t="s">
        <v>92</v>
      </c>
      <c r="AE58" t="s">
        <v>98</v>
      </c>
      <c r="AF58" t="s">
        <v>84</v>
      </c>
      <c r="AG58" t="s">
        <v>100</v>
      </c>
      <c r="AH58" t="s">
        <v>44</v>
      </c>
      <c r="AI58" t="s">
        <v>52</v>
      </c>
      <c r="AJ58" t="s">
        <v>55</v>
      </c>
      <c r="AK58" t="s">
        <v>56</v>
      </c>
      <c r="AM58" t="s">
        <v>57</v>
      </c>
      <c r="AN58" t="s">
        <v>58</v>
      </c>
      <c r="AO58" t="s">
        <v>59</v>
      </c>
      <c r="AP58" t="s">
        <v>60</v>
      </c>
    </row>
    <row r="59" spans="1:42" ht="15" hidden="1" x14ac:dyDescent="0.25">
      <c r="A59">
        <v>54</v>
      </c>
      <c r="B59" t="s">
        <v>44</v>
      </c>
      <c r="C59" t="s">
        <v>45</v>
      </c>
      <c r="D59" t="s">
        <v>46</v>
      </c>
      <c r="E59" s="3">
        <v>41045</v>
      </c>
      <c r="F59" t="s">
        <v>93</v>
      </c>
      <c r="G59" t="s">
        <v>91</v>
      </c>
      <c r="H59" t="s">
        <v>95</v>
      </c>
      <c r="I59" t="s">
        <v>47</v>
      </c>
      <c r="J59" t="s">
        <v>89</v>
      </c>
      <c r="K59" t="s">
        <v>51</v>
      </c>
      <c r="L59">
        <v>59.1</v>
      </c>
      <c r="M59">
        <v>30000</v>
      </c>
      <c r="N59" t="s">
        <v>52</v>
      </c>
      <c r="O59">
        <v>0</v>
      </c>
      <c r="P59">
        <v>0</v>
      </c>
      <c r="Q59">
        <v>0</v>
      </c>
      <c r="R59">
        <v>560</v>
      </c>
      <c r="S59">
        <v>0.317</v>
      </c>
      <c r="T59">
        <v>0</v>
      </c>
      <c r="U59">
        <v>0</v>
      </c>
      <c r="V59">
        <v>0</v>
      </c>
      <c r="W59">
        <v>0</v>
      </c>
      <c r="X59">
        <v>244</v>
      </c>
      <c r="Y59">
        <v>0.13300000000000001</v>
      </c>
      <c r="Z59">
        <v>0</v>
      </c>
      <c r="AC59">
        <v>2</v>
      </c>
      <c r="AD59" t="s">
        <v>92</v>
      </c>
      <c r="AE59" t="s">
        <v>98</v>
      </c>
      <c r="AF59" t="s">
        <v>90</v>
      </c>
      <c r="AG59" t="s">
        <v>100</v>
      </c>
      <c r="AH59" t="s">
        <v>44</v>
      </c>
      <c r="AI59" t="s">
        <v>52</v>
      </c>
      <c r="AJ59" t="s">
        <v>55</v>
      </c>
      <c r="AK59" t="s">
        <v>56</v>
      </c>
      <c r="AM59" t="s">
        <v>57</v>
      </c>
      <c r="AN59" t="s">
        <v>58</v>
      </c>
      <c r="AO59" t="s">
        <v>59</v>
      </c>
      <c r="AP59" t="s">
        <v>60</v>
      </c>
    </row>
    <row r="60" spans="1:42" ht="15" hidden="1" x14ac:dyDescent="0.25">
      <c r="A60">
        <v>55</v>
      </c>
      <c r="B60" t="s">
        <v>44</v>
      </c>
      <c r="C60" t="s">
        <v>45</v>
      </c>
      <c r="D60" t="s">
        <v>46</v>
      </c>
      <c r="E60" s="3">
        <v>41045</v>
      </c>
      <c r="F60" t="s">
        <v>93</v>
      </c>
      <c r="G60" t="s">
        <v>91</v>
      </c>
      <c r="H60" t="s">
        <v>95</v>
      </c>
      <c r="I60" t="s">
        <v>47</v>
      </c>
      <c r="J60" t="s">
        <v>96</v>
      </c>
      <c r="K60" t="s">
        <v>51</v>
      </c>
      <c r="L60">
        <v>57.2</v>
      </c>
      <c r="M60">
        <v>30000</v>
      </c>
      <c r="N60" t="s">
        <v>52</v>
      </c>
      <c r="O60">
        <v>0</v>
      </c>
      <c r="P60">
        <v>0</v>
      </c>
      <c r="Q60">
        <v>0</v>
      </c>
      <c r="R60">
        <v>656</v>
      </c>
      <c r="S60">
        <v>0.313</v>
      </c>
      <c r="T60">
        <v>0</v>
      </c>
      <c r="U60">
        <v>0</v>
      </c>
      <c r="V60">
        <v>0</v>
      </c>
      <c r="W60">
        <v>0</v>
      </c>
      <c r="X60">
        <v>275</v>
      </c>
      <c r="Y60">
        <v>0.129</v>
      </c>
      <c r="Z60">
        <v>0</v>
      </c>
      <c r="AC60">
        <v>2</v>
      </c>
      <c r="AD60" t="s">
        <v>92</v>
      </c>
      <c r="AE60" t="s">
        <v>98</v>
      </c>
      <c r="AF60" t="s">
        <v>99</v>
      </c>
      <c r="AG60" t="s">
        <v>100</v>
      </c>
      <c r="AH60" t="s">
        <v>44</v>
      </c>
      <c r="AI60" t="s">
        <v>52</v>
      </c>
      <c r="AJ60" t="s">
        <v>55</v>
      </c>
      <c r="AK60" t="s">
        <v>56</v>
      </c>
      <c r="AM60" t="s">
        <v>57</v>
      </c>
      <c r="AN60" t="s">
        <v>58</v>
      </c>
      <c r="AO60" t="s">
        <v>59</v>
      </c>
      <c r="AP60" t="s">
        <v>60</v>
      </c>
    </row>
    <row r="61" spans="1:42" ht="15" hidden="1" x14ac:dyDescent="0.25">
      <c r="A61">
        <v>56</v>
      </c>
      <c r="B61" t="s">
        <v>44</v>
      </c>
      <c r="C61" t="s">
        <v>45</v>
      </c>
      <c r="D61" t="s">
        <v>46</v>
      </c>
      <c r="E61" s="3">
        <v>41045</v>
      </c>
      <c r="F61" t="s">
        <v>93</v>
      </c>
      <c r="G61" t="s">
        <v>91</v>
      </c>
      <c r="H61" t="s">
        <v>49</v>
      </c>
      <c r="I61" t="s">
        <v>47</v>
      </c>
      <c r="J61" t="s">
        <v>96</v>
      </c>
      <c r="K61" t="s">
        <v>51</v>
      </c>
      <c r="L61">
        <v>42.1</v>
      </c>
      <c r="M61">
        <v>30000</v>
      </c>
      <c r="N61" t="s">
        <v>52</v>
      </c>
      <c r="O61">
        <v>0</v>
      </c>
      <c r="P61">
        <v>0</v>
      </c>
      <c r="Q61">
        <v>0</v>
      </c>
      <c r="R61">
        <v>209</v>
      </c>
      <c r="S61">
        <v>0.107</v>
      </c>
      <c r="T61" s="2">
        <v>-6.06E-7</v>
      </c>
      <c r="U61">
        <v>0</v>
      </c>
      <c r="V61">
        <v>0</v>
      </c>
      <c r="W61">
        <v>0</v>
      </c>
      <c r="X61">
        <v>209</v>
      </c>
      <c r="Y61">
        <v>0.107</v>
      </c>
      <c r="Z61" s="2">
        <v>-6.06E-7</v>
      </c>
      <c r="AC61">
        <v>2</v>
      </c>
      <c r="AD61" t="s">
        <v>92</v>
      </c>
      <c r="AE61" t="s">
        <v>49</v>
      </c>
      <c r="AF61" t="s">
        <v>99</v>
      </c>
      <c r="AG61" t="s">
        <v>100</v>
      </c>
      <c r="AH61" t="s">
        <v>44</v>
      </c>
      <c r="AI61" t="s">
        <v>52</v>
      </c>
      <c r="AJ61" t="s">
        <v>55</v>
      </c>
      <c r="AK61" t="s">
        <v>56</v>
      </c>
      <c r="AM61" t="s">
        <v>57</v>
      </c>
      <c r="AN61" t="s">
        <v>58</v>
      </c>
      <c r="AO61" t="s">
        <v>59</v>
      </c>
      <c r="AP61" t="s">
        <v>60</v>
      </c>
    </row>
    <row r="62" spans="1:42" ht="15" hidden="1" x14ac:dyDescent="0.25">
      <c r="A62">
        <v>57</v>
      </c>
      <c r="B62" t="s">
        <v>44</v>
      </c>
      <c r="C62" t="s">
        <v>45</v>
      </c>
      <c r="D62" t="s">
        <v>46</v>
      </c>
      <c r="E62" s="3">
        <v>41045</v>
      </c>
      <c r="F62" t="s">
        <v>101</v>
      </c>
      <c r="G62" t="s">
        <v>94</v>
      </c>
      <c r="H62" t="s">
        <v>95</v>
      </c>
      <c r="I62" t="s">
        <v>47</v>
      </c>
      <c r="J62" t="s">
        <v>96</v>
      </c>
      <c r="K62" t="s">
        <v>51</v>
      </c>
      <c r="L62">
        <v>168</v>
      </c>
      <c r="M62">
        <v>115000</v>
      </c>
      <c r="N62" t="s">
        <v>52</v>
      </c>
      <c r="O62">
        <v>0</v>
      </c>
      <c r="P62">
        <v>0</v>
      </c>
      <c r="Q62">
        <v>0</v>
      </c>
      <c r="R62">
        <v>743</v>
      </c>
      <c r="S62">
        <v>0.32300000000000001</v>
      </c>
      <c r="T62">
        <v>0</v>
      </c>
      <c r="U62">
        <v>0</v>
      </c>
      <c r="V62">
        <v>0</v>
      </c>
      <c r="W62">
        <v>0</v>
      </c>
      <c r="X62">
        <v>323</v>
      </c>
      <c r="Y62">
        <v>0.14099999999999999</v>
      </c>
      <c r="Z62">
        <v>0</v>
      </c>
      <c r="AC62">
        <v>2</v>
      </c>
      <c r="AD62" t="s">
        <v>97</v>
      </c>
      <c r="AE62" t="s">
        <v>98</v>
      </c>
      <c r="AF62" t="s">
        <v>99</v>
      </c>
      <c r="AG62" t="s">
        <v>101</v>
      </c>
      <c r="AH62" t="s">
        <v>44</v>
      </c>
      <c r="AI62" t="s">
        <v>52</v>
      </c>
      <c r="AJ62" t="s">
        <v>55</v>
      </c>
      <c r="AK62" t="s">
        <v>56</v>
      </c>
      <c r="AM62" t="s">
        <v>57</v>
      </c>
      <c r="AN62" t="s">
        <v>58</v>
      </c>
      <c r="AO62" t="s">
        <v>59</v>
      </c>
      <c r="AP62" t="s">
        <v>60</v>
      </c>
    </row>
    <row r="63" spans="1:42" ht="15" hidden="1" x14ac:dyDescent="0.25">
      <c r="A63">
        <v>58</v>
      </c>
      <c r="B63" t="s">
        <v>44</v>
      </c>
      <c r="C63" t="s">
        <v>45</v>
      </c>
      <c r="D63" t="s">
        <v>46</v>
      </c>
      <c r="E63" s="3">
        <v>41045</v>
      </c>
      <c r="F63" t="s">
        <v>101</v>
      </c>
      <c r="G63" t="s">
        <v>94</v>
      </c>
      <c r="H63" t="s">
        <v>49</v>
      </c>
      <c r="I63" t="s">
        <v>47</v>
      </c>
      <c r="J63" t="s">
        <v>96</v>
      </c>
      <c r="K63" t="s">
        <v>51</v>
      </c>
      <c r="L63">
        <v>137</v>
      </c>
      <c r="M63">
        <v>115000</v>
      </c>
      <c r="N63" t="s">
        <v>52</v>
      </c>
      <c r="O63">
        <v>0</v>
      </c>
      <c r="P63">
        <v>0</v>
      </c>
      <c r="Q63">
        <v>0</v>
      </c>
      <c r="R63">
        <v>273</v>
      </c>
      <c r="S63">
        <v>0.124</v>
      </c>
      <c r="T63" s="2">
        <v>2.34E-7</v>
      </c>
      <c r="U63">
        <v>0</v>
      </c>
      <c r="V63">
        <v>0</v>
      </c>
      <c r="W63">
        <v>0</v>
      </c>
      <c r="X63">
        <v>273</v>
      </c>
      <c r="Y63">
        <v>0.124</v>
      </c>
      <c r="Z63" s="2">
        <v>2.34E-7</v>
      </c>
      <c r="AC63">
        <v>2</v>
      </c>
      <c r="AD63" t="s">
        <v>97</v>
      </c>
      <c r="AE63" t="s">
        <v>49</v>
      </c>
      <c r="AF63" t="s">
        <v>99</v>
      </c>
      <c r="AG63" t="s">
        <v>101</v>
      </c>
      <c r="AH63" t="s">
        <v>44</v>
      </c>
      <c r="AI63" t="s">
        <v>52</v>
      </c>
      <c r="AJ63" t="s">
        <v>55</v>
      </c>
      <c r="AK63" t="s">
        <v>56</v>
      </c>
      <c r="AM63" t="s">
        <v>57</v>
      </c>
      <c r="AN63" t="s">
        <v>58</v>
      </c>
      <c r="AO63" t="s">
        <v>59</v>
      </c>
      <c r="AP63" t="s">
        <v>60</v>
      </c>
    </row>
    <row r="64" spans="1:42" ht="15" hidden="1" x14ac:dyDescent="0.25">
      <c r="A64">
        <v>59</v>
      </c>
      <c r="B64" t="s">
        <v>44</v>
      </c>
      <c r="C64" t="s">
        <v>45</v>
      </c>
      <c r="D64" t="s">
        <v>46</v>
      </c>
      <c r="E64" s="3">
        <v>41045</v>
      </c>
      <c r="F64" t="s">
        <v>101</v>
      </c>
      <c r="G64" t="s">
        <v>48</v>
      </c>
      <c r="H64" t="s">
        <v>95</v>
      </c>
      <c r="I64" t="s">
        <v>47</v>
      </c>
      <c r="J64" t="s">
        <v>67</v>
      </c>
      <c r="K64" t="s">
        <v>51</v>
      </c>
      <c r="L64">
        <v>220</v>
      </c>
      <c r="M64">
        <v>200000</v>
      </c>
      <c r="N64" t="s">
        <v>52</v>
      </c>
      <c r="O64">
        <v>0</v>
      </c>
      <c r="P64">
        <v>0</v>
      </c>
      <c r="Q64">
        <v>0</v>
      </c>
      <c r="R64">
        <v>658</v>
      </c>
      <c r="S64">
        <v>0.311</v>
      </c>
      <c r="T64">
        <v>0</v>
      </c>
      <c r="U64">
        <v>0</v>
      </c>
      <c r="V64">
        <v>0</v>
      </c>
      <c r="W64">
        <v>0</v>
      </c>
      <c r="X64">
        <v>276</v>
      </c>
      <c r="Y64">
        <v>0.13</v>
      </c>
      <c r="Z64">
        <v>0</v>
      </c>
      <c r="AC64">
        <v>2</v>
      </c>
      <c r="AD64" t="s">
        <v>53</v>
      </c>
      <c r="AE64" t="s">
        <v>98</v>
      </c>
      <c r="AF64" t="s">
        <v>68</v>
      </c>
      <c r="AG64" t="s">
        <v>101</v>
      </c>
      <c r="AH64" t="s">
        <v>44</v>
      </c>
      <c r="AI64" t="s">
        <v>52</v>
      </c>
      <c r="AJ64" t="s">
        <v>55</v>
      </c>
      <c r="AK64" t="s">
        <v>56</v>
      </c>
      <c r="AM64" t="s">
        <v>57</v>
      </c>
      <c r="AN64" t="s">
        <v>58</v>
      </c>
      <c r="AO64" t="s">
        <v>59</v>
      </c>
      <c r="AP64" t="s">
        <v>60</v>
      </c>
    </row>
    <row r="65" spans="1:42" ht="15" hidden="1" x14ac:dyDescent="0.25">
      <c r="A65">
        <v>60</v>
      </c>
      <c r="B65" t="s">
        <v>44</v>
      </c>
      <c r="C65" t="s">
        <v>45</v>
      </c>
      <c r="D65" t="s">
        <v>46</v>
      </c>
      <c r="E65" s="3">
        <v>41045</v>
      </c>
      <c r="F65" t="s">
        <v>101</v>
      </c>
      <c r="G65" t="s">
        <v>48</v>
      </c>
      <c r="H65" t="s">
        <v>95</v>
      </c>
      <c r="I65" t="s">
        <v>47</v>
      </c>
      <c r="J65" t="s">
        <v>69</v>
      </c>
      <c r="K65" t="s">
        <v>51</v>
      </c>
      <c r="L65">
        <v>270</v>
      </c>
      <c r="M65">
        <v>200000</v>
      </c>
      <c r="N65" t="s">
        <v>52</v>
      </c>
      <c r="O65">
        <v>0</v>
      </c>
      <c r="P65">
        <v>0</v>
      </c>
      <c r="Q65">
        <v>0</v>
      </c>
      <c r="R65">
        <v>701</v>
      </c>
      <c r="S65">
        <v>0.252</v>
      </c>
      <c r="T65">
        <v>0</v>
      </c>
      <c r="U65">
        <v>0</v>
      </c>
      <c r="V65">
        <v>0</v>
      </c>
      <c r="W65">
        <v>0</v>
      </c>
      <c r="X65">
        <v>294</v>
      </c>
      <c r="Y65">
        <v>0.106</v>
      </c>
      <c r="Z65">
        <v>0</v>
      </c>
      <c r="AC65">
        <v>2</v>
      </c>
      <c r="AD65" t="s">
        <v>53</v>
      </c>
      <c r="AE65" t="s">
        <v>98</v>
      </c>
      <c r="AF65" t="s">
        <v>70</v>
      </c>
      <c r="AG65" t="s">
        <v>101</v>
      </c>
      <c r="AH65" t="s">
        <v>44</v>
      </c>
      <c r="AI65" t="s">
        <v>52</v>
      </c>
      <c r="AJ65" t="s">
        <v>55</v>
      </c>
      <c r="AK65" t="s">
        <v>56</v>
      </c>
      <c r="AM65" t="s">
        <v>57</v>
      </c>
      <c r="AN65" t="s">
        <v>58</v>
      </c>
      <c r="AO65" t="s">
        <v>59</v>
      </c>
      <c r="AP65" t="s">
        <v>60</v>
      </c>
    </row>
    <row r="66" spans="1:42" ht="15" hidden="1" x14ac:dyDescent="0.25">
      <c r="A66">
        <v>61</v>
      </c>
      <c r="B66" t="s">
        <v>44</v>
      </c>
      <c r="C66" t="s">
        <v>45</v>
      </c>
      <c r="D66" t="s">
        <v>46</v>
      </c>
      <c r="E66" s="3">
        <v>41045</v>
      </c>
      <c r="F66" t="s">
        <v>101</v>
      </c>
      <c r="G66" t="s">
        <v>48</v>
      </c>
      <c r="H66" t="s">
        <v>95</v>
      </c>
      <c r="I66" t="s">
        <v>47</v>
      </c>
      <c r="J66" t="s">
        <v>73</v>
      </c>
      <c r="K66" t="s">
        <v>51</v>
      </c>
      <c r="L66">
        <v>244</v>
      </c>
      <c r="M66">
        <v>200000</v>
      </c>
      <c r="N66" t="s">
        <v>52</v>
      </c>
      <c r="O66">
        <v>0</v>
      </c>
      <c r="P66">
        <v>0</v>
      </c>
      <c r="Q66">
        <v>0</v>
      </c>
      <c r="R66">
        <v>858</v>
      </c>
      <c r="S66">
        <v>0.372</v>
      </c>
      <c r="T66">
        <v>0</v>
      </c>
      <c r="U66">
        <v>0</v>
      </c>
      <c r="V66">
        <v>0</v>
      </c>
      <c r="W66">
        <v>0</v>
      </c>
      <c r="X66">
        <v>360</v>
      </c>
      <c r="Y66">
        <v>0.157</v>
      </c>
      <c r="Z66">
        <v>0</v>
      </c>
      <c r="AC66">
        <v>2</v>
      </c>
      <c r="AD66" t="s">
        <v>53</v>
      </c>
      <c r="AE66" t="s">
        <v>98</v>
      </c>
      <c r="AF66" t="s">
        <v>74</v>
      </c>
      <c r="AG66" t="s">
        <v>101</v>
      </c>
      <c r="AH66" t="s">
        <v>44</v>
      </c>
      <c r="AI66" t="s">
        <v>52</v>
      </c>
      <c r="AJ66" t="s">
        <v>55</v>
      </c>
      <c r="AK66" t="s">
        <v>56</v>
      </c>
      <c r="AM66" t="s">
        <v>57</v>
      </c>
      <c r="AN66" t="s">
        <v>58</v>
      </c>
      <c r="AO66" t="s">
        <v>59</v>
      </c>
      <c r="AP66" t="s">
        <v>60</v>
      </c>
    </row>
    <row r="67" spans="1:42" ht="15" hidden="1" x14ac:dyDescent="0.25">
      <c r="A67">
        <v>62</v>
      </c>
      <c r="B67" t="s">
        <v>44</v>
      </c>
      <c r="C67" t="s">
        <v>45</v>
      </c>
      <c r="D67" t="s">
        <v>46</v>
      </c>
      <c r="E67" s="3">
        <v>41045</v>
      </c>
      <c r="F67" t="s">
        <v>101</v>
      </c>
      <c r="G67" t="s">
        <v>48</v>
      </c>
      <c r="H67" t="s">
        <v>95</v>
      </c>
      <c r="I67" t="s">
        <v>47</v>
      </c>
      <c r="J67" t="s">
        <v>75</v>
      </c>
      <c r="K67" t="s">
        <v>51</v>
      </c>
      <c r="L67">
        <v>274</v>
      </c>
      <c r="M67">
        <v>200000</v>
      </c>
      <c r="N67" t="s">
        <v>52</v>
      </c>
      <c r="O67">
        <v>0</v>
      </c>
      <c r="P67">
        <v>0</v>
      </c>
      <c r="Q67">
        <v>0</v>
      </c>
      <c r="R67">
        <v>816</v>
      </c>
      <c r="S67">
        <v>0.38700000000000001</v>
      </c>
      <c r="T67">
        <v>0</v>
      </c>
      <c r="U67">
        <v>0</v>
      </c>
      <c r="V67">
        <v>0</v>
      </c>
      <c r="W67">
        <v>0</v>
      </c>
      <c r="X67">
        <v>345</v>
      </c>
      <c r="Y67">
        <v>0.16400000000000001</v>
      </c>
      <c r="Z67">
        <v>0</v>
      </c>
      <c r="AC67">
        <v>2</v>
      </c>
      <c r="AD67" t="s">
        <v>53</v>
      </c>
      <c r="AE67" t="s">
        <v>98</v>
      </c>
      <c r="AF67" t="s">
        <v>76</v>
      </c>
      <c r="AG67" t="s">
        <v>101</v>
      </c>
      <c r="AH67" t="s">
        <v>44</v>
      </c>
      <c r="AI67" t="s">
        <v>52</v>
      </c>
      <c r="AJ67" t="s">
        <v>55</v>
      </c>
      <c r="AK67" t="s">
        <v>56</v>
      </c>
      <c r="AM67" t="s">
        <v>57</v>
      </c>
      <c r="AN67" t="s">
        <v>58</v>
      </c>
      <c r="AO67" t="s">
        <v>59</v>
      </c>
      <c r="AP67" t="s">
        <v>60</v>
      </c>
    </row>
    <row r="68" spans="1:42" ht="15" hidden="1" x14ac:dyDescent="0.25">
      <c r="A68">
        <v>63</v>
      </c>
      <c r="B68" t="s">
        <v>44</v>
      </c>
      <c r="C68" t="s">
        <v>45</v>
      </c>
      <c r="D68" t="s">
        <v>46</v>
      </c>
      <c r="E68" s="3">
        <v>41045</v>
      </c>
      <c r="F68" t="s">
        <v>101</v>
      </c>
      <c r="G68" t="s">
        <v>48</v>
      </c>
      <c r="H68" t="s">
        <v>95</v>
      </c>
      <c r="I68" t="s">
        <v>47</v>
      </c>
      <c r="J68" t="s">
        <v>77</v>
      </c>
      <c r="K68" t="s">
        <v>51</v>
      </c>
      <c r="L68">
        <v>296</v>
      </c>
      <c r="M68">
        <v>200000</v>
      </c>
      <c r="N68" t="s">
        <v>52</v>
      </c>
      <c r="O68">
        <v>0</v>
      </c>
      <c r="P68">
        <v>0</v>
      </c>
      <c r="Q68">
        <v>0</v>
      </c>
      <c r="R68">
        <v>690</v>
      </c>
      <c r="S68">
        <v>0.33900000000000002</v>
      </c>
      <c r="T68">
        <v>0</v>
      </c>
      <c r="U68">
        <v>0</v>
      </c>
      <c r="V68">
        <v>0</v>
      </c>
      <c r="W68">
        <v>0</v>
      </c>
      <c r="X68">
        <v>329</v>
      </c>
      <c r="Y68">
        <v>0.16200000000000001</v>
      </c>
      <c r="Z68">
        <v>0</v>
      </c>
      <c r="AC68">
        <v>2</v>
      </c>
      <c r="AD68" t="s">
        <v>53</v>
      </c>
      <c r="AE68" t="s">
        <v>98</v>
      </c>
      <c r="AF68" t="s">
        <v>78</v>
      </c>
      <c r="AG68" t="s">
        <v>101</v>
      </c>
      <c r="AH68" t="s">
        <v>44</v>
      </c>
      <c r="AI68" t="s">
        <v>52</v>
      </c>
      <c r="AJ68" t="s">
        <v>55</v>
      </c>
      <c r="AK68" t="s">
        <v>56</v>
      </c>
      <c r="AM68" t="s">
        <v>57</v>
      </c>
      <c r="AN68" t="s">
        <v>58</v>
      </c>
      <c r="AO68" t="s">
        <v>59</v>
      </c>
      <c r="AP68" t="s">
        <v>60</v>
      </c>
    </row>
    <row r="69" spans="1:42" ht="15" hidden="1" x14ac:dyDescent="0.25">
      <c r="A69">
        <v>64</v>
      </c>
      <c r="B69" t="s">
        <v>44</v>
      </c>
      <c r="C69" t="s">
        <v>45</v>
      </c>
      <c r="D69" t="s">
        <v>46</v>
      </c>
      <c r="E69" s="3">
        <v>41045</v>
      </c>
      <c r="F69" t="s">
        <v>101</v>
      </c>
      <c r="G69" t="s">
        <v>48</v>
      </c>
      <c r="H69" t="s">
        <v>95</v>
      </c>
      <c r="I69" t="s">
        <v>47</v>
      </c>
      <c r="J69" t="s">
        <v>83</v>
      </c>
      <c r="K69" t="s">
        <v>51</v>
      </c>
      <c r="L69">
        <v>301</v>
      </c>
      <c r="M69">
        <v>200000</v>
      </c>
      <c r="N69" t="s">
        <v>52</v>
      </c>
      <c r="O69">
        <v>0</v>
      </c>
      <c r="P69">
        <v>0</v>
      </c>
      <c r="Q69">
        <v>0</v>
      </c>
      <c r="R69">
        <v>790</v>
      </c>
      <c r="S69">
        <v>0.375</v>
      </c>
      <c r="T69">
        <v>0</v>
      </c>
      <c r="U69">
        <v>0</v>
      </c>
      <c r="V69">
        <v>0</v>
      </c>
      <c r="W69">
        <v>0</v>
      </c>
      <c r="X69">
        <v>351</v>
      </c>
      <c r="Y69">
        <v>0.16600000000000001</v>
      </c>
      <c r="Z69">
        <v>0</v>
      </c>
      <c r="AC69">
        <v>2</v>
      </c>
      <c r="AD69" t="s">
        <v>53</v>
      </c>
      <c r="AE69" t="s">
        <v>98</v>
      </c>
      <c r="AF69" t="s">
        <v>84</v>
      </c>
      <c r="AG69" t="s">
        <v>101</v>
      </c>
      <c r="AH69" t="s">
        <v>44</v>
      </c>
      <c r="AI69" t="s">
        <v>52</v>
      </c>
      <c r="AJ69" t="s">
        <v>55</v>
      </c>
      <c r="AK69" t="s">
        <v>56</v>
      </c>
      <c r="AM69" t="s">
        <v>57</v>
      </c>
      <c r="AN69" t="s">
        <v>58</v>
      </c>
      <c r="AO69" t="s">
        <v>59</v>
      </c>
      <c r="AP69" t="s">
        <v>60</v>
      </c>
    </row>
    <row r="70" spans="1:42" ht="15" hidden="1" x14ac:dyDescent="0.25">
      <c r="A70">
        <v>65</v>
      </c>
      <c r="B70" t="s">
        <v>44</v>
      </c>
      <c r="C70" t="s">
        <v>45</v>
      </c>
      <c r="D70" t="s">
        <v>46</v>
      </c>
      <c r="E70" s="3">
        <v>41045</v>
      </c>
      <c r="F70" t="s">
        <v>101</v>
      </c>
      <c r="G70" t="s">
        <v>48</v>
      </c>
      <c r="H70" t="s">
        <v>95</v>
      </c>
      <c r="I70" t="s">
        <v>47</v>
      </c>
      <c r="J70" t="s">
        <v>85</v>
      </c>
      <c r="K70" t="s">
        <v>51</v>
      </c>
      <c r="L70">
        <v>319</v>
      </c>
      <c r="M70">
        <v>200000</v>
      </c>
      <c r="N70" t="s">
        <v>52</v>
      </c>
      <c r="O70">
        <v>0</v>
      </c>
      <c r="P70">
        <v>0</v>
      </c>
      <c r="Q70">
        <v>0</v>
      </c>
      <c r="R70">
        <v>676</v>
      </c>
      <c r="S70">
        <v>0.32300000000000001</v>
      </c>
      <c r="T70">
        <v>0</v>
      </c>
      <c r="U70">
        <v>0</v>
      </c>
      <c r="V70">
        <v>0</v>
      </c>
      <c r="W70">
        <v>0</v>
      </c>
      <c r="X70">
        <v>309</v>
      </c>
      <c r="Y70">
        <v>0.14899999999999999</v>
      </c>
      <c r="Z70">
        <v>0</v>
      </c>
      <c r="AC70">
        <v>2</v>
      </c>
      <c r="AD70" t="s">
        <v>53</v>
      </c>
      <c r="AE70" t="s">
        <v>98</v>
      </c>
      <c r="AF70" t="s">
        <v>86</v>
      </c>
      <c r="AG70" t="s">
        <v>101</v>
      </c>
      <c r="AH70" t="s">
        <v>44</v>
      </c>
      <c r="AI70" t="s">
        <v>52</v>
      </c>
      <c r="AJ70" t="s">
        <v>55</v>
      </c>
      <c r="AK70" t="s">
        <v>56</v>
      </c>
      <c r="AM70" t="s">
        <v>57</v>
      </c>
      <c r="AN70" t="s">
        <v>58</v>
      </c>
      <c r="AO70" t="s">
        <v>59</v>
      </c>
      <c r="AP70" t="s">
        <v>60</v>
      </c>
    </row>
    <row r="71" spans="1:42" ht="15" hidden="1" x14ac:dyDescent="0.25">
      <c r="A71">
        <v>66</v>
      </c>
      <c r="B71" t="s">
        <v>44</v>
      </c>
      <c r="C71" t="s">
        <v>45</v>
      </c>
      <c r="D71" t="s">
        <v>46</v>
      </c>
      <c r="E71" s="3">
        <v>41045</v>
      </c>
      <c r="F71" t="s">
        <v>101</v>
      </c>
      <c r="G71" t="s">
        <v>48</v>
      </c>
      <c r="H71" t="s">
        <v>95</v>
      </c>
      <c r="I71" t="s">
        <v>47</v>
      </c>
      <c r="J71" t="s">
        <v>87</v>
      </c>
      <c r="K71" t="s">
        <v>51</v>
      </c>
      <c r="L71">
        <v>320</v>
      </c>
      <c r="M71">
        <v>200000</v>
      </c>
      <c r="N71" t="s">
        <v>52</v>
      </c>
      <c r="O71">
        <v>0</v>
      </c>
      <c r="P71">
        <v>0</v>
      </c>
      <c r="Q71">
        <v>0</v>
      </c>
      <c r="R71">
        <v>1000</v>
      </c>
      <c r="S71">
        <v>0.38100000000000001</v>
      </c>
      <c r="T71">
        <v>0</v>
      </c>
      <c r="U71">
        <v>0</v>
      </c>
      <c r="V71">
        <v>0</v>
      </c>
      <c r="W71">
        <v>0</v>
      </c>
      <c r="X71">
        <v>478</v>
      </c>
      <c r="Y71">
        <v>0.182</v>
      </c>
      <c r="Z71">
        <v>0</v>
      </c>
      <c r="AC71">
        <v>2</v>
      </c>
      <c r="AD71" t="s">
        <v>53</v>
      </c>
      <c r="AE71" t="s">
        <v>98</v>
      </c>
      <c r="AF71" t="s">
        <v>88</v>
      </c>
      <c r="AG71" t="s">
        <v>101</v>
      </c>
      <c r="AH71" t="s">
        <v>44</v>
      </c>
      <c r="AI71" t="s">
        <v>52</v>
      </c>
      <c r="AJ71" t="s">
        <v>55</v>
      </c>
      <c r="AK71" t="s">
        <v>56</v>
      </c>
      <c r="AM71" t="s">
        <v>57</v>
      </c>
      <c r="AN71" t="s">
        <v>58</v>
      </c>
      <c r="AO71" t="s">
        <v>59</v>
      </c>
      <c r="AP71" t="s">
        <v>60</v>
      </c>
    </row>
    <row r="72" spans="1:42" ht="15" hidden="1" x14ac:dyDescent="0.25">
      <c r="A72">
        <v>67</v>
      </c>
      <c r="B72" t="s">
        <v>44</v>
      </c>
      <c r="C72" t="s">
        <v>45</v>
      </c>
      <c r="D72" t="s">
        <v>46</v>
      </c>
      <c r="E72" s="3">
        <v>41045</v>
      </c>
      <c r="F72" t="s">
        <v>101</v>
      </c>
      <c r="G72" t="s">
        <v>48</v>
      </c>
      <c r="H72" t="s">
        <v>95</v>
      </c>
      <c r="I72" t="s">
        <v>47</v>
      </c>
      <c r="J72" t="s">
        <v>89</v>
      </c>
      <c r="K72" t="s">
        <v>51</v>
      </c>
      <c r="L72">
        <v>243</v>
      </c>
      <c r="M72">
        <v>200000</v>
      </c>
      <c r="N72" t="s">
        <v>52</v>
      </c>
      <c r="O72">
        <v>0</v>
      </c>
      <c r="P72">
        <v>0</v>
      </c>
      <c r="Q72">
        <v>0</v>
      </c>
      <c r="R72">
        <v>537</v>
      </c>
      <c r="S72">
        <v>0.33700000000000002</v>
      </c>
      <c r="T72">
        <v>0</v>
      </c>
      <c r="U72">
        <v>0</v>
      </c>
      <c r="V72">
        <v>0</v>
      </c>
      <c r="W72">
        <v>0</v>
      </c>
      <c r="X72">
        <v>239</v>
      </c>
      <c r="Y72">
        <v>0.14699999999999999</v>
      </c>
      <c r="Z72">
        <v>0</v>
      </c>
      <c r="AC72">
        <v>2</v>
      </c>
      <c r="AD72" t="s">
        <v>53</v>
      </c>
      <c r="AE72" t="s">
        <v>98</v>
      </c>
      <c r="AF72" t="s">
        <v>90</v>
      </c>
      <c r="AG72" t="s">
        <v>101</v>
      </c>
      <c r="AH72" t="s">
        <v>44</v>
      </c>
      <c r="AI72" t="s">
        <v>52</v>
      </c>
      <c r="AJ72" t="s">
        <v>55</v>
      </c>
      <c r="AK72" t="s">
        <v>56</v>
      </c>
      <c r="AM72" t="s">
        <v>57</v>
      </c>
      <c r="AN72" t="s">
        <v>58</v>
      </c>
      <c r="AO72" t="s">
        <v>59</v>
      </c>
      <c r="AP72" t="s">
        <v>60</v>
      </c>
    </row>
    <row r="73" spans="1:42" ht="15" hidden="1" x14ac:dyDescent="0.25">
      <c r="A73">
        <v>68</v>
      </c>
      <c r="B73" t="s">
        <v>44</v>
      </c>
      <c r="C73" t="s">
        <v>45</v>
      </c>
      <c r="D73" t="s">
        <v>46</v>
      </c>
      <c r="E73" s="3">
        <v>41045</v>
      </c>
      <c r="F73" t="s">
        <v>101</v>
      </c>
      <c r="G73" t="s">
        <v>48</v>
      </c>
      <c r="H73" t="s">
        <v>95</v>
      </c>
      <c r="I73" t="s">
        <v>47</v>
      </c>
      <c r="J73" t="s">
        <v>96</v>
      </c>
      <c r="K73" t="s">
        <v>51</v>
      </c>
      <c r="L73">
        <v>274</v>
      </c>
      <c r="M73">
        <v>200000</v>
      </c>
      <c r="N73" t="s">
        <v>52</v>
      </c>
      <c r="O73">
        <v>0</v>
      </c>
      <c r="P73">
        <v>0</v>
      </c>
      <c r="Q73">
        <v>0</v>
      </c>
      <c r="R73">
        <v>790</v>
      </c>
      <c r="S73">
        <v>0.33</v>
      </c>
      <c r="T73">
        <v>0</v>
      </c>
      <c r="U73">
        <v>0</v>
      </c>
      <c r="V73">
        <v>0</v>
      </c>
      <c r="W73">
        <v>0</v>
      </c>
      <c r="X73">
        <v>344</v>
      </c>
      <c r="Y73">
        <v>0.14399999999999999</v>
      </c>
      <c r="Z73">
        <v>0</v>
      </c>
      <c r="AC73">
        <v>2</v>
      </c>
      <c r="AD73" t="s">
        <v>53</v>
      </c>
      <c r="AE73" t="s">
        <v>98</v>
      </c>
      <c r="AF73" t="s">
        <v>99</v>
      </c>
      <c r="AG73" t="s">
        <v>101</v>
      </c>
      <c r="AH73" t="s">
        <v>44</v>
      </c>
      <c r="AI73" t="s">
        <v>52</v>
      </c>
      <c r="AJ73" t="s">
        <v>55</v>
      </c>
      <c r="AK73" t="s">
        <v>56</v>
      </c>
      <c r="AM73" t="s">
        <v>57</v>
      </c>
      <c r="AN73" t="s">
        <v>58</v>
      </c>
      <c r="AO73" t="s">
        <v>59</v>
      </c>
      <c r="AP73" t="s">
        <v>60</v>
      </c>
    </row>
    <row r="74" spans="1:42" ht="15" hidden="1" x14ac:dyDescent="0.25">
      <c r="A74">
        <v>69</v>
      </c>
      <c r="B74" t="s">
        <v>44</v>
      </c>
      <c r="C74" t="s">
        <v>45</v>
      </c>
      <c r="D74" t="s">
        <v>46</v>
      </c>
      <c r="E74" s="3">
        <v>41045</v>
      </c>
      <c r="F74" t="s">
        <v>101</v>
      </c>
      <c r="G74" t="s">
        <v>48</v>
      </c>
      <c r="H74" t="s">
        <v>49</v>
      </c>
      <c r="I74" t="s">
        <v>47</v>
      </c>
      <c r="J74" t="s">
        <v>96</v>
      </c>
      <c r="K74" t="s">
        <v>51</v>
      </c>
      <c r="L74">
        <v>226</v>
      </c>
      <c r="M74">
        <v>200000</v>
      </c>
      <c r="N74" t="s">
        <v>52</v>
      </c>
      <c r="O74">
        <v>0</v>
      </c>
      <c r="P74">
        <v>0</v>
      </c>
      <c r="Q74">
        <v>0</v>
      </c>
      <c r="R74">
        <v>303</v>
      </c>
      <c r="S74">
        <v>0.13</v>
      </c>
      <c r="T74" s="2">
        <v>-6.44E-7</v>
      </c>
      <c r="U74">
        <v>0</v>
      </c>
      <c r="V74">
        <v>0</v>
      </c>
      <c r="W74">
        <v>0</v>
      </c>
      <c r="X74">
        <v>303</v>
      </c>
      <c r="Y74">
        <v>0.13</v>
      </c>
      <c r="Z74" s="2">
        <v>-6.44E-7</v>
      </c>
      <c r="AC74">
        <v>2</v>
      </c>
      <c r="AD74" t="s">
        <v>53</v>
      </c>
      <c r="AE74" t="s">
        <v>49</v>
      </c>
      <c r="AF74" t="s">
        <v>99</v>
      </c>
      <c r="AG74" t="s">
        <v>101</v>
      </c>
      <c r="AH74" t="s">
        <v>44</v>
      </c>
      <c r="AI74" t="s">
        <v>52</v>
      </c>
      <c r="AJ74" t="s">
        <v>55</v>
      </c>
      <c r="AK74" t="s">
        <v>56</v>
      </c>
      <c r="AM74" t="s">
        <v>57</v>
      </c>
      <c r="AN74" t="s">
        <v>58</v>
      </c>
      <c r="AO74" t="s">
        <v>59</v>
      </c>
      <c r="AP74" t="s">
        <v>60</v>
      </c>
    </row>
    <row r="75" spans="1:42" ht="15" hidden="1" x14ac:dyDescent="0.25">
      <c r="A75">
        <v>70</v>
      </c>
      <c r="B75" t="s">
        <v>44</v>
      </c>
      <c r="C75" t="s">
        <v>45</v>
      </c>
      <c r="D75" t="s">
        <v>46</v>
      </c>
      <c r="E75" s="3">
        <v>41045</v>
      </c>
      <c r="F75" t="s">
        <v>101</v>
      </c>
      <c r="G75" t="s">
        <v>91</v>
      </c>
      <c r="H75" t="s">
        <v>95</v>
      </c>
      <c r="I75" t="s">
        <v>47</v>
      </c>
      <c r="J75" t="s">
        <v>67</v>
      </c>
      <c r="K75" t="s">
        <v>51</v>
      </c>
      <c r="L75">
        <v>50.5</v>
      </c>
      <c r="M75">
        <v>30000</v>
      </c>
      <c r="N75" t="s">
        <v>52</v>
      </c>
      <c r="O75">
        <v>0</v>
      </c>
      <c r="P75">
        <v>0</v>
      </c>
      <c r="Q75">
        <v>0</v>
      </c>
      <c r="R75">
        <v>636</v>
      </c>
      <c r="S75">
        <v>0.28899999999999998</v>
      </c>
      <c r="T75">
        <v>0</v>
      </c>
      <c r="U75">
        <v>0</v>
      </c>
      <c r="V75">
        <v>0</v>
      </c>
      <c r="W75">
        <v>0</v>
      </c>
      <c r="X75">
        <v>271</v>
      </c>
      <c r="Y75">
        <v>0.121</v>
      </c>
      <c r="Z75">
        <v>0</v>
      </c>
      <c r="AC75">
        <v>2</v>
      </c>
      <c r="AD75" t="s">
        <v>92</v>
      </c>
      <c r="AE75" t="s">
        <v>98</v>
      </c>
      <c r="AF75" t="s">
        <v>68</v>
      </c>
      <c r="AG75" t="s">
        <v>101</v>
      </c>
      <c r="AH75" t="s">
        <v>44</v>
      </c>
      <c r="AI75" t="s">
        <v>52</v>
      </c>
      <c r="AJ75" t="s">
        <v>55</v>
      </c>
      <c r="AK75" t="s">
        <v>56</v>
      </c>
      <c r="AM75" t="s">
        <v>57</v>
      </c>
      <c r="AN75" t="s">
        <v>58</v>
      </c>
      <c r="AO75" t="s">
        <v>59</v>
      </c>
      <c r="AP75" t="s">
        <v>60</v>
      </c>
    </row>
    <row r="76" spans="1:42" ht="15" hidden="1" x14ac:dyDescent="0.25">
      <c r="A76">
        <v>71</v>
      </c>
      <c r="B76" t="s">
        <v>44</v>
      </c>
      <c r="C76" t="s">
        <v>45</v>
      </c>
      <c r="D76" t="s">
        <v>46</v>
      </c>
      <c r="E76" s="3">
        <v>41045</v>
      </c>
      <c r="F76" t="s">
        <v>101</v>
      </c>
      <c r="G76" t="s">
        <v>91</v>
      </c>
      <c r="H76" t="s">
        <v>95</v>
      </c>
      <c r="I76" t="s">
        <v>47</v>
      </c>
      <c r="J76" t="s">
        <v>69</v>
      </c>
      <c r="K76" t="s">
        <v>51</v>
      </c>
      <c r="L76">
        <v>60.8</v>
      </c>
      <c r="M76">
        <v>30000</v>
      </c>
      <c r="N76" t="s">
        <v>52</v>
      </c>
      <c r="O76">
        <v>0</v>
      </c>
      <c r="P76">
        <v>0</v>
      </c>
      <c r="Q76">
        <v>0</v>
      </c>
      <c r="R76">
        <v>619</v>
      </c>
      <c r="S76">
        <v>0.23599999999999999</v>
      </c>
      <c r="T76">
        <v>0</v>
      </c>
      <c r="U76">
        <v>0</v>
      </c>
      <c r="V76">
        <v>0</v>
      </c>
      <c r="W76">
        <v>0</v>
      </c>
      <c r="X76">
        <v>261</v>
      </c>
      <c r="Y76">
        <v>9.8900000000000002E-2</v>
      </c>
      <c r="Z76">
        <v>0</v>
      </c>
      <c r="AC76">
        <v>2</v>
      </c>
      <c r="AD76" t="s">
        <v>92</v>
      </c>
      <c r="AE76" t="s">
        <v>98</v>
      </c>
      <c r="AF76" t="s">
        <v>70</v>
      </c>
      <c r="AG76" t="s">
        <v>101</v>
      </c>
      <c r="AH76" t="s">
        <v>44</v>
      </c>
      <c r="AI76" t="s">
        <v>52</v>
      </c>
      <c r="AJ76" t="s">
        <v>55</v>
      </c>
      <c r="AK76" t="s">
        <v>56</v>
      </c>
      <c r="AM76" t="s">
        <v>57</v>
      </c>
      <c r="AN76" t="s">
        <v>58</v>
      </c>
      <c r="AO76" t="s">
        <v>59</v>
      </c>
      <c r="AP76" t="s">
        <v>60</v>
      </c>
    </row>
    <row r="77" spans="1:42" ht="15" hidden="1" x14ac:dyDescent="0.25">
      <c r="A77">
        <v>72</v>
      </c>
      <c r="B77" t="s">
        <v>44</v>
      </c>
      <c r="C77" t="s">
        <v>45</v>
      </c>
      <c r="D77" t="s">
        <v>46</v>
      </c>
      <c r="E77" s="3">
        <v>41045</v>
      </c>
      <c r="F77" t="s">
        <v>101</v>
      </c>
      <c r="G77" t="s">
        <v>91</v>
      </c>
      <c r="H77" t="s">
        <v>95</v>
      </c>
      <c r="I77" t="s">
        <v>47</v>
      </c>
      <c r="J77" t="s">
        <v>73</v>
      </c>
      <c r="K77" t="s">
        <v>51</v>
      </c>
      <c r="L77">
        <v>55.5</v>
      </c>
      <c r="M77">
        <v>30000</v>
      </c>
      <c r="N77" t="s">
        <v>52</v>
      </c>
      <c r="O77">
        <v>0</v>
      </c>
      <c r="P77">
        <v>0</v>
      </c>
      <c r="Q77">
        <v>0</v>
      </c>
      <c r="R77">
        <v>767</v>
      </c>
      <c r="S77">
        <v>0.36399999999999999</v>
      </c>
      <c r="T77">
        <v>0</v>
      </c>
      <c r="U77">
        <v>0</v>
      </c>
      <c r="V77">
        <v>0</v>
      </c>
      <c r="W77">
        <v>0</v>
      </c>
      <c r="X77">
        <v>324</v>
      </c>
      <c r="Y77">
        <v>0.153</v>
      </c>
      <c r="Z77">
        <v>0</v>
      </c>
      <c r="AC77">
        <v>2</v>
      </c>
      <c r="AD77" t="s">
        <v>92</v>
      </c>
      <c r="AE77" t="s">
        <v>98</v>
      </c>
      <c r="AF77" t="s">
        <v>74</v>
      </c>
      <c r="AG77" t="s">
        <v>101</v>
      </c>
      <c r="AH77" t="s">
        <v>44</v>
      </c>
      <c r="AI77" t="s">
        <v>52</v>
      </c>
      <c r="AJ77" t="s">
        <v>55</v>
      </c>
      <c r="AK77" t="s">
        <v>56</v>
      </c>
      <c r="AM77" t="s">
        <v>57</v>
      </c>
      <c r="AN77" t="s">
        <v>58</v>
      </c>
      <c r="AO77" t="s">
        <v>59</v>
      </c>
      <c r="AP77" t="s">
        <v>60</v>
      </c>
    </row>
    <row r="78" spans="1:42" ht="15" hidden="1" x14ac:dyDescent="0.25">
      <c r="A78">
        <v>73</v>
      </c>
      <c r="B78" t="s">
        <v>44</v>
      </c>
      <c r="C78" t="s">
        <v>45</v>
      </c>
      <c r="D78" t="s">
        <v>46</v>
      </c>
      <c r="E78" s="3">
        <v>41045</v>
      </c>
      <c r="F78" t="s">
        <v>101</v>
      </c>
      <c r="G78" t="s">
        <v>91</v>
      </c>
      <c r="H78" t="s">
        <v>95</v>
      </c>
      <c r="I78" t="s">
        <v>47</v>
      </c>
      <c r="J78" t="s">
        <v>75</v>
      </c>
      <c r="K78" t="s">
        <v>51</v>
      </c>
      <c r="L78">
        <v>60.6</v>
      </c>
      <c r="M78">
        <v>30000</v>
      </c>
      <c r="N78" t="s">
        <v>52</v>
      </c>
      <c r="O78">
        <v>0</v>
      </c>
      <c r="P78">
        <v>0</v>
      </c>
      <c r="Q78">
        <v>0</v>
      </c>
      <c r="R78">
        <v>740</v>
      </c>
      <c r="S78">
        <v>0.379</v>
      </c>
      <c r="T78">
        <v>0</v>
      </c>
      <c r="U78">
        <v>0</v>
      </c>
      <c r="V78">
        <v>0</v>
      </c>
      <c r="W78">
        <v>0</v>
      </c>
      <c r="X78">
        <v>314</v>
      </c>
      <c r="Y78">
        <v>0.16</v>
      </c>
      <c r="Z78">
        <v>0</v>
      </c>
      <c r="AC78">
        <v>2</v>
      </c>
      <c r="AD78" t="s">
        <v>92</v>
      </c>
      <c r="AE78" t="s">
        <v>98</v>
      </c>
      <c r="AF78" t="s">
        <v>76</v>
      </c>
      <c r="AG78" t="s">
        <v>101</v>
      </c>
      <c r="AH78" t="s">
        <v>44</v>
      </c>
      <c r="AI78" t="s">
        <v>52</v>
      </c>
      <c r="AJ78" t="s">
        <v>55</v>
      </c>
      <c r="AK78" t="s">
        <v>56</v>
      </c>
      <c r="AM78" t="s">
        <v>57</v>
      </c>
      <c r="AN78" t="s">
        <v>58</v>
      </c>
      <c r="AO78" t="s">
        <v>59</v>
      </c>
      <c r="AP78" t="s">
        <v>60</v>
      </c>
    </row>
    <row r="79" spans="1:42" ht="15" hidden="1" x14ac:dyDescent="0.25">
      <c r="A79">
        <v>74</v>
      </c>
      <c r="B79" t="s">
        <v>44</v>
      </c>
      <c r="C79" t="s">
        <v>45</v>
      </c>
      <c r="D79" t="s">
        <v>46</v>
      </c>
      <c r="E79" s="3">
        <v>41045</v>
      </c>
      <c r="F79" t="s">
        <v>101</v>
      </c>
      <c r="G79" t="s">
        <v>91</v>
      </c>
      <c r="H79" t="s">
        <v>95</v>
      </c>
      <c r="I79" t="s">
        <v>47</v>
      </c>
      <c r="J79" t="s">
        <v>77</v>
      </c>
      <c r="K79" t="s">
        <v>51</v>
      </c>
      <c r="L79">
        <v>64.599999999999994</v>
      </c>
      <c r="M79">
        <v>30000</v>
      </c>
      <c r="N79" t="s">
        <v>52</v>
      </c>
      <c r="O79">
        <v>0</v>
      </c>
      <c r="P79">
        <v>0</v>
      </c>
      <c r="Q79">
        <v>0</v>
      </c>
      <c r="R79">
        <v>639</v>
      </c>
      <c r="S79">
        <v>0.32600000000000001</v>
      </c>
      <c r="T79">
        <v>0</v>
      </c>
      <c r="U79">
        <v>0</v>
      </c>
      <c r="V79">
        <v>0</v>
      </c>
      <c r="W79">
        <v>0</v>
      </c>
      <c r="X79">
        <v>304</v>
      </c>
      <c r="Y79">
        <v>0.155</v>
      </c>
      <c r="Z79">
        <v>0</v>
      </c>
      <c r="AC79">
        <v>2</v>
      </c>
      <c r="AD79" t="s">
        <v>92</v>
      </c>
      <c r="AE79" t="s">
        <v>98</v>
      </c>
      <c r="AF79" t="s">
        <v>78</v>
      </c>
      <c r="AG79" t="s">
        <v>101</v>
      </c>
      <c r="AH79" t="s">
        <v>44</v>
      </c>
      <c r="AI79" t="s">
        <v>52</v>
      </c>
      <c r="AJ79" t="s">
        <v>55</v>
      </c>
      <c r="AK79" t="s">
        <v>56</v>
      </c>
      <c r="AM79" t="s">
        <v>57</v>
      </c>
      <c r="AN79" t="s">
        <v>58</v>
      </c>
      <c r="AO79" t="s">
        <v>59</v>
      </c>
      <c r="AP79" t="s">
        <v>60</v>
      </c>
    </row>
    <row r="80" spans="1:42" ht="15" hidden="1" x14ac:dyDescent="0.25">
      <c r="A80">
        <v>75</v>
      </c>
      <c r="B80" t="s">
        <v>44</v>
      </c>
      <c r="C80" t="s">
        <v>45</v>
      </c>
      <c r="D80" t="s">
        <v>46</v>
      </c>
      <c r="E80" s="3">
        <v>41045</v>
      </c>
      <c r="F80" t="s">
        <v>101</v>
      </c>
      <c r="G80" t="s">
        <v>91</v>
      </c>
      <c r="H80" t="s">
        <v>95</v>
      </c>
      <c r="I80" t="s">
        <v>47</v>
      </c>
      <c r="J80" t="s">
        <v>83</v>
      </c>
      <c r="K80" t="s">
        <v>51</v>
      </c>
      <c r="L80">
        <v>66.599999999999994</v>
      </c>
      <c r="M80">
        <v>30000</v>
      </c>
      <c r="N80" t="s">
        <v>52</v>
      </c>
      <c r="O80">
        <v>0</v>
      </c>
      <c r="P80">
        <v>0</v>
      </c>
      <c r="Q80">
        <v>0</v>
      </c>
      <c r="R80">
        <v>731</v>
      </c>
      <c r="S80">
        <v>0.36799999999999999</v>
      </c>
      <c r="T80">
        <v>0</v>
      </c>
      <c r="U80">
        <v>0</v>
      </c>
      <c r="V80">
        <v>0</v>
      </c>
      <c r="W80">
        <v>0</v>
      </c>
      <c r="X80">
        <v>327</v>
      </c>
      <c r="Y80">
        <v>0.16200000000000001</v>
      </c>
      <c r="Z80">
        <v>0</v>
      </c>
      <c r="AC80">
        <v>2</v>
      </c>
      <c r="AD80" t="s">
        <v>92</v>
      </c>
      <c r="AE80" t="s">
        <v>98</v>
      </c>
      <c r="AF80" t="s">
        <v>84</v>
      </c>
      <c r="AG80" t="s">
        <v>101</v>
      </c>
      <c r="AH80" t="s">
        <v>44</v>
      </c>
      <c r="AI80" t="s">
        <v>52</v>
      </c>
      <c r="AJ80" t="s">
        <v>55</v>
      </c>
      <c r="AK80" t="s">
        <v>56</v>
      </c>
      <c r="AM80" t="s">
        <v>57</v>
      </c>
      <c r="AN80" t="s">
        <v>58</v>
      </c>
      <c r="AO80" t="s">
        <v>59</v>
      </c>
      <c r="AP80" t="s">
        <v>60</v>
      </c>
    </row>
    <row r="81" spans="1:42" ht="15" hidden="1" x14ac:dyDescent="0.25">
      <c r="A81">
        <v>76</v>
      </c>
      <c r="B81" t="s">
        <v>44</v>
      </c>
      <c r="C81" t="s">
        <v>45</v>
      </c>
      <c r="D81" t="s">
        <v>46</v>
      </c>
      <c r="E81" s="3">
        <v>41045</v>
      </c>
      <c r="F81" t="s">
        <v>101</v>
      </c>
      <c r="G81" t="s">
        <v>91</v>
      </c>
      <c r="H81" t="s">
        <v>95</v>
      </c>
      <c r="I81" t="s">
        <v>47</v>
      </c>
      <c r="J81" t="s">
        <v>85</v>
      </c>
      <c r="K81" t="s">
        <v>51</v>
      </c>
      <c r="L81">
        <v>71</v>
      </c>
      <c r="M81">
        <v>30000</v>
      </c>
      <c r="N81" t="s">
        <v>52</v>
      </c>
      <c r="O81">
        <v>0</v>
      </c>
      <c r="P81">
        <v>0</v>
      </c>
      <c r="Q81">
        <v>0</v>
      </c>
      <c r="R81">
        <v>629</v>
      </c>
      <c r="S81">
        <v>0.31</v>
      </c>
      <c r="T81">
        <v>0</v>
      </c>
      <c r="U81">
        <v>0</v>
      </c>
      <c r="V81">
        <v>0</v>
      </c>
      <c r="W81">
        <v>0</v>
      </c>
      <c r="X81">
        <v>289</v>
      </c>
      <c r="Y81">
        <v>0.14099999999999999</v>
      </c>
      <c r="Z81">
        <v>0</v>
      </c>
      <c r="AC81">
        <v>2</v>
      </c>
      <c r="AD81" t="s">
        <v>92</v>
      </c>
      <c r="AE81" t="s">
        <v>98</v>
      </c>
      <c r="AF81" t="s">
        <v>86</v>
      </c>
      <c r="AG81" t="s">
        <v>101</v>
      </c>
      <c r="AH81" t="s">
        <v>44</v>
      </c>
      <c r="AI81" t="s">
        <v>52</v>
      </c>
      <c r="AJ81" t="s">
        <v>55</v>
      </c>
      <c r="AK81" t="s">
        <v>56</v>
      </c>
      <c r="AM81" t="s">
        <v>57</v>
      </c>
      <c r="AN81" t="s">
        <v>58</v>
      </c>
      <c r="AO81" t="s">
        <v>59</v>
      </c>
      <c r="AP81" t="s">
        <v>60</v>
      </c>
    </row>
    <row r="82" spans="1:42" ht="15" hidden="1" x14ac:dyDescent="0.25">
      <c r="A82">
        <v>77</v>
      </c>
      <c r="B82" t="s">
        <v>44</v>
      </c>
      <c r="C82" t="s">
        <v>45</v>
      </c>
      <c r="D82" t="s">
        <v>46</v>
      </c>
      <c r="E82" s="3">
        <v>41045</v>
      </c>
      <c r="F82" t="s">
        <v>101</v>
      </c>
      <c r="G82" t="s">
        <v>91</v>
      </c>
      <c r="H82" t="s">
        <v>95</v>
      </c>
      <c r="I82" t="s">
        <v>47</v>
      </c>
      <c r="J82" t="s">
        <v>87</v>
      </c>
      <c r="K82" t="s">
        <v>51</v>
      </c>
      <c r="L82">
        <v>73.5</v>
      </c>
      <c r="M82">
        <v>30000</v>
      </c>
      <c r="N82" t="s">
        <v>52</v>
      </c>
      <c r="O82">
        <v>0</v>
      </c>
      <c r="P82">
        <v>0</v>
      </c>
      <c r="Q82">
        <v>0</v>
      </c>
      <c r="R82">
        <v>800</v>
      </c>
      <c r="S82">
        <v>0.36599999999999999</v>
      </c>
      <c r="T82">
        <v>0</v>
      </c>
      <c r="U82">
        <v>0</v>
      </c>
      <c r="V82">
        <v>0</v>
      </c>
      <c r="W82">
        <v>0</v>
      </c>
      <c r="X82">
        <v>381</v>
      </c>
      <c r="Y82">
        <v>0.17399999999999999</v>
      </c>
      <c r="Z82">
        <v>0</v>
      </c>
      <c r="AC82">
        <v>2</v>
      </c>
      <c r="AD82" t="s">
        <v>92</v>
      </c>
      <c r="AE82" t="s">
        <v>98</v>
      </c>
      <c r="AF82" t="s">
        <v>88</v>
      </c>
      <c r="AG82" t="s">
        <v>101</v>
      </c>
      <c r="AH82" t="s">
        <v>44</v>
      </c>
      <c r="AI82" t="s">
        <v>52</v>
      </c>
      <c r="AJ82" t="s">
        <v>55</v>
      </c>
      <c r="AK82" t="s">
        <v>56</v>
      </c>
      <c r="AM82" t="s">
        <v>57</v>
      </c>
      <c r="AN82" t="s">
        <v>58</v>
      </c>
      <c r="AO82" t="s">
        <v>59</v>
      </c>
      <c r="AP82" t="s">
        <v>60</v>
      </c>
    </row>
    <row r="83" spans="1:42" ht="15" hidden="1" x14ac:dyDescent="0.25">
      <c r="A83">
        <v>78</v>
      </c>
      <c r="B83" t="s">
        <v>44</v>
      </c>
      <c r="C83" t="s">
        <v>45</v>
      </c>
      <c r="D83" t="s">
        <v>46</v>
      </c>
      <c r="E83" s="3">
        <v>41045</v>
      </c>
      <c r="F83" t="s">
        <v>101</v>
      </c>
      <c r="G83" t="s">
        <v>91</v>
      </c>
      <c r="H83" t="s">
        <v>95</v>
      </c>
      <c r="I83" t="s">
        <v>47</v>
      </c>
      <c r="J83" t="s">
        <v>89</v>
      </c>
      <c r="K83" t="s">
        <v>51</v>
      </c>
      <c r="L83">
        <v>58.5</v>
      </c>
      <c r="M83">
        <v>30000</v>
      </c>
      <c r="N83" t="s">
        <v>52</v>
      </c>
      <c r="O83">
        <v>0</v>
      </c>
      <c r="P83">
        <v>0</v>
      </c>
      <c r="Q83">
        <v>0</v>
      </c>
      <c r="R83">
        <v>541</v>
      </c>
      <c r="S83">
        <v>0.307</v>
      </c>
      <c r="T83">
        <v>0</v>
      </c>
      <c r="U83">
        <v>0</v>
      </c>
      <c r="V83">
        <v>0</v>
      </c>
      <c r="W83">
        <v>0</v>
      </c>
      <c r="X83">
        <v>246</v>
      </c>
      <c r="Y83">
        <v>0.13400000000000001</v>
      </c>
      <c r="Z83">
        <v>0</v>
      </c>
      <c r="AC83">
        <v>2</v>
      </c>
      <c r="AD83" t="s">
        <v>92</v>
      </c>
      <c r="AE83" t="s">
        <v>98</v>
      </c>
      <c r="AF83" t="s">
        <v>90</v>
      </c>
      <c r="AG83" t="s">
        <v>101</v>
      </c>
      <c r="AH83" t="s">
        <v>44</v>
      </c>
      <c r="AI83" t="s">
        <v>52</v>
      </c>
      <c r="AJ83" t="s">
        <v>55</v>
      </c>
      <c r="AK83" t="s">
        <v>56</v>
      </c>
      <c r="AM83" t="s">
        <v>57</v>
      </c>
      <c r="AN83" t="s">
        <v>58</v>
      </c>
      <c r="AO83" t="s">
        <v>59</v>
      </c>
      <c r="AP83" t="s">
        <v>60</v>
      </c>
    </row>
    <row r="84" spans="1:42" ht="15" hidden="1" x14ac:dyDescent="0.25">
      <c r="A84">
        <v>79</v>
      </c>
      <c r="B84" t="s">
        <v>44</v>
      </c>
      <c r="C84" t="s">
        <v>45</v>
      </c>
      <c r="D84" t="s">
        <v>46</v>
      </c>
      <c r="E84" s="3">
        <v>41045</v>
      </c>
      <c r="F84" t="s">
        <v>101</v>
      </c>
      <c r="G84" t="s">
        <v>91</v>
      </c>
      <c r="H84" t="s">
        <v>95</v>
      </c>
      <c r="I84" t="s">
        <v>47</v>
      </c>
      <c r="J84" t="s">
        <v>96</v>
      </c>
      <c r="K84" t="s">
        <v>51</v>
      </c>
      <c r="L84">
        <v>61.8</v>
      </c>
      <c r="M84">
        <v>30000</v>
      </c>
      <c r="N84" t="s">
        <v>52</v>
      </c>
      <c r="O84">
        <v>0</v>
      </c>
      <c r="P84">
        <v>0</v>
      </c>
      <c r="Q84">
        <v>0</v>
      </c>
      <c r="R84">
        <v>696</v>
      </c>
      <c r="S84">
        <v>0.317</v>
      </c>
      <c r="T84">
        <v>0</v>
      </c>
      <c r="U84">
        <v>0</v>
      </c>
      <c r="V84">
        <v>0</v>
      </c>
      <c r="W84">
        <v>0</v>
      </c>
      <c r="X84">
        <v>303</v>
      </c>
      <c r="Y84">
        <v>0.13700000000000001</v>
      </c>
      <c r="Z84">
        <v>0</v>
      </c>
      <c r="AC84">
        <v>2</v>
      </c>
      <c r="AD84" t="s">
        <v>92</v>
      </c>
      <c r="AE84" t="s">
        <v>98</v>
      </c>
      <c r="AF84" t="s">
        <v>99</v>
      </c>
      <c r="AG84" t="s">
        <v>101</v>
      </c>
      <c r="AH84" t="s">
        <v>44</v>
      </c>
      <c r="AI84" t="s">
        <v>52</v>
      </c>
      <c r="AJ84" t="s">
        <v>55</v>
      </c>
      <c r="AK84" t="s">
        <v>56</v>
      </c>
      <c r="AM84" t="s">
        <v>57</v>
      </c>
      <c r="AN84" t="s">
        <v>58</v>
      </c>
      <c r="AO84" t="s">
        <v>59</v>
      </c>
      <c r="AP84" t="s">
        <v>60</v>
      </c>
    </row>
    <row r="85" spans="1:42" ht="15" hidden="1" x14ac:dyDescent="0.25">
      <c r="A85">
        <v>80</v>
      </c>
      <c r="B85" t="s">
        <v>44</v>
      </c>
      <c r="C85" t="s">
        <v>45</v>
      </c>
      <c r="D85" t="s">
        <v>46</v>
      </c>
      <c r="E85" s="3">
        <v>41045</v>
      </c>
      <c r="F85" t="s">
        <v>101</v>
      </c>
      <c r="G85" t="s">
        <v>91</v>
      </c>
      <c r="H85" t="s">
        <v>49</v>
      </c>
      <c r="I85" t="s">
        <v>47</v>
      </c>
      <c r="J85" t="s">
        <v>96</v>
      </c>
      <c r="K85" t="s">
        <v>51</v>
      </c>
      <c r="L85">
        <v>48.7</v>
      </c>
      <c r="M85">
        <v>30000</v>
      </c>
      <c r="N85" t="s">
        <v>52</v>
      </c>
      <c r="O85">
        <v>0</v>
      </c>
      <c r="P85">
        <v>0</v>
      </c>
      <c r="Q85">
        <v>0</v>
      </c>
      <c r="R85">
        <v>243</v>
      </c>
      <c r="S85">
        <v>0.11700000000000001</v>
      </c>
      <c r="T85" s="2">
        <v>1.11E-6</v>
      </c>
      <c r="U85">
        <v>0</v>
      </c>
      <c r="V85">
        <v>0</v>
      </c>
      <c r="W85">
        <v>0</v>
      </c>
      <c r="X85">
        <v>243</v>
      </c>
      <c r="Y85">
        <v>0.11700000000000001</v>
      </c>
      <c r="Z85" s="2">
        <v>1.11E-6</v>
      </c>
      <c r="AC85">
        <v>2</v>
      </c>
      <c r="AD85" t="s">
        <v>92</v>
      </c>
      <c r="AE85" t="s">
        <v>49</v>
      </c>
      <c r="AF85" t="s">
        <v>99</v>
      </c>
      <c r="AG85" t="s">
        <v>101</v>
      </c>
      <c r="AH85" t="s">
        <v>44</v>
      </c>
      <c r="AI85" t="s">
        <v>52</v>
      </c>
      <c r="AJ85" t="s">
        <v>55</v>
      </c>
      <c r="AK85" t="s">
        <v>56</v>
      </c>
      <c r="AM85" t="s">
        <v>57</v>
      </c>
      <c r="AN85" t="s">
        <v>58</v>
      </c>
      <c r="AO85" t="s">
        <v>59</v>
      </c>
      <c r="AP85" t="s">
        <v>60</v>
      </c>
    </row>
    <row r="86" spans="1:42" ht="15" hidden="1" x14ac:dyDescent="0.25">
      <c r="A86">
        <v>81</v>
      </c>
      <c r="B86" t="s">
        <v>44</v>
      </c>
      <c r="C86" t="s">
        <v>45</v>
      </c>
      <c r="D86" t="s">
        <v>46</v>
      </c>
      <c r="E86" s="3">
        <v>41045</v>
      </c>
      <c r="F86" t="s">
        <v>102</v>
      </c>
      <c r="G86" t="s">
        <v>94</v>
      </c>
      <c r="H86" t="s">
        <v>95</v>
      </c>
      <c r="I86" t="s">
        <v>47</v>
      </c>
      <c r="J86" t="s">
        <v>96</v>
      </c>
      <c r="K86" t="s">
        <v>51</v>
      </c>
      <c r="L86">
        <v>167</v>
      </c>
      <c r="M86">
        <v>115000</v>
      </c>
      <c r="N86" t="s">
        <v>52</v>
      </c>
      <c r="O86">
        <v>0</v>
      </c>
      <c r="P86">
        <v>0</v>
      </c>
      <c r="Q86">
        <v>0</v>
      </c>
      <c r="R86">
        <v>760</v>
      </c>
      <c r="S86">
        <v>0.33800000000000002</v>
      </c>
      <c r="T86">
        <v>0</v>
      </c>
      <c r="U86">
        <v>0</v>
      </c>
      <c r="V86">
        <v>0</v>
      </c>
      <c r="W86">
        <v>0</v>
      </c>
      <c r="X86">
        <v>324</v>
      </c>
      <c r="Y86">
        <v>0.14399999999999999</v>
      </c>
      <c r="Z86">
        <v>0</v>
      </c>
      <c r="AC86">
        <v>2</v>
      </c>
      <c r="AD86" t="s">
        <v>97</v>
      </c>
      <c r="AE86" t="s">
        <v>98</v>
      </c>
      <c r="AF86" t="s">
        <v>99</v>
      </c>
      <c r="AG86" t="s">
        <v>102</v>
      </c>
      <c r="AH86" t="s">
        <v>44</v>
      </c>
      <c r="AI86" t="s">
        <v>52</v>
      </c>
      <c r="AJ86" t="s">
        <v>55</v>
      </c>
      <c r="AK86" t="s">
        <v>56</v>
      </c>
      <c r="AM86" t="s">
        <v>57</v>
      </c>
      <c r="AN86" t="s">
        <v>58</v>
      </c>
      <c r="AO86" t="s">
        <v>59</v>
      </c>
      <c r="AP86" t="s">
        <v>60</v>
      </c>
    </row>
    <row r="87" spans="1:42" ht="15" hidden="1" x14ac:dyDescent="0.25">
      <c r="A87">
        <v>82</v>
      </c>
      <c r="B87" t="s">
        <v>44</v>
      </c>
      <c r="C87" t="s">
        <v>45</v>
      </c>
      <c r="D87" t="s">
        <v>46</v>
      </c>
      <c r="E87" s="3">
        <v>41045</v>
      </c>
      <c r="F87" t="s">
        <v>102</v>
      </c>
      <c r="G87" t="s">
        <v>94</v>
      </c>
      <c r="H87" t="s">
        <v>49</v>
      </c>
      <c r="I87" t="s">
        <v>47</v>
      </c>
      <c r="J87" t="s">
        <v>96</v>
      </c>
      <c r="K87" t="s">
        <v>51</v>
      </c>
      <c r="L87">
        <v>134</v>
      </c>
      <c r="M87">
        <v>115000</v>
      </c>
      <c r="N87" t="s">
        <v>52</v>
      </c>
      <c r="O87">
        <v>0</v>
      </c>
      <c r="P87">
        <v>0</v>
      </c>
      <c r="Q87">
        <v>0</v>
      </c>
      <c r="R87">
        <v>272</v>
      </c>
      <c r="S87">
        <v>0.125</v>
      </c>
      <c r="T87" s="2">
        <v>5.2699999999999999E-7</v>
      </c>
      <c r="U87">
        <v>0</v>
      </c>
      <c r="V87">
        <v>0</v>
      </c>
      <c r="W87">
        <v>0</v>
      </c>
      <c r="X87">
        <v>272</v>
      </c>
      <c r="Y87">
        <v>0.125</v>
      </c>
      <c r="Z87" s="2">
        <v>5.2699999999999999E-7</v>
      </c>
      <c r="AC87">
        <v>2</v>
      </c>
      <c r="AD87" t="s">
        <v>97</v>
      </c>
      <c r="AE87" t="s">
        <v>49</v>
      </c>
      <c r="AF87" t="s">
        <v>99</v>
      </c>
      <c r="AG87" t="s">
        <v>102</v>
      </c>
      <c r="AH87" t="s">
        <v>44</v>
      </c>
      <c r="AI87" t="s">
        <v>52</v>
      </c>
      <c r="AJ87" t="s">
        <v>55</v>
      </c>
      <c r="AK87" t="s">
        <v>56</v>
      </c>
      <c r="AM87" t="s">
        <v>57</v>
      </c>
      <c r="AN87" t="s">
        <v>58</v>
      </c>
      <c r="AO87" t="s">
        <v>59</v>
      </c>
      <c r="AP87" t="s">
        <v>60</v>
      </c>
    </row>
    <row r="88" spans="1:42" ht="15" hidden="1" x14ac:dyDescent="0.25">
      <c r="A88">
        <v>83</v>
      </c>
      <c r="B88" t="s">
        <v>44</v>
      </c>
      <c r="C88" t="s">
        <v>45</v>
      </c>
      <c r="D88" t="s">
        <v>46</v>
      </c>
      <c r="E88" s="3">
        <v>41045</v>
      </c>
      <c r="F88" t="s">
        <v>102</v>
      </c>
      <c r="G88" t="s">
        <v>48</v>
      </c>
      <c r="H88" t="s">
        <v>95</v>
      </c>
      <c r="I88" t="s">
        <v>47</v>
      </c>
      <c r="J88" t="s">
        <v>67</v>
      </c>
      <c r="K88" t="s">
        <v>51</v>
      </c>
      <c r="L88">
        <v>220</v>
      </c>
      <c r="M88">
        <v>200000</v>
      </c>
      <c r="N88" t="s">
        <v>52</v>
      </c>
      <c r="O88">
        <v>0</v>
      </c>
      <c r="P88">
        <v>0</v>
      </c>
      <c r="Q88">
        <v>0</v>
      </c>
      <c r="R88">
        <v>658</v>
      </c>
      <c r="S88">
        <v>0.311</v>
      </c>
      <c r="T88">
        <v>0</v>
      </c>
      <c r="U88">
        <v>0</v>
      </c>
      <c r="V88">
        <v>0</v>
      </c>
      <c r="W88">
        <v>0</v>
      </c>
      <c r="X88">
        <v>276</v>
      </c>
      <c r="Y88">
        <v>0.13</v>
      </c>
      <c r="Z88">
        <v>0</v>
      </c>
      <c r="AC88">
        <v>2</v>
      </c>
      <c r="AD88" t="s">
        <v>53</v>
      </c>
      <c r="AE88" t="s">
        <v>98</v>
      </c>
      <c r="AF88" t="s">
        <v>68</v>
      </c>
      <c r="AG88" t="s">
        <v>102</v>
      </c>
      <c r="AH88" t="s">
        <v>44</v>
      </c>
      <c r="AI88" t="s">
        <v>52</v>
      </c>
      <c r="AJ88" t="s">
        <v>55</v>
      </c>
      <c r="AK88" t="s">
        <v>56</v>
      </c>
      <c r="AM88" t="s">
        <v>57</v>
      </c>
      <c r="AN88" t="s">
        <v>58</v>
      </c>
      <c r="AO88" t="s">
        <v>59</v>
      </c>
      <c r="AP88" t="s">
        <v>60</v>
      </c>
    </row>
    <row r="89" spans="1:42" ht="15" hidden="1" x14ac:dyDescent="0.25">
      <c r="A89">
        <v>84</v>
      </c>
      <c r="B89" t="s">
        <v>44</v>
      </c>
      <c r="C89" t="s">
        <v>45</v>
      </c>
      <c r="D89" t="s">
        <v>46</v>
      </c>
      <c r="E89" s="3">
        <v>41045</v>
      </c>
      <c r="F89" t="s">
        <v>102</v>
      </c>
      <c r="G89" t="s">
        <v>48</v>
      </c>
      <c r="H89" t="s">
        <v>95</v>
      </c>
      <c r="I89" t="s">
        <v>47</v>
      </c>
      <c r="J89" t="s">
        <v>69</v>
      </c>
      <c r="K89" t="s">
        <v>51</v>
      </c>
      <c r="L89">
        <v>270</v>
      </c>
      <c r="M89">
        <v>200000</v>
      </c>
      <c r="N89" t="s">
        <v>52</v>
      </c>
      <c r="O89">
        <v>0</v>
      </c>
      <c r="P89">
        <v>0</v>
      </c>
      <c r="Q89">
        <v>0</v>
      </c>
      <c r="R89">
        <v>703</v>
      </c>
      <c r="S89">
        <v>0.253</v>
      </c>
      <c r="T89">
        <v>0</v>
      </c>
      <c r="U89">
        <v>0</v>
      </c>
      <c r="V89">
        <v>0</v>
      </c>
      <c r="W89">
        <v>0</v>
      </c>
      <c r="X89">
        <v>294</v>
      </c>
      <c r="Y89">
        <v>0.106</v>
      </c>
      <c r="Z89">
        <v>0</v>
      </c>
      <c r="AC89">
        <v>2</v>
      </c>
      <c r="AD89" t="s">
        <v>53</v>
      </c>
      <c r="AE89" t="s">
        <v>98</v>
      </c>
      <c r="AF89" t="s">
        <v>70</v>
      </c>
      <c r="AG89" t="s">
        <v>102</v>
      </c>
      <c r="AH89" t="s">
        <v>44</v>
      </c>
      <c r="AI89" t="s">
        <v>52</v>
      </c>
      <c r="AJ89" t="s">
        <v>55</v>
      </c>
      <c r="AK89" t="s">
        <v>56</v>
      </c>
      <c r="AM89" t="s">
        <v>57</v>
      </c>
      <c r="AN89" t="s">
        <v>58</v>
      </c>
      <c r="AO89" t="s">
        <v>59</v>
      </c>
      <c r="AP89" t="s">
        <v>60</v>
      </c>
    </row>
    <row r="90" spans="1:42" ht="15" hidden="1" x14ac:dyDescent="0.25">
      <c r="A90">
        <v>85</v>
      </c>
      <c r="B90" t="s">
        <v>44</v>
      </c>
      <c r="C90" t="s">
        <v>45</v>
      </c>
      <c r="D90" t="s">
        <v>46</v>
      </c>
      <c r="E90" s="3">
        <v>41045</v>
      </c>
      <c r="F90" t="s">
        <v>102</v>
      </c>
      <c r="G90" t="s">
        <v>48</v>
      </c>
      <c r="H90" t="s">
        <v>95</v>
      </c>
      <c r="I90" t="s">
        <v>47</v>
      </c>
      <c r="J90" t="s">
        <v>73</v>
      </c>
      <c r="K90" t="s">
        <v>51</v>
      </c>
      <c r="L90">
        <v>244</v>
      </c>
      <c r="M90">
        <v>200000</v>
      </c>
      <c r="N90" t="s">
        <v>52</v>
      </c>
      <c r="O90">
        <v>0</v>
      </c>
      <c r="P90">
        <v>0</v>
      </c>
      <c r="Q90">
        <v>0</v>
      </c>
      <c r="R90">
        <v>866</v>
      </c>
      <c r="S90">
        <v>0.376</v>
      </c>
      <c r="T90">
        <v>0</v>
      </c>
      <c r="U90">
        <v>0</v>
      </c>
      <c r="V90">
        <v>0</v>
      </c>
      <c r="W90">
        <v>0</v>
      </c>
      <c r="X90">
        <v>360</v>
      </c>
      <c r="Y90">
        <v>0.157</v>
      </c>
      <c r="Z90">
        <v>0</v>
      </c>
      <c r="AC90">
        <v>2</v>
      </c>
      <c r="AD90" t="s">
        <v>53</v>
      </c>
      <c r="AE90" t="s">
        <v>98</v>
      </c>
      <c r="AF90" t="s">
        <v>74</v>
      </c>
      <c r="AG90" t="s">
        <v>102</v>
      </c>
      <c r="AH90" t="s">
        <v>44</v>
      </c>
      <c r="AI90" t="s">
        <v>52</v>
      </c>
      <c r="AJ90" t="s">
        <v>55</v>
      </c>
      <c r="AK90" t="s">
        <v>56</v>
      </c>
      <c r="AM90" t="s">
        <v>57</v>
      </c>
      <c r="AN90" t="s">
        <v>58</v>
      </c>
      <c r="AO90" t="s">
        <v>59</v>
      </c>
      <c r="AP90" t="s">
        <v>60</v>
      </c>
    </row>
    <row r="91" spans="1:42" ht="15" hidden="1" x14ac:dyDescent="0.25">
      <c r="A91">
        <v>86</v>
      </c>
      <c r="B91" t="s">
        <v>44</v>
      </c>
      <c r="C91" t="s">
        <v>45</v>
      </c>
      <c r="D91" t="s">
        <v>46</v>
      </c>
      <c r="E91" s="3">
        <v>41045</v>
      </c>
      <c r="F91" t="s">
        <v>102</v>
      </c>
      <c r="G91" t="s">
        <v>48</v>
      </c>
      <c r="H91" t="s">
        <v>95</v>
      </c>
      <c r="I91" t="s">
        <v>47</v>
      </c>
      <c r="J91" t="s">
        <v>75</v>
      </c>
      <c r="K91" t="s">
        <v>51</v>
      </c>
      <c r="L91">
        <v>275</v>
      </c>
      <c r="M91">
        <v>200000</v>
      </c>
      <c r="N91" t="s">
        <v>52</v>
      </c>
      <c r="O91">
        <v>0</v>
      </c>
      <c r="P91">
        <v>0</v>
      </c>
      <c r="Q91">
        <v>0</v>
      </c>
      <c r="R91">
        <v>838</v>
      </c>
      <c r="S91">
        <v>0.39700000000000002</v>
      </c>
      <c r="T91">
        <v>0</v>
      </c>
      <c r="U91">
        <v>0</v>
      </c>
      <c r="V91">
        <v>0</v>
      </c>
      <c r="W91">
        <v>0</v>
      </c>
      <c r="X91">
        <v>345</v>
      </c>
      <c r="Y91">
        <v>0.16400000000000001</v>
      </c>
      <c r="Z91">
        <v>0</v>
      </c>
      <c r="AC91">
        <v>2</v>
      </c>
      <c r="AD91" t="s">
        <v>53</v>
      </c>
      <c r="AE91" t="s">
        <v>98</v>
      </c>
      <c r="AF91" t="s">
        <v>76</v>
      </c>
      <c r="AG91" t="s">
        <v>102</v>
      </c>
      <c r="AH91" t="s">
        <v>44</v>
      </c>
      <c r="AI91" t="s">
        <v>52</v>
      </c>
      <c r="AJ91" t="s">
        <v>55</v>
      </c>
      <c r="AK91" t="s">
        <v>56</v>
      </c>
      <c r="AM91" t="s">
        <v>57</v>
      </c>
      <c r="AN91" t="s">
        <v>58</v>
      </c>
      <c r="AO91" t="s">
        <v>59</v>
      </c>
      <c r="AP91" t="s">
        <v>60</v>
      </c>
    </row>
    <row r="92" spans="1:42" ht="15" hidden="1" x14ac:dyDescent="0.25">
      <c r="A92">
        <v>87</v>
      </c>
      <c r="B92" t="s">
        <v>44</v>
      </c>
      <c r="C92" t="s">
        <v>45</v>
      </c>
      <c r="D92" t="s">
        <v>46</v>
      </c>
      <c r="E92" s="3">
        <v>41045</v>
      </c>
      <c r="F92" t="s">
        <v>102</v>
      </c>
      <c r="G92" t="s">
        <v>48</v>
      </c>
      <c r="H92" t="s">
        <v>95</v>
      </c>
      <c r="I92" t="s">
        <v>47</v>
      </c>
      <c r="J92" t="s">
        <v>77</v>
      </c>
      <c r="K92" t="s">
        <v>51</v>
      </c>
      <c r="L92">
        <v>296</v>
      </c>
      <c r="M92">
        <v>200000</v>
      </c>
      <c r="N92" t="s">
        <v>52</v>
      </c>
      <c r="O92">
        <v>0</v>
      </c>
      <c r="P92">
        <v>0</v>
      </c>
      <c r="Q92">
        <v>0</v>
      </c>
      <c r="R92">
        <v>690</v>
      </c>
      <c r="S92">
        <v>0.33900000000000002</v>
      </c>
      <c r="T92">
        <v>0</v>
      </c>
      <c r="U92">
        <v>0</v>
      </c>
      <c r="V92">
        <v>0</v>
      </c>
      <c r="W92">
        <v>0</v>
      </c>
      <c r="X92">
        <v>329</v>
      </c>
      <c r="Y92">
        <v>0.16200000000000001</v>
      </c>
      <c r="Z92">
        <v>0</v>
      </c>
      <c r="AC92">
        <v>2</v>
      </c>
      <c r="AD92" t="s">
        <v>53</v>
      </c>
      <c r="AE92" t="s">
        <v>98</v>
      </c>
      <c r="AF92" t="s">
        <v>78</v>
      </c>
      <c r="AG92" t="s">
        <v>102</v>
      </c>
      <c r="AH92" t="s">
        <v>44</v>
      </c>
      <c r="AI92" t="s">
        <v>52</v>
      </c>
      <c r="AJ92" t="s">
        <v>55</v>
      </c>
      <c r="AK92" t="s">
        <v>56</v>
      </c>
      <c r="AM92" t="s">
        <v>57</v>
      </c>
      <c r="AN92" t="s">
        <v>58</v>
      </c>
      <c r="AO92" t="s">
        <v>59</v>
      </c>
      <c r="AP92" t="s">
        <v>60</v>
      </c>
    </row>
    <row r="93" spans="1:42" ht="15" hidden="1" x14ac:dyDescent="0.25">
      <c r="A93">
        <v>88</v>
      </c>
      <c r="B93" t="s">
        <v>44</v>
      </c>
      <c r="C93" t="s">
        <v>45</v>
      </c>
      <c r="D93" t="s">
        <v>46</v>
      </c>
      <c r="E93" s="3">
        <v>41045</v>
      </c>
      <c r="F93" t="s">
        <v>102</v>
      </c>
      <c r="G93" t="s">
        <v>48</v>
      </c>
      <c r="H93" t="s">
        <v>95</v>
      </c>
      <c r="I93" t="s">
        <v>47</v>
      </c>
      <c r="J93" t="s">
        <v>83</v>
      </c>
      <c r="K93" t="s">
        <v>51</v>
      </c>
      <c r="L93">
        <v>301</v>
      </c>
      <c r="M93">
        <v>200000</v>
      </c>
      <c r="N93" t="s">
        <v>52</v>
      </c>
      <c r="O93">
        <v>0</v>
      </c>
      <c r="P93">
        <v>0</v>
      </c>
      <c r="Q93">
        <v>0</v>
      </c>
      <c r="R93">
        <v>790</v>
      </c>
      <c r="S93">
        <v>0.375</v>
      </c>
      <c r="T93">
        <v>0</v>
      </c>
      <c r="U93">
        <v>0</v>
      </c>
      <c r="V93">
        <v>0</v>
      </c>
      <c r="W93">
        <v>0</v>
      </c>
      <c r="X93">
        <v>351</v>
      </c>
      <c r="Y93">
        <v>0.16600000000000001</v>
      </c>
      <c r="Z93">
        <v>0</v>
      </c>
      <c r="AC93">
        <v>2</v>
      </c>
      <c r="AD93" t="s">
        <v>53</v>
      </c>
      <c r="AE93" t="s">
        <v>98</v>
      </c>
      <c r="AF93" t="s">
        <v>84</v>
      </c>
      <c r="AG93" t="s">
        <v>102</v>
      </c>
      <c r="AH93" t="s">
        <v>44</v>
      </c>
      <c r="AI93" t="s">
        <v>52</v>
      </c>
      <c r="AJ93" t="s">
        <v>55</v>
      </c>
      <c r="AK93" t="s">
        <v>56</v>
      </c>
      <c r="AM93" t="s">
        <v>57</v>
      </c>
      <c r="AN93" t="s">
        <v>58</v>
      </c>
      <c r="AO93" t="s">
        <v>59</v>
      </c>
      <c r="AP93" t="s">
        <v>60</v>
      </c>
    </row>
    <row r="94" spans="1:42" ht="15" hidden="1" x14ac:dyDescent="0.25">
      <c r="A94">
        <v>89</v>
      </c>
      <c r="B94" t="s">
        <v>44</v>
      </c>
      <c r="C94" t="s">
        <v>45</v>
      </c>
      <c r="D94" t="s">
        <v>46</v>
      </c>
      <c r="E94" s="3">
        <v>41045</v>
      </c>
      <c r="F94" t="s">
        <v>102</v>
      </c>
      <c r="G94" t="s">
        <v>48</v>
      </c>
      <c r="H94" t="s">
        <v>95</v>
      </c>
      <c r="I94" t="s">
        <v>47</v>
      </c>
      <c r="J94" t="s">
        <v>85</v>
      </c>
      <c r="K94" t="s">
        <v>51</v>
      </c>
      <c r="L94">
        <v>319</v>
      </c>
      <c r="M94">
        <v>200000</v>
      </c>
      <c r="N94" t="s">
        <v>52</v>
      </c>
      <c r="O94">
        <v>0</v>
      </c>
      <c r="P94">
        <v>0</v>
      </c>
      <c r="Q94">
        <v>0</v>
      </c>
      <c r="R94">
        <v>676</v>
      </c>
      <c r="S94">
        <v>0.32300000000000001</v>
      </c>
      <c r="T94">
        <v>0</v>
      </c>
      <c r="U94">
        <v>0</v>
      </c>
      <c r="V94">
        <v>0</v>
      </c>
      <c r="W94">
        <v>0</v>
      </c>
      <c r="X94">
        <v>309</v>
      </c>
      <c r="Y94">
        <v>0.14899999999999999</v>
      </c>
      <c r="Z94">
        <v>0</v>
      </c>
      <c r="AC94">
        <v>2</v>
      </c>
      <c r="AD94" t="s">
        <v>53</v>
      </c>
      <c r="AE94" t="s">
        <v>98</v>
      </c>
      <c r="AF94" t="s">
        <v>86</v>
      </c>
      <c r="AG94" t="s">
        <v>102</v>
      </c>
      <c r="AH94" t="s">
        <v>44</v>
      </c>
      <c r="AI94" t="s">
        <v>52</v>
      </c>
      <c r="AJ94" t="s">
        <v>55</v>
      </c>
      <c r="AK94" t="s">
        <v>56</v>
      </c>
      <c r="AM94" t="s">
        <v>57</v>
      </c>
      <c r="AN94" t="s">
        <v>58</v>
      </c>
      <c r="AO94" t="s">
        <v>59</v>
      </c>
      <c r="AP94" t="s">
        <v>60</v>
      </c>
    </row>
    <row r="95" spans="1:42" ht="15" hidden="1" x14ac:dyDescent="0.25">
      <c r="A95">
        <v>90</v>
      </c>
      <c r="B95" t="s">
        <v>44</v>
      </c>
      <c r="C95" t="s">
        <v>45</v>
      </c>
      <c r="D95" t="s">
        <v>46</v>
      </c>
      <c r="E95" s="3">
        <v>41045</v>
      </c>
      <c r="F95" t="s">
        <v>102</v>
      </c>
      <c r="G95" t="s">
        <v>48</v>
      </c>
      <c r="H95" t="s">
        <v>95</v>
      </c>
      <c r="I95" t="s">
        <v>47</v>
      </c>
      <c r="J95" t="s">
        <v>87</v>
      </c>
      <c r="K95" t="s">
        <v>51</v>
      </c>
      <c r="L95">
        <v>320</v>
      </c>
      <c r="M95">
        <v>200000</v>
      </c>
      <c r="N95" t="s">
        <v>52</v>
      </c>
      <c r="O95">
        <v>0</v>
      </c>
      <c r="P95">
        <v>0</v>
      </c>
      <c r="Q95">
        <v>0</v>
      </c>
      <c r="R95">
        <v>1000</v>
      </c>
      <c r="S95">
        <v>0.38100000000000001</v>
      </c>
      <c r="T95">
        <v>0</v>
      </c>
      <c r="U95">
        <v>0</v>
      </c>
      <c r="V95">
        <v>0</v>
      </c>
      <c r="W95">
        <v>0</v>
      </c>
      <c r="X95">
        <v>478</v>
      </c>
      <c r="Y95">
        <v>0.182</v>
      </c>
      <c r="Z95">
        <v>0</v>
      </c>
      <c r="AC95">
        <v>2</v>
      </c>
      <c r="AD95" t="s">
        <v>53</v>
      </c>
      <c r="AE95" t="s">
        <v>98</v>
      </c>
      <c r="AF95" t="s">
        <v>88</v>
      </c>
      <c r="AG95" t="s">
        <v>102</v>
      </c>
      <c r="AH95" t="s">
        <v>44</v>
      </c>
      <c r="AI95" t="s">
        <v>52</v>
      </c>
      <c r="AJ95" t="s">
        <v>55</v>
      </c>
      <c r="AK95" t="s">
        <v>56</v>
      </c>
      <c r="AM95" t="s">
        <v>57</v>
      </c>
      <c r="AN95" t="s">
        <v>58</v>
      </c>
      <c r="AO95" t="s">
        <v>59</v>
      </c>
      <c r="AP95" t="s">
        <v>60</v>
      </c>
    </row>
    <row r="96" spans="1:42" ht="15" hidden="1" x14ac:dyDescent="0.25">
      <c r="A96">
        <v>91</v>
      </c>
      <c r="B96" t="s">
        <v>44</v>
      </c>
      <c r="C96" t="s">
        <v>45</v>
      </c>
      <c r="D96" t="s">
        <v>46</v>
      </c>
      <c r="E96" s="3">
        <v>41045</v>
      </c>
      <c r="F96" t="s">
        <v>102</v>
      </c>
      <c r="G96" t="s">
        <v>48</v>
      </c>
      <c r="H96" t="s">
        <v>95</v>
      </c>
      <c r="I96" t="s">
        <v>47</v>
      </c>
      <c r="J96" t="s">
        <v>89</v>
      </c>
      <c r="K96" t="s">
        <v>51</v>
      </c>
      <c r="L96">
        <v>243</v>
      </c>
      <c r="M96">
        <v>200000</v>
      </c>
      <c r="N96" t="s">
        <v>52</v>
      </c>
      <c r="O96">
        <v>0</v>
      </c>
      <c r="P96">
        <v>0</v>
      </c>
      <c r="Q96">
        <v>0</v>
      </c>
      <c r="R96">
        <v>537</v>
      </c>
      <c r="S96">
        <v>0.33700000000000002</v>
      </c>
      <c r="T96">
        <v>0</v>
      </c>
      <c r="U96">
        <v>0</v>
      </c>
      <c r="V96">
        <v>0</v>
      </c>
      <c r="W96">
        <v>0</v>
      </c>
      <c r="X96">
        <v>239</v>
      </c>
      <c r="Y96">
        <v>0.14699999999999999</v>
      </c>
      <c r="Z96">
        <v>0</v>
      </c>
      <c r="AC96">
        <v>2</v>
      </c>
      <c r="AD96" t="s">
        <v>53</v>
      </c>
      <c r="AE96" t="s">
        <v>98</v>
      </c>
      <c r="AF96" t="s">
        <v>90</v>
      </c>
      <c r="AG96" t="s">
        <v>102</v>
      </c>
      <c r="AH96" t="s">
        <v>44</v>
      </c>
      <c r="AI96" t="s">
        <v>52</v>
      </c>
      <c r="AJ96" t="s">
        <v>55</v>
      </c>
      <c r="AK96" t="s">
        <v>56</v>
      </c>
      <c r="AM96" t="s">
        <v>57</v>
      </c>
      <c r="AN96" t="s">
        <v>58</v>
      </c>
      <c r="AO96" t="s">
        <v>59</v>
      </c>
      <c r="AP96" t="s">
        <v>60</v>
      </c>
    </row>
    <row r="97" spans="1:42" ht="15" hidden="1" x14ac:dyDescent="0.25">
      <c r="A97">
        <v>92</v>
      </c>
      <c r="B97" t="s">
        <v>44</v>
      </c>
      <c r="C97" t="s">
        <v>45</v>
      </c>
      <c r="D97" t="s">
        <v>46</v>
      </c>
      <c r="E97" s="3">
        <v>41045</v>
      </c>
      <c r="F97" t="s">
        <v>102</v>
      </c>
      <c r="G97" t="s">
        <v>48</v>
      </c>
      <c r="H97" t="s">
        <v>95</v>
      </c>
      <c r="I97" t="s">
        <v>47</v>
      </c>
      <c r="J97" t="s">
        <v>96</v>
      </c>
      <c r="K97" t="s">
        <v>51</v>
      </c>
      <c r="L97">
        <v>273</v>
      </c>
      <c r="M97">
        <v>200000</v>
      </c>
      <c r="N97" t="s">
        <v>52</v>
      </c>
      <c r="O97">
        <v>0</v>
      </c>
      <c r="P97">
        <v>0</v>
      </c>
      <c r="Q97">
        <v>0</v>
      </c>
      <c r="R97">
        <v>805</v>
      </c>
      <c r="S97">
        <v>0.34399999999999997</v>
      </c>
      <c r="T97">
        <v>0</v>
      </c>
      <c r="U97">
        <v>0</v>
      </c>
      <c r="V97">
        <v>0</v>
      </c>
      <c r="W97">
        <v>0</v>
      </c>
      <c r="X97">
        <v>343</v>
      </c>
      <c r="Y97">
        <v>0.14699999999999999</v>
      </c>
      <c r="Z97">
        <v>0</v>
      </c>
      <c r="AC97">
        <v>2</v>
      </c>
      <c r="AD97" t="s">
        <v>53</v>
      </c>
      <c r="AE97" t="s">
        <v>98</v>
      </c>
      <c r="AF97" t="s">
        <v>99</v>
      </c>
      <c r="AG97" t="s">
        <v>102</v>
      </c>
      <c r="AH97" t="s">
        <v>44</v>
      </c>
      <c r="AI97" t="s">
        <v>52</v>
      </c>
      <c r="AJ97" t="s">
        <v>55</v>
      </c>
      <c r="AK97" t="s">
        <v>56</v>
      </c>
      <c r="AM97" t="s">
        <v>57</v>
      </c>
      <c r="AN97" t="s">
        <v>58</v>
      </c>
      <c r="AO97" t="s">
        <v>59</v>
      </c>
      <c r="AP97" t="s">
        <v>60</v>
      </c>
    </row>
    <row r="98" spans="1:42" ht="15" hidden="1" x14ac:dyDescent="0.25">
      <c r="A98">
        <v>93</v>
      </c>
      <c r="B98" t="s">
        <v>44</v>
      </c>
      <c r="C98" t="s">
        <v>45</v>
      </c>
      <c r="D98" t="s">
        <v>46</v>
      </c>
      <c r="E98" s="3">
        <v>41045</v>
      </c>
      <c r="F98" t="s">
        <v>102</v>
      </c>
      <c r="G98" t="s">
        <v>48</v>
      </c>
      <c r="H98" t="s">
        <v>49</v>
      </c>
      <c r="I98" t="s">
        <v>47</v>
      </c>
      <c r="J98" t="s">
        <v>96</v>
      </c>
      <c r="K98" t="s">
        <v>51</v>
      </c>
      <c r="L98">
        <v>221</v>
      </c>
      <c r="M98">
        <v>200000</v>
      </c>
      <c r="N98" t="s">
        <v>52</v>
      </c>
      <c r="O98">
        <v>0</v>
      </c>
      <c r="P98">
        <v>0</v>
      </c>
      <c r="Q98">
        <v>0</v>
      </c>
      <c r="R98">
        <v>301</v>
      </c>
      <c r="S98">
        <v>0.13100000000000001</v>
      </c>
      <c r="T98" s="2">
        <v>-4.63E-7</v>
      </c>
      <c r="U98">
        <v>0</v>
      </c>
      <c r="V98">
        <v>0</v>
      </c>
      <c r="W98">
        <v>0</v>
      </c>
      <c r="X98">
        <v>301</v>
      </c>
      <c r="Y98">
        <v>0.13100000000000001</v>
      </c>
      <c r="Z98" s="2">
        <v>-4.63E-7</v>
      </c>
      <c r="AC98">
        <v>2</v>
      </c>
      <c r="AD98" t="s">
        <v>53</v>
      </c>
      <c r="AE98" t="s">
        <v>49</v>
      </c>
      <c r="AF98" t="s">
        <v>99</v>
      </c>
      <c r="AG98" t="s">
        <v>102</v>
      </c>
      <c r="AH98" t="s">
        <v>44</v>
      </c>
      <c r="AI98" t="s">
        <v>52</v>
      </c>
      <c r="AJ98" t="s">
        <v>55</v>
      </c>
      <c r="AK98" t="s">
        <v>56</v>
      </c>
      <c r="AM98" t="s">
        <v>57</v>
      </c>
      <c r="AN98" t="s">
        <v>58</v>
      </c>
      <c r="AO98" t="s">
        <v>59</v>
      </c>
      <c r="AP98" t="s">
        <v>60</v>
      </c>
    </row>
    <row r="99" spans="1:42" ht="15" hidden="1" x14ac:dyDescent="0.25">
      <c r="A99">
        <v>94</v>
      </c>
      <c r="B99" t="s">
        <v>44</v>
      </c>
      <c r="C99" t="s">
        <v>45</v>
      </c>
      <c r="D99" t="s">
        <v>46</v>
      </c>
      <c r="E99" s="3">
        <v>41045</v>
      </c>
      <c r="F99" t="s">
        <v>102</v>
      </c>
      <c r="G99" t="s">
        <v>91</v>
      </c>
      <c r="H99" t="s">
        <v>95</v>
      </c>
      <c r="I99" t="s">
        <v>47</v>
      </c>
      <c r="J99" t="s">
        <v>67</v>
      </c>
      <c r="K99" t="s">
        <v>51</v>
      </c>
      <c r="L99">
        <v>50.5</v>
      </c>
      <c r="M99">
        <v>30000</v>
      </c>
      <c r="N99" t="s">
        <v>52</v>
      </c>
      <c r="O99">
        <v>0</v>
      </c>
      <c r="P99">
        <v>0</v>
      </c>
      <c r="Q99">
        <v>0</v>
      </c>
      <c r="R99">
        <v>636</v>
      </c>
      <c r="S99">
        <v>0.28899999999999998</v>
      </c>
      <c r="T99">
        <v>0</v>
      </c>
      <c r="U99">
        <v>0</v>
      </c>
      <c r="V99">
        <v>0</v>
      </c>
      <c r="W99">
        <v>0</v>
      </c>
      <c r="X99">
        <v>271</v>
      </c>
      <c r="Y99">
        <v>0.121</v>
      </c>
      <c r="Z99">
        <v>0</v>
      </c>
      <c r="AC99">
        <v>2</v>
      </c>
      <c r="AD99" t="s">
        <v>92</v>
      </c>
      <c r="AE99" t="s">
        <v>98</v>
      </c>
      <c r="AF99" t="s">
        <v>68</v>
      </c>
      <c r="AG99" t="s">
        <v>102</v>
      </c>
      <c r="AH99" t="s">
        <v>44</v>
      </c>
      <c r="AI99" t="s">
        <v>52</v>
      </c>
      <c r="AJ99" t="s">
        <v>55</v>
      </c>
      <c r="AK99" t="s">
        <v>56</v>
      </c>
      <c r="AM99" t="s">
        <v>57</v>
      </c>
      <c r="AN99" t="s">
        <v>58</v>
      </c>
      <c r="AO99" t="s">
        <v>59</v>
      </c>
      <c r="AP99" t="s">
        <v>60</v>
      </c>
    </row>
    <row r="100" spans="1:42" ht="15" hidden="1" x14ac:dyDescent="0.25">
      <c r="A100">
        <v>95</v>
      </c>
      <c r="B100" t="s">
        <v>44</v>
      </c>
      <c r="C100" t="s">
        <v>45</v>
      </c>
      <c r="D100" t="s">
        <v>46</v>
      </c>
      <c r="E100" s="3">
        <v>41045</v>
      </c>
      <c r="F100" t="s">
        <v>102</v>
      </c>
      <c r="G100" t="s">
        <v>91</v>
      </c>
      <c r="H100" t="s">
        <v>95</v>
      </c>
      <c r="I100" t="s">
        <v>47</v>
      </c>
      <c r="J100" t="s">
        <v>69</v>
      </c>
      <c r="K100" t="s">
        <v>51</v>
      </c>
      <c r="L100">
        <v>60.8</v>
      </c>
      <c r="M100">
        <v>30000</v>
      </c>
      <c r="N100" t="s">
        <v>52</v>
      </c>
      <c r="O100">
        <v>0</v>
      </c>
      <c r="P100">
        <v>0</v>
      </c>
      <c r="Q100">
        <v>0</v>
      </c>
      <c r="R100">
        <v>621</v>
      </c>
      <c r="S100">
        <v>0.23699999999999999</v>
      </c>
      <c r="T100">
        <v>0</v>
      </c>
      <c r="U100">
        <v>0</v>
      </c>
      <c r="V100">
        <v>0</v>
      </c>
      <c r="W100">
        <v>0</v>
      </c>
      <c r="X100">
        <v>261</v>
      </c>
      <c r="Y100">
        <v>9.8900000000000002E-2</v>
      </c>
      <c r="Z100">
        <v>0</v>
      </c>
      <c r="AC100">
        <v>2</v>
      </c>
      <c r="AD100" t="s">
        <v>92</v>
      </c>
      <c r="AE100" t="s">
        <v>98</v>
      </c>
      <c r="AF100" t="s">
        <v>70</v>
      </c>
      <c r="AG100" t="s">
        <v>102</v>
      </c>
      <c r="AH100" t="s">
        <v>44</v>
      </c>
      <c r="AI100" t="s">
        <v>52</v>
      </c>
      <c r="AJ100" t="s">
        <v>55</v>
      </c>
      <c r="AK100" t="s">
        <v>56</v>
      </c>
      <c r="AM100" t="s">
        <v>57</v>
      </c>
      <c r="AN100" t="s">
        <v>58</v>
      </c>
      <c r="AO100" t="s">
        <v>59</v>
      </c>
      <c r="AP100" t="s">
        <v>60</v>
      </c>
    </row>
    <row r="101" spans="1:42" ht="15" hidden="1" x14ac:dyDescent="0.25">
      <c r="A101">
        <v>96</v>
      </c>
      <c r="B101" t="s">
        <v>44</v>
      </c>
      <c r="C101" t="s">
        <v>45</v>
      </c>
      <c r="D101" t="s">
        <v>46</v>
      </c>
      <c r="E101" s="3">
        <v>41045</v>
      </c>
      <c r="F101" t="s">
        <v>102</v>
      </c>
      <c r="G101" t="s">
        <v>91</v>
      </c>
      <c r="H101" t="s">
        <v>95</v>
      </c>
      <c r="I101" t="s">
        <v>47</v>
      </c>
      <c r="J101" t="s">
        <v>73</v>
      </c>
      <c r="K101" t="s">
        <v>51</v>
      </c>
      <c r="L101">
        <v>55.5</v>
      </c>
      <c r="M101">
        <v>30000</v>
      </c>
      <c r="N101" t="s">
        <v>52</v>
      </c>
      <c r="O101">
        <v>0</v>
      </c>
      <c r="P101">
        <v>0</v>
      </c>
      <c r="Q101">
        <v>0</v>
      </c>
      <c r="R101">
        <v>775</v>
      </c>
      <c r="S101">
        <v>0.36699999999999999</v>
      </c>
      <c r="T101">
        <v>0</v>
      </c>
      <c r="U101">
        <v>0</v>
      </c>
      <c r="V101">
        <v>0</v>
      </c>
      <c r="W101">
        <v>0</v>
      </c>
      <c r="X101">
        <v>323</v>
      </c>
      <c r="Y101">
        <v>0.153</v>
      </c>
      <c r="Z101">
        <v>0</v>
      </c>
      <c r="AC101">
        <v>2</v>
      </c>
      <c r="AD101" t="s">
        <v>92</v>
      </c>
      <c r="AE101" t="s">
        <v>98</v>
      </c>
      <c r="AF101" t="s">
        <v>74</v>
      </c>
      <c r="AG101" t="s">
        <v>102</v>
      </c>
      <c r="AH101" t="s">
        <v>44</v>
      </c>
      <c r="AI101" t="s">
        <v>52</v>
      </c>
      <c r="AJ101" t="s">
        <v>55</v>
      </c>
      <c r="AK101" t="s">
        <v>56</v>
      </c>
      <c r="AM101" t="s">
        <v>57</v>
      </c>
      <c r="AN101" t="s">
        <v>58</v>
      </c>
      <c r="AO101" t="s">
        <v>59</v>
      </c>
      <c r="AP101" t="s">
        <v>60</v>
      </c>
    </row>
    <row r="102" spans="1:42" ht="15" hidden="1" x14ac:dyDescent="0.25">
      <c r="A102">
        <v>97</v>
      </c>
      <c r="B102" t="s">
        <v>44</v>
      </c>
      <c r="C102" t="s">
        <v>45</v>
      </c>
      <c r="D102" t="s">
        <v>46</v>
      </c>
      <c r="E102" s="3">
        <v>41045</v>
      </c>
      <c r="F102" t="s">
        <v>102</v>
      </c>
      <c r="G102" t="s">
        <v>91</v>
      </c>
      <c r="H102" t="s">
        <v>95</v>
      </c>
      <c r="I102" t="s">
        <v>47</v>
      </c>
      <c r="J102" t="s">
        <v>75</v>
      </c>
      <c r="K102" t="s">
        <v>51</v>
      </c>
      <c r="L102">
        <v>60.8</v>
      </c>
      <c r="M102">
        <v>30000</v>
      </c>
      <c r="N102" t="s">
        <v>52</v>
      </c>
      <c r="O102">
        <v>0</v>
      </c>
      <c r="P102">
        <v>0</v>
      </c>
      <c r="Q102">
        <v>0</v>
      </c>
      <c r="R102">
        <v>760</v>
      </c>
      <c r="S102">
        <v>0.38900000000000001</v>
      </c>
      <c r="T102">
        <v>0</v>
      </c>
      <c r="U102">
        <v>0</v>
      </c>
      <c r="V102">
        <v>0</v>
      </c>
      <c r="W102">
        <v>0</v>
      </c>
      <c r="X102">
        <v>314</v>
      </c>
      <c r="Y102">
        <v>0.16</v>
      </c>
      <c r="Z102">
        <v>0</v>
      </c>
      <c r="AC102">
        <v>2</v>
      </c>
      <c r="AD102" t="s">
        <v>92</v>
      </c>
      <c r="AE102" t="s">
        <v>98</v>
      </c>
      <c r="AF102" t="s">
        <v>76</v>
      </c>
      <c r="AG102" t="s">
        <v>102</v>
      </c>
      <c r="AH102" t="s">
        <v>44</v>
      </c>
      <c r="AI102" t="s">
        <v>52</v>
      </c>
      <c r="AJ102" t="s">
        <v>55</v>
      </c>
      <c r="AK102" t="s">
        <v>56</v>
      </c>
      <c r="AM102" t="s">
        <v>57</v>
      </c>
      <c r="AN102" t="s">
        <v>58</v>
      </c>
      <c r="AO102" t="s">
        <v>59</v>
      </c>
      <c r="AP102" t="s">
        <v>60</v>
      </c>
    </row>
    <row r="103" spans="1:42" ht="15" hidden="1" x14ac:dyDescent="0.25">
      <c r="A103">
        <v>98</v>
      </c>
      <c r="B103" t="s">
        <v>44</v>
      </c>
      <c r="C103" t="s">
        <v>45</v>
      </c>
      <c r="D103" t="s">
        <v>46</v>
      </c>
      <c r="E103" s="3">
        <v>41045</v>
      </c>
      <c r="F103" t="s">
        <v>102</v>
      </c>
      <c r="G103" t="s">
        <v>91</v>
      </c>
      <c r="H103" t="s">
        <v>95</v>
      </c>
      <c r="I103" t="s">
        <v>47</v>
      </c>
      <c r="J103" t="s">
        <v>77</v>
      </c>
      <c r="K103" t="s">
        <v>51</v>
      </c>
      <c r="L103">
        <v>64.599999999999994</v>
      </c>
      <c r="M103">
        <v>30000</v>
      </c>
      <c r="N103" t="s">
        <v>52</v>
      </c>
      <c r="O103">
        <v>0</v>
      </c>
      <c r="P103">
        <v>0</v>
      </c>
      <c r="Q103">
        <v>0</v>
      </c>
      <c r="R103">
        <v>639</v>
      </c>
      <c r="S103">
        <v>0.32600000000000001</v>
      </c>
      <c r="T103">
        <v>0</v>
      </c>
      <c r="U103">
        <v>0</v>
      </c>
      <c r="V103">
        <v>0</v>
      </c>
      <c r="W103">
        <v>0</v>
      </c>
      <c r="X103">
        <v>304</v>
      </c>
      <c r="Y103">
        <v>0.155</v>
      </c>
      <c r="Z103">
        <v>0</v>
      </c>
      <c r="AC103">
        <v>2</v>
      </c>
      <c r="AD103" t="s">
        <v>92</v>
      </c>
      <c r="AE103" t="s">
        <v>98</v>
      </c>
      <c r="AF103" t="s">
        <v>78</v>
      </c>
      <c r="AG103" t="s">
        <v>102</v>
      </c>
      <c r="AH103" t="s">
        <v>44</v>
      </c>
      <c r="AI103" t="s">
        <v>52</v>
      </c>
      <c r="AJ103" t="s">
        <v>55</v>
      </c>
      <c r="AK103" t="s">
        <v>56</v>
      </c>
      <c r="AM103" t="s">
        <v>57</v>
      </c>
      <c r="AN103" t="s">
        <v>58</v>
      </c>
      <c r="AO103" t="s">
        <v>59</v>
      </c>
      <c r="AP103" t="s">
        <v>60</v>
      </c>
    </row>
    <row r="104" spans="1:42" ht="15" hidden="1" x14ac:dyDescent="0.25">
      <c r="A104">
        <v>99</v>
      </c>
      <c r="B104" t="s">
        <v>44</v>
      </c>
      <c r="C104" t="s">
        <v>45</v>
      </c>
      <c r="D104" t="s">
        <v>46</v>
      </c>
      <c r="E104" s="3">
        <v>41045</v>
      </c>
      <c r="F104" t="s">
        <v>102</v>
      </c>
      <c r="G104" t="s">
        <v>91</v>
      </c>
      <c r="H104" t="s">
        <v>95</v>
      </c>
      <c r="I104" t="s">
        <v>47</v>
      </c>
      <c r="J104" t="s">
        <v>83</v>
      </c>
      <c r="K104" t="s">
        <v>51</v>
      </c>
      <c r="L104">
        <v>66.599999999999994</v>
      </c>
      <c r="M104">
        <v>30000</v>
      </c>
      <c r="N104" t="s">
        <v>52</v>
      </c>
      <c r="O104">
        <v>0</v>
      </c>
      <c r="P104">
        <v>0</v>
      </c>
      <c r="Q104">
        <v>0</v>
      </c>
      <c r="R104">
        <v>731</v>
      </c>
      <c r="S104">
        <v>0.36799999999999999</v>
      </c>
      <c r="T104">
        <v>0</v>
      </c>
      <c r="U104">
        <v>0</v>
      </c>
      <c r="V104">
        <v>0</v>
      </c>
      <c r="W104">
        <v>0</v>
      </c>
      <c r="X104">
        <v>327</v>
      </c>
      <c r="Y104">
        <v>0.16200000000000001</v>
      </c>
      <c r="Z104">
        <v>0</v>
      </c>
      <c r="AC104">
        <v>2</v>
      </c>
      <c r="AD104" t="s">
        <v>92</v>
      </c>
      <c r="AE104" t="s">
        <v>98</v>
      </c>
      <c r="AF104" t="s">
        <v>84</v>
      </c>
      <c r="AG104" t="s">
        <v>102</v>
      </c>
      <c r="AH104" t="s">
        <v>44</v>
      </c>
      <c r="AI104" t="s">
        <v>52</v>
      </c>
      <c r="AJ104" t="s">
        <v>55</v>
      </c>
      <c r="AK104" t="s">
        <v>56</v>
      </c>
      <c r="AM104" t="s">
        <v>57</v>
      </c>
      <c r="AN104" t="s">
        <v>58</v>
      </c>
      <c r="AO104" t="s">
        <v>59</v>
      </c>
      <c r="AP104" t="s">
        <v>60</v>
      </c>
    </row>
    <row r="105" spans="1:42" ht="15" hidden="1" x14ac:dyDescent="0.25">
      <c r="A105">
        <v>100</v>
      </c>
      <c r="B105" t="s">
        <v>44</v>
      </c>
      <c r="C105" t="s">
        <v>45</v>
      </c>
      <c r="D105" t="s">
        <v>46</v>
      </c>
      <c r="E105" s="3">
        <v>41045</v>
      </c>
      <c r="F105" t="s">
        <v>102</v>
      </c>
      <c r="G105" t="s">
        <v>91</v>
      </c>
      <c r="H105" t="s">
        <v>95</v>
      </c>
      <c r="I105" t="s">
        <v>47</v>
      </c>
      <c r="J105" t="s">
        <v>85</v>
      </c>
      <c r="K105" t="s">
        <v>51</v>
      </c>
      <c r="L105">
        <v>71</v>
      </c>
      <c r="M105">
        <v>30000</v>
      </c>
      <c r="N105" t="s">
        <v>52</v>
      </c>
      <c r="O105">
        <v>0</v>
      </c>
      <c r="P105">
        <v>0</v>
      </c>
      <c r="Q105">
        <v>0</v>
      </c>
      <c r="R105">
        <v>629</v>
      </c>
      <c r="S105">
        <v>0.31</v>
      </c>
      <c r="T105">
        <v>0</v>
      </c>
      <c r="U105">
        <v>0</v>
      </c>
      <c r="V105">
        <v>0</v>
      </c>
      <c r="W105">
        <v>0</v>
      </c>
      <c r="X105">
        <v>289</v>
      </c>
      <c r="Y105">
        <v>0.14099999999999999</v>
      </c>
      <c r="Z105">
        <v>0</v>
      </c>
      <c r="AC105">
        <v>2</v>
      </c>
      <c r="AD105" t="s">
        <v>92</v>
      </c>
      <c r="AE105" t="s">
        <v>98</v>
      </c>
      <c r="AF105" t="s">
        <v>86</v>
      </c>
      <c r="AG105" t="s">
        <v>102</v>
      </c>
      <c r="AH105" t="s">
        <v>44</v>
      </c>
      <c r="AI105" t="s">
        <v>52</v>
      </c>
      <c r="AJ105" t="s">
        <v>55</v>
      </c>
      <c r="AK105" t="s">
        <v>56</v>
      </c>
      <c r="AM105" t="s">
        <v>57</v>
      </c>
      <c r="AN105" t="s">
        <v>58</v>
      </c>
      <c r="AO105" t="s">
        <v>59</v>
      </c>
      <c r="AP105" t="s">
        <v>60</v>
      </c>
    </row>
    <row r="106" spans="1:42" ht="15" hidden="1" x14ac:dyDescent="0.25">
      <c r="A106">
        <v>101</v>
      </c>
      <c r="B106" t="s">
        <v>44</v>
      </c>
      <c r="C106" t="s">
        <v>45</v>
      </c>
      <c r="D106" t="s">
        <v>46</v>
      </c>
      <c r="E106" s="3">
        <v>41045</v>
      </c>
      <c r="F106" t="s">
        <v>102</v>
      </c>
      <c r="G106" t="s">
        <v>91</v>
      </c>
      <c r="H106" t="s">
        <v>95</v>
      </c>
      <c r="I106" t="s">
        <v>47</v>
      </c>
      <c r="J106" t="s">
        <v>87</v>
      </c>
      <c r="K106" t="s">
        <v>51</v>
      </c>
      <c r="L106">
        <v>73.5</v>
      </c>
      <c r="M106">
        <v>30000</v>
      </c>
      <c r="N106" t="s">
        <v>52</v>
      </c>
      <c r="O106">
        <v>0</v>
      </c>
      <c r="P106">
        <v>0</v>
      </c>
      <c r="Q106">
        <v>0</v>
      </c>
      <c r="R106">
        <v>800</v>
      </c>
      <c r="S106">
        <v>0.36599999999999999</v>
      </c>
      <c r="T106">
        <v>0</v>
      </c>
      <c r="U106">
        <v>0</v>
      </c>
      <c r="V106">
        <v>0</v>
      </c>
      <c r="W106">
        <v>0</v>
      </c>
      <c r="X106">
        <v>381</v>
      </c>
      <c r="Y106">
        <v>0.17399999999999999</v>
      </c>
      <c r="Z106">
        <v>0</v>
      </c>
      <c r="AC106">
        <v>2</v>
      </c>
      <c r="AD106" t="s">
        <v>92</v>
      </c>
      <c r="AE106" t="s">
        <v>98</v>
      </c>
      <c r="AF106" t="s">
        <v>88</v>
      </c>
      <c r="AG106" t="s">
        <v>102</v>
      </c>
      <c r="AH106" t="s">
        <v>44</v>
      </c>
      <c r="AI106" t="s">
        <v>52</v>
      </c>
      <c r="AJ106" t="s">
        <v>55</v>
      </c>
      <c r="AK106" t="s">
        <v>56</v>
      </c>
      <c r="AM106" t="s">
        <v>57</v>
      </c>
      <c r="AN106" t="s">
        <v>58</v>
      </c>
      <c r="AO106" t="s">
        <v>59</v>
      </c>
      <c r="AP106" t="s">
        <v>60</v>
      </c>
    </row>
    <row r="107" spans="1:42" ht="15" hidden="1" x14ac:dyDescent="0.25">
      <c r="A107">
        <v>102</v>
      </c>
      <c r="B107" t="s">
        <v>44</v>
      </c>
      <c r="C107" t="s">
        <v>45</v>
      </c>
      <c r="D107" t="s">
        <v>46</v>
      </c>
      <c r="E107" s="3">
        <v>41045</v>
      </c>
      <c r="F107" t="s">
        <v>102</v>
      </c>
      <c r="G107" t="s">
        <v>91</v>
      </c>
      <c r="H107" t="s">
        <v>95</v>
      </c>
      <c r="I107" t="s">
        <v>47</v>
      </c>
      <c r="J107" t="s">
        <v>89</v>
      </c>
      <c r="K107" t="s">
        <v>51</v>
      </c>
      <c r="L107">
        <v>58.5</v>
      </c>
      <c r="M107">
        <v>30000</v>
      </c>
      <c r="N107" t="s">
        <v>52</v>
      </c>
      <c r="O107">
        <v>0</v>
      </c>
      <c r="P107">
        <v>0</v>
      </c>
      <c r="Q107">
        <v>0</v>
      </c>
      <c r="R107">
        <v>541</v>
      </c>
      <c r="S107">
        <v>0.307</v>
      </c>
      <c r="T107">
        <v>0</v>
      </c>
      <c r="U107">
        <v>0</v>
      </c>
      <c r="V107">
        <v>0</v>
      </c>
      <c r="W107">
        <v>0</v>
      </c>
      <c r="X107">
        <v>246</v>
      </c>
      <c r="Y107">
        <v>0.13400000000000001</v>
      </c>
      <c r="Z107">
        <v>0</v>
      </c>
      <c r="AC107">
        <v>2</v>
      </c>
      <c r="AD107" t="s">
        <v>92</v>
      </c>
      <c r="AE107" t="s">
        <v>98</v>
      </c>
      <c r="AF107" t="s">
        <v>90</v>
      </c>
      <c r="AG107" t="s">
        <v>102</v>
      </c>
      <c r="AH107" t="s">
        <v>44</v>
      </c>
      <c r="AI107" t="s">
        <v>52</v>
      </c>
      <c r="AJ107" t="s">
        <v>55</v>
      </c>
      <c r="AK107" t="s">
        <v>56</v>
      </c>
      <c r="AM107" t="s">
        <v>57</v>
      </c>
      <c r="AN107" t="s">
        <v>58</v>
      </c>
      <c r="AO107" t="s">
        <v>59</v>
      </c>
      <c r="AP107" t="s">
        <v>60</v>
      </c>
    </row>
    <row r="108" spans="1:42" ht="15" hidden="1" x14ac:dyDescent="0.25">
      <c r="A108">
        <v>103</v>
      </c>
      <c r="B108" t="s">
        <v>44</v>
      </c>
      <c r="C108" t="s">
        <v>45</v>
      </c>
      <c r="D108" t="s">
        <v>46</v>
      </c>
      <c r="E108" s="3">
        <v>41045</v>
      </c>
      <c r="F108" t="s">
        <v>102</v>
      </c>
      <c r="G108" t="s">
        <v>91</v>
      </c>
      <c r="H108" t="s">
        <v>95</v>
      </c>
      <c r="I108" t="s">
        <v>47</v>
      </c>
      <c r="J108" t="s">
        <v>96</v>
      </c>
      <c r="K108" t="s">
        <v>51</v>
      </c>
      <c r="L108">
        <v>61.3</v>
      </c>
      <c r="M108">
        <v>30000</v>
      </c>
      <c r="N108" t="s">
        <v>52</v>
      </c>
      <c r="O108">
        <v>0</v>
      </c>
      <c r="P108">
        <v>0</v>
      </c>
      <c r="Q108">
        <v>0</v>
      </c>
      <c r="R108">
        <v>714</v>
      </c>
      <c r="S108">
        <v>0.33300000000000002</v>
      </c>
      <c r="T108">
        <v>0</v>
      </c>
      <c r="U108">
        <v>0</v>
      </c>
      <c r="V108">
        <v>0</v>
      </c>
      <c r="W108">
        <v>0</v>
      </c>
      <c r="X108">
        <v>305</v>
      </c>
      <c r="Y108">
        <v>0.14099999999999999</v>
      </c>
      <c r="Z108">
        <v>0</v>
      </c>
      <c r="AC108">
        <v>2</v>
      </c>
      <c r="AD108" t="s">
        <v>92</v>
      </c>
      <c r="AE108" t="s">
        <v>98</v>
      </c>
      <c r="AF108" t="s">
        <v>99</v>
      </c>
      <c r="AG108" t="s">
        <v>102</v>
      </c>
      <c r="AH108" t="s">
        <v>44</v>
      </c>
      <c r="AI108" t="s">
        <v>52</v>
      </c>
      <c r="AJ108" t="s">
        <v>55</v>
      </c>
      <c r="AK108" t="s">
        <v>56</v>
      </c>
      <c r="AM108" t="s">
        <v>57</v>
      </c>
      <c r="AN108" t="s">
        <v>58</v>
      </c>
      <c r="AO108" t="s">
        <v>59</v>
      </c>
      <c r="AP108" t="s">
        <v>60</v>
      </c>
    </row>
    <row r="109" spans="1:42" ht="15" hidden="1" x14ac:dyDescent="0.25">
      <c r="A109">
        <v>104</v>
      </c>
      <c r="B109" t="s">
        <v>44</v>
      </c>
      <c r="C109" t="s">
        <v>45</v>
      </c>
      <c r="D109" t="s">
        <v>46</v>
      </c>
      <c r="E109" s="3">
        <v>41045</v>
      </c>
      <c r="F109" t="s">
        <v>102</v>
      </c>
      <c r="G109" t="s">
        <v>91</v>
      </c>
      <c r="H109" t="s">
        <v>49</v>
      </c>
      <c r="I109" t="s">
        <v>47</v>
      </c>
      <c r="J109" t="s">
        <v>96</v>
      </c>
      <c r="K109" t="s">
        <v>51</v>
      </c>
      <c r="L109">
        <v>47.7</v>
      </c>
      <c r="M109">
        <v>30000</v>
      </c>
      <c r="N109" t="s">
        <v>52</v>
      </c>
      <c r="O109">
        <v>0</v>
      </c>
      <c r="P109">
        <v>0</v>
      </c>
      <c r="Q109">
        <v>0</v>
      </c>
      <c r="R109">
        <v>243</v>
      </c>
      <c r="S109">
        <v>0.11899999999999999</v>
      </c>
      <c r="T109" s="2">
        <v>1.5200000000000001E-6</v>
      </c>
      <c r="U109">
        <v>0</v>
      </c>
      <c r="V109">
        <v>0</v>
      </c>
      <c r="W109">
        <v>0</v>
      </c>
      <c r="X109">
        <v>243</v>
      </c>
      <c r="Y109">
        <v>0.11899999999999999</v>
      </c>
      <c r="Z109" s="2">
        <v>1.5200000000000001E-6</v>
      </c>
      <c r="AC109">
        <v>2</v>
      </c>
      <c r="AD109" t="s">
        <v>92</v>
      </c>
      <c r="AE109" t="s">
        <v>49</v>
      </c>
      <c r="AF109" t="s">
        <v>99</v>
      </c>
      <c r="AG109" t="s">
        <v>102</v>
      </c>
      <c r="AH109" t="s">
        <v>44</v>
      </c>
      <c r="AI109" t="s">
        <v>52</v>
      </c>
      <c r="AJ109" t="s">
        <v>55</v>
      </c>
      <c r="AK109" t="s">
        <v>56</v>
      </c>
      <c r="AM109" t="s">
        <v>57</v>
      </c>
      <c r="AN109" t="s">
        <v>58</v>
      </c>
      <c r="AO109" t="s">
        <v>59</v>
      </c>
      <c r="AP109" t="s">
        <v>60</v>
      </c>
    </row>
    <row r="110" spans="1:42" ht="15" hidden="1" x14ac:dyDescent="0.25">
      <c r="A110">
        <v>105</v>
      </c>
      <c r="B110" t="s">
        <v>44</v>
      </c>
      <c r="C110" t="s">
        <v>45</v>
      </c>
      <c r="D110" t="s">
        <v>46</v>
      </c>
      <c r="E110" s="3">
        <v>41045</v>
      </c>
      <c r="F110" t="s">
        <v>103</v>
      </c>
      <c r="G110" t="s">
        <v>94</v>
      </c>
      <c r="H110" t="s">
        <v>95</v>
      </c>
      <c r="I110" t="s">
        <v>47</v>
      </c>
      <c r="J110" t="s">
        <v>96</v>
      </c>
      <c r="K110" t="s">
        <v>51</v>
      </c>
      <c r="L110">
        <v>141</v>
      </c>
      <c r="M110">
        <v>115000</v>
      </c>
      <c r="N110" t="s">
        <v>52</v>
      </c>
      <c r="O110">
        <v>0</v>
      </c>
      <c r="P110">
        <v>0</v>
      </c>
      <c r="Q110">
        <v>0</v>
      </c>
      <c r="R110">
        <v>710</v>
      </c>
      <c r="S110">
        <v>0.29499999999999998</v>
      </c>
      <c r="T110">
        <v>0</v>
      </c>
      <c r="U110">
        <v>0</v>
      </c>
      <c r="V110">
        <v>0</v>
      </c>
      <c r="W110">
        <v>0</v>
      </c>
      <c r="X110">
        <v>327</v>
      </c>
      <c r="Y110">
        <v>0.13500000000000001</v>
      </c>
      <c r="Z110">
        <v>0</v>
      </c>
      <c r="AC110">
        <v>2</v>
      </c>
      <c r="AD110" t="s">
        <v>97</v>
      </c>
      <c r="AE110" t="s">
        <v>98</v>
      </c>
      <c r="AF110" t="s">
        <v>99</v>
      </c>
      <c r="AG110" t="s">
        <v>104</v>
      </c>
      <c r="AH110" t="s">
        <v>44</v>
      </c>
      <c r="AI110" t="s">
        <v>52</v>
      </c>
      <c r="AJ110" t="s">
        <v>55</v>
      </c>
      <c r="AK110" t="s">
        <v>56</v>
      </c>
      <c r="AM110" t="s">
        <v>57</v>
      </c>
      <c r="AN110" t="s">
        <v>58</v>
      </c>
      <c r="AO110" t="s">
        <v>59</v>
      </c>
      <c r="AP110" t="s">
        <v>60</v>
      </c>
    </row>
    <row r="111" spans="1:42" ht="15" hidden="1" x14ac:dyDescent="0.25">
      <c r="A111">
        <v>106</v>
      </c>
      <c r="B111" t="s">
        <v>44</v>
      </c>
      <c r="C111" t="s">
        <v>45</v>
      </c>
      <c r="D111" t="s">
        <v>46</v>
      </c>
      <c r="E111" s="3">
        <v>41045</v>
      </c>
      <c r="F111" t="s">
        <v>103</v>
      </c>
      <c r="G111" t="s">
        <v>94</v>
      </c>
      <c r="H111" t="s">
        <v>49</v>
      </c>
      <c r="I111" t="s">
        <v>47</v>
      </c>
      <c r="J111" t="s">
        <v>96</v>
      </c>
      <c r="K111" t="s">
        <v>51</v>
      </c>
      <c r="L111">
        <v>121</v>
      </c>
      <c r="M111">
        <v>115000</v>
      </c>
      <c r="N111" t="s">
        <v>52</v>
      </c>
      <c r="O111">
        <v>0</v>
      </c>
      <c r="P111">
        <v>0</v>
      </c>
      <c r="Q111">
        <v>0</v>
      </c>
      <c r="R111">
        <v>261</v>
      </c>
      <c r="S111">
        <v>0.109</v>
      </c>
      <c r="T111" s="2">
        <v>1.9600000000000001E-7</v>
      </c>
      <c r="U111">
        <v>0</v>
      </c>
      <c r="V111">
        <v>0</v>
      </c>
      <c r="W111">
        <v>0</v>
      </c>
      <c r="X111">
        <v>261</v>
      </c>
      <c r="Y111">
        <v>0.109</v>
      </c>
      <c r="Z111" s="2">
        <v>1.9600000000000001E-7</v>
      </c>
      <c r="AC111">
        <v>2</v>
      </c>
      <c r="AD111" t="s">
        <v>97</v>
      </c>
      <c r="AE111" t="s">
        <v>49</v>
      </c>
      <c r="AF111" t="s">
        <v>99</v>
      </c>
      <c r="AG111" t="s">
        <v>104</v>
      </c>
      <c r="AH111" t="s">
        <v>44</v>
      </c>
      <c r="AI111" t="s">
        <v>52</v>
      </c>
      <c r="AJ111" t="s">
        <v>55</v>
      </c>
      <c r="AK111" t="s">
        <v>56</v>
      </c>
      <c r="AM111" t="s">
        <v>57</v>
      </c>
      <c r="AN111" t="s">
        <v>58</v>
      </c>
      <c r="AO111" t="s">
        <v>59</v>
      </c>
      <c r="AP111" t="s">
        <v>60</v>
      </c>
    </row>
    <row r="112" spans="1:42" ht="15" hidden="1" x14ac:dyDescent="0.25">
      <c r="A112">
        <v>107</v>
      </c>
      <c r="B112" t="s">
        <v>44</v>
      </c>
      <c r="C112" t="s">
        <v>45</v>
      </c>
      <c r="D112" t="s">
        <v>46</v>
      </c>
      <c r="E112" s="3">
        <v>41045</v>
      </c>
      <c r="F112" t="s">
        <v>103</v>
      </c>
      <c r="G112" t="s">
        <v>48</v>
      </c>
      <c r="H112" t="s">
        <v>95</v>
      </c>
      <c r="I112" t="s">
        <v>47</v>
      </c>
      <c r="J112" t="s">
        <v>69</v>
      </c>
      <c r="K112" t="s">
        <v>51</v>
      </c>
      <c r="L112">
        <v>263</v>
      </c>
      <c r="M112">
        <v>200000</v>
      </c>
      <c r="N112" t="s">
        <v>52</v>
      </c>
      <c r="O112">
        <v>0</v>
      </c>
      <c r="P112">
        <v>0</v>
      </c>
      <c r="Q112">
        <v>0</v>
      </c>
      <c r="R112">
        <v>632</v>
      </c>
      <c r="S112">
        <v>0.22600000000000001</v>
      </c>
      <c r="T112">
        <v>0</v>
      </c>
      <c r="U112">
        <v>0</v>
      </c>
      <c r="V112">
        <v>0</v>
      </c>
      <c r="W112">
        <v>0</v>
      </c>
      <c r="X112">
        <v>292</v>
      </c>
      <c r="Y112">
        <v>0.104</v>
      </c>
      <c r="Z112">
        <v>0</v>
      </c>
      <c r="AC112">
        <v>2</v>
      </c>
      <c r="AD112" t="s">
        <v>53</v>
      </c>
      <c r="AE112" t="s">
        <v>98</v>
      </c>
      <c r="AF112" t="s">
        <v>70</v>
      </c>
      <c r="AG112" t="s">
        <v>104</v>
      </c>
      <c r="AH112" t="s">
        <v>44</v>
      </c>
      <c r="AI112" t="s">
        <v>52</v>
      </c>
      <c r="AJ112" t="s">
        <v>55</v>
      </c>
      <c r="AK112" t="s">
        <v>56</v>
      </c>
      <c r="AM112" t="s">
        <v>57</v>
      </c>
      <c r="AN112" t="s">
        <v>58</v>
      </c>
      <c r="AO112" t="s">
        <v>59</v>
      </c>
      <c r="AP112" t="s">
        <v>60</v>
      </c>
    </row>
    <row r="113" spans="1:42" ht="15" hidden="1" x14ac:dyDescent="0.25">
      <c r="A113">
        <v>108</v>
      </c>
      <c r="B113" t="s">
        <v>44</v>
      </c>
      <c r="C113" t="s">
        <v>45</v>
      </c>
      <c r="D113" t="s">
        <v>46</v>
      </c>
      <c r="E113" s="3">
        <v>41045</v>
      </c>
      <c r="F113" t="s">
        <v>103</v>
      </c>
      <c r="G113" t="s">
        <v>48</v>
      </c>
      <c r="H113" t="s">
        <v>95</v>
      </c>
      <c r="I113" t="s">
        <v>47</v>
      </c>
      <c r="J113" t="s">
        <v>71</v>
      </c>
      <c r="K113" t="s">
        <v>51</v>
      </c>
      <c r="L113">
        <v>220</v>
      </c>
      <c r="M113">
        <v>200000</v>
      </c>
      <c r="N113" t="s">
        <v>52</v>
      </c>
      <c r="O113">
        <v>0</v>
      </c>
      <c r="P113">
        <v>0</v>
      </c>
      <c r="Q113">
        <v>0</v>
      </c>
      <c r="R113">
        <v>767</v>
      </c>
      <c r="S113">
        <v>0.30299999999999999</v>
      </c>
      <c r="T113">
        <v>0</v>
      </c>
      <c r="U113">
        <v>0</v>
      </c>
      <c r="V113">
        <v>0</v>
      </c>
      <c r="W113">
        <v>0</v>
      </c>
      <c r="X113">
        <v>353</v>
      </c>
      <c r="Y113">
        <v>0.13900000000000001</v>
      </c>
      <c r="Z113">
        <v>0</v>
      </c>
      <c r="AC113">
        <v>2</v>
      </c>
      <c r="AD113" t="s">
        <v>53</v>
      </c>
      <c r="AE113" t="s">
        <v>98</v>
      </c>
      <c r="AF113" t="s">
        <v>72</v>
      </c>
      <c r="AG113" t="s">
        <v>104</v>
      </c>
      <c r="AH113" t="s">
        <v>44</v>
      </c>
      <c r="AI113" t="s">
        <v>52</v>
      </c>
      <c r="AJ113" t="s">
        <v>55</v>
      </c>
      <c r="AK113" t="s">
        <v>56</v>
      </c>
      <c r="AM113" t="s">
        <v>57</v>
      </c>
      <c r="AN113" t="s">
        <v>58</v>
      </c>
      <c r="AO113" t="s">
        <v>59</v>
      </c>
      <c r="AP113" t="s">
        <v>60</v>
      </c>
    </row>
    <row r="114" spans="1:42" ht="15" hidden="1" x14ac:dyDescent="0.25">
      <c r="A114">
        <v>109</v>
      </c>
      <c r="B114" t="s">
        <v>44</v>
      </c>
      <c r="C114" t="s">
        <v>45</v>
      </c>
      <c r="D114" t="s">
        <v>46</v>
      </c>
      <c r="E114" s="3">
        <v>41045</v>
      </c>
      <c r="F114" t="s">
        <v>103</v>
      </c>
      <c r="G114" t="s">
        <v>48</v>
      </c>
      <c r="H114" t="s">
        <v>95</v>
      </c>
      <c r="I114" t="s">
        <v>47</v>
      </c>
      <c r="J114" t="s">
        <v>73</v>
      </c>
      <c r="K114" t="s">
        <v>51</v>
      </c>
      <c r="L114">
        <v>238</v>
      </c>
      <c r="M114">
        <v>200000</v>
      </c>
      <c r="N114" t="s">
        <v>52</v>
      </c>
      <c r="O114">
        <v>0</v>
      </c>
      <c r="P114">
        <v>0</v>
      </c>
      <c r="Q114">
        <v>0</v>
      </c>
      <c r="R114">
        <v>772</v>
      </c>
      <c r="S114">
        <v>0.33600000000000002</v>
      </c>
      <c r="T114">
        <v>0</v>
      </c>
      <c r="U114">
        <v>0</v>
      </c>
      <c r="V114">
        <v>0</v>
      </c>
      <c r="W114">
        <v>0</v>
      </c>
      <c r="X114">
        <v>356</v>
      </c>
      <c r="Y114">
        <v>0.155</v>
      </c>
      <c r="Z114">
        <v>0</v>
      </c>
      <c r="AC114">
        <v>2</v>
      </c>
      <c r="AD114" t="s">
        <v>53</v>
      </c>
      <c r="AE114" t="s">
        <v>98</v>
      </c>
      <c r="AF114" t="s">
        <v>74</v>
      </c>
      <c r="AG114" t="s">
        <v>104</v>
      </c>
      <c r="AH114" t="s">
        <v>44</v>
      </c>
      <c r="AI114" t="s">
        <v>52</v>
      </c>
      <c r="AJ114" t="s">
        <v>55</v>
      </c>
      <c r="AK114" t="s">
        <v>56</v>
      </c>
      <c r="AM114" t="s">
        <v>57</v>
      </c>
      <c r="AN114" t="s">
        <v>58</v>
      </c>
      <c r="AO114" t="s">
        <v>59</v>
      </c>
      <c r="AP114" t="s">
        <v>60</v>
      </c>
    </row>
    <row r="115" spans="1:42" ht="15" hidden="1" x14ac:dyDescent="0.25">
      <c r="A115">
        <v>110</v>
      </c>
      <c r="B115" t="s">
        <v>44</v>
      </c>
      <c r="C115" t="s">
        <v>45</v>
      </c>
      <c r="D115" t="s">
        <v>46</v>
      </c>
      <c r="E115" s="3">
        <v>41045</v>
      </c>
      <c r="F115" t="s">
        <v>103</v>
      </c>
      <c r="G115" t="s">
        <v>48</v>
      </c>
      <c r="H115" t="s">
        <v>95</v>
      </c>
      <c r="I115" t="s">
        <v>47</v>
      </c>
      <c r="J115" t="s">
        <v>77</v>
      </c>
      <c r="K115" t="s">
        <v>51</v>
      </c>
      <c r="L115">
        <v>297</v>
      </c>
      <c r="M115">
        <v>200000</v>
      </c>
      <c r="N115" t="s">
        <v>52</v>
      </c>
      <c r="O115">
        <v>0</v>
      </c>
      <c r="P115">
        <v>0</v>
      </c>
      <c r="Q115">
        <v>0</v>
      </c>
      <c r="R115">
        <v>712</v>
      </c>
      <c r="S115">
        <v>0.34899999999999998</v>
      </c>
      <c r="T115">
        <v>0</v>
      </c>
      <c r="U115">
        <v>0</v>
      </c>
      <c r="V115">
        <v>0</v>
      </c>
      <c r="W115">
        <v>0</v>
      </c>
      <c r="X115">
        <v>329</v>
      </c>
      <c r="Y115">
        <v>0.16200000000000001</v>
      </c>
      <c r="Z115">
        <v>0</v>
      </c>
      <c r="AC115">
        <v>2</v>
      </c>
      <c r="AD115" t="s">
        <v>53</v>
      </c>
      <c r="AE115" t="s">
        <v>98</v>
      </c>
      <c r="AF115" t="s">
        <v>78</v>
      </c>
      <c r="AG115" t="s">
        <v>104</v>
      </c>
      <c r="AH115" t="s">
        <v>44</v>
      </c>
      <c r="AI115" t="s">
        <v>52</v>
      </c>
      <c r="AJ115" t="s">
        <v>55</v>
      </c>
      <c r="AK115" t="s">
        <v>56</v>
      </c>
      <c r="AM115" t="s">
        <v>57</v>
      </c>
      <c r="AN115" t="s">
        <v>58</v>
      </c>
      <c r="AO115" t="s">
        <v>59</v>
      </c>
      <c r="AP115" t="s">
        <v>60</v>
      </c>
    </row>
    <row r="116" spans="1:42" ht="15" hidden="1" x14ac:dyDescent="0.25">
      <c r="A116">
        <v>111</v>
      </c>
      <c r="B116" t="s">
        <v>44</v>
      </c>
      <c r="C116" t="s">
        <v>45</v>
      </c>
      <c r="D116" t="s">
        <v>46</v>
      </c>
      <c r="E116" s="3">
        <v>41045</v>
      </c>
      <c r="F116" t="s">
        <v>103</v>
      </c>
      <c r="G116" t="s">
        <v>48</v>
      </c>
      <c r="H116" t="s">
        <v>95</v>
      </c>
      <c r="I116" t="s">
        <v>47</v>
      </c>
      <c r="J116" t="s">
        <v>85</v>
      </c>
      <c r="K116" t="s">
        <v>51</v>
      </c>
      <c r="L116">
        <v>316</v>
      </c>
      <c r="M116">
        <v>200000</v>
      </c>
      <c r="N116" t="s">
        <v>52</v>
      </c>
      <c r="O116">
        <v>0</v>
      </c>
      <c r="P116">
        <v>0</v>
      </c>
      <c r="Q116">
        <v>0</v>
      </c>
      <c r="R116">
        <v>663</v>
      </c>
      <c r="S116">
        <v>0.318</v>
      </c>
      <c r="T116">
        <v>0</v>
      </c>
      <c r="U116">
        <v>0</v>
      </c>
      <c r="V116">
        <v>0</v>
      </c>
      <c r="W116">
        <v>0</v>
      </c>
      <c r="X116">
        <v>308</v>
      </c>
      <c r="Y116">
        <v>0.14899999999999999</v>
      </c>
      <c r="Z116">
        <v>0</v>
      </c>
      <c r="AC116">
        <v>2</v>
      </c>
      <c r="AD116" t="s">
        <v>53</v>
      </c>
      <c r="AE116" t="s">
        <v>98</v>
      </c>
      <c r="AF116" t="s">
        <v>86</v>
      </c>
      <c r="AG116" t="s">
        <v>104</v>
      </c>
      <c r="AH116" t="s">
        <v>44</v>
      </c>
      <c r="AI116" t="s">
        <v>52</v>
      </c>
      <c r="AJ116" t="s">
        <v>55</v>
      </c>
      <c r="AK116" t="s">
        <v>56</v>
      </c>
      <c r="AM116" t="s">
        <v>57</v>
      </c>
      <c r="AN116" t="s">
        <v>58</v>
      </c>
      <c r="AO116" t="s">
        <v>59</v>
      </c>
      <c r="AP116" t="s">
        <v>60</v>
      </c>
    </row>
    <row r="117" spans="1:42" ht="15" hidden="1" x14ac:dyDescent="0.25">
      <c r="A117">
        <v>112</v>
      </c>
      <c r="B117" t="s">
        <v>44</v>
      </c>
      <c r="C117" t="s">
        <v>45</v>
      </c>
      <c r="D117" t="s">
        <v>46</v>
      </c>
      <c r="E117" s="3">
        <v>41045</v>
      </c>
      <c r="F117" t="s">
        <v>103</v>
      </c>
      <c r="G117" t="s">
        <v>48</v>
      </c>
      <c r="H117" t="s">
        <v>95</v>
      </c>
      <c r="I117" t="s">
        <v>47</v>
      </c>
      <c r="J117" t="s">
        <v>87</v>
      </c>
      <c r="K117" t="s">
        <v>51</v>
      </c>
      <c r="L117">
        <v>323</v>
      </c>
      <c r="M117">
        <v>200000</v>
      </c>
      <c r="N117" t="s">
        <v>52</v>
      </c>
      <c r="O117">
        <v>0</v>
      </c>
      <c r="P117">
        <v>0</v>
      </c>
      <c r="Q117">
        <v>0</v>
      </c>
      <c r="R117">
        <v>1030</v>
      </c>
      <c r="S117">
        <v>0.39300000000000002</v>
      </c>
      <c r="T117">
        <v>0</v>
      </c>
      <c r="U117">
        <v>0</v>
      </c>
      <c r="V117">
        <v>0</v>
      </c>
      <c r="W117">
        <v>0</v>
      </c>
      <c r="X117">
        <v>476</v>
      </c>
      <c r="Y117">
        <v>0.182</v>
      </c>
      <c r="Z117">
        <v>0</v>
      </c>
      <c r="AC117">
        <v>2</v>
      </c>
      <c r="AD117" t="s">
        <v>53</v>
      </c>
      <c r="AE117" t="s">
        <v>98</v>
      </c>
      <c r="AF117" t="s">
        <v>88</v>
      </c>
      <c r="AG117" t="s">
        <v>104</v>
      </c>
      <c r="AH117" t="s">
        <v>44</v>
      </c>
      <c r="AI117" t="s">
        <v>52</v>
      </c>
      <c r="AJ117" t="s">
        <v>55</v>
      </c>
      <c r="AK117" t="s">
        <v>56</v>
      </c>
      <c r="AM117" t="s">
        <v>57</v>
      </c>
      <c r="AN117" t="s">
        <v>58</v>
      </c>
      <c r="AO117" t="s">
        <v>59</v>
      </c>
      <c r="AP117" t="s">
        <v>60</v>
      </c>
    </row>
    <row r="118" spans="1:42" ht="15" hidden="1" x14ac:dyDescent="0.25">
      <c r="A118">
        <v>113</v>
      </c>
      <c r="B118" t="s">
        <v>44</v>
      </c>
      <c r="C118" t="s">
        <v>45</v>
      </c>
      <c r="D118" t="s">
        <v>46</v>
      </c>
      <c r="E118" s="3">
        <v>41045</v>
      </c>
      <c r="F118" t="s">
        <v>103</v>
      </c>
      <c r="G118" t="s">
        <v>48</v>
      </c>
      <c r="H118" t="s">
        <v>95</v>
      </c>
      <c r="I118" t="s">
        <v>47</v>
      </c>
      <c r="J118" t="s">
        <v>96</v>
      </c>
      <c r="K118" t="s">
        <v>51</v>
      </c>
      <c r="L118">
        <v>231</v>
      </c>
      <c r="M118">
        <v>200000</v>
      </c>
      <c r="N118" t="s">
        <v>52</v>
      </c>
      <c r="O118">
        <v>0</v>
      </c>
      <c r="P118">
        <v>0</v>
      </c>
      <c r="Q118">
        <v>0</v>
      </c>
      <c r="R118">
        <v>758</v>
      </c>
      <c r="S118">
        <v>0.30499999999999999</v>
      </c>
      <c r="T118">
        <v>0</v>
      </c>
      <c r="U118">
        <v>0</v>
      </c>
      <c r="V118">
        <v>0</v>
      </c>
      <c r="W118">
        <v>0</v>
      </c>
      <c r="X118">
        <v>349</v>
      </c>
      <c r="Y118">
        <v>0.14000000000000001</v>
      </c>
      <c r="Z118">
        <v>0</v>
      </c>
      <c r="AC118">
        <v>2</v>
      </c>
      <c r="AD118" t="s">
        <v>53</v>
      </c>
      <c r="AE118" t="s">
        <v>98</v>
      </c>
      <c r="AF118" t="s">
        <v>99</v>
      </c>
      <c r="AG118" t="s">
        <v>104</v>
      </c>
      <c r="AH118" t="s">
        <v>44</v>
      </c>
      <c r="AI118" t="s">
        <v>52</v>
      </c>
      <c r="AJ118" t="s">
        <v>55</v>
      </c>
      <c r="AK118" t="s">
        <v>56</v>
      </c>
      <c r="AM118" t="s">
        <v>57</v>
      </c>
      <c r="AN118" t="s">
        <v>58</v>
      </c>
      <c r="AO118" t="s">
        <v>59</v>
      </c>
      <c r="AP118" t="s">
        <v>60</v>
      </c>
    </row>
    <row r="119" spans="1:42" ht="15" hidden="1" x14ac:dyDescent="0.25">
      <c r="A119">
        <v>114</v>
      </c>
      <c r="B119" t="s">
        <v>44</v>
      </c>
      <c r="C119" t="s">
        <v>45</v>
      </c>
      <c r="D119" t="s">
        <v>46</v>
      </c>
      <c r="E119" s="3">
        <v>41045</v>
      </c>
      <c r="F119" t="s">
        <v>103</v>
      </c>
      <c r="G119" t="s">
        <v>48</v>
      </c>
      <c r="H119" t="s">
        <v>49</v>
      </c>
      <c r="I119" t="s">
        <v>47</v>
      </c>
      <c r="J119" t="s">
        <v>96</v>
      </c>
      <c r="K119" t="s">
        <v>51</v>
      </c>
      <c r="L119">
        <v>201</v>
      </c>
      <c r="M119">
        <v>200000</v>
      </c>
      <c r="N119" t="s">
        <v>52</v>
      </c>
      <c r="O119">
        <v>0</v>
      </c>
      <c r="P119">
        <v>0</v>
      </c>
      <c r="Q119">
        <v>0</v>
      </c>
      <c r="R119">
        <v>288</v>
      </c>
      <c r="S119">
        <v>0.114</v>
      </c>
      <c r="T119">
        <v>0</v>
      </c>
      <c r="U119">
        <v>0</v>
      </c>
      <c r="V119">
        <v>0</v>
      </c>
      <c r="W119">
        <v>0</v>
      </c>
      <c r="X119">
        <v>288</v>
      </c>
      <c r="Y119">
        <v>0.114</v>
      </c>
      <c r="Z119">
        <v>0</v>
      </c>
      <c r="AC119">
        <v>2</v>
      </c>
      <c r="AD119" t="s">
        <v>53</v>
      </c>
      <c r="AE119" t="s">
        <v>49</v>
      </c>
      <c r="AF119" t="s">
        <v>99</v>
      </c>
      <c r="AG119" t="s">
        <v>104</v>
      </c>
      <c r="AH119" t="s">
        <v>44</v>
      </c>
      <c r="AI119" t="s">
        <v>52</v>
      </c>
      <c r="AJ119" t="s">
        <v>55</v>
      </c>
      <c r="AK119" t="s">
        <v>56</v>
      </c>
      <c r="AM119" t="s">
        <v>57</v>
      </c>
      <c r="AN119" t="s">
        <v>58</v>
      </c>
      <c r="AO119" t="s">
        <v>59</v>
      </c>
      <c r="AP119" t="s">
        <v>60</v>
      </c>
    </row>
    <row r="120" spans="1:42" ht="15" hidden="1" x14ac:dyDescent="0.25">
      <c r="A120">
        <v>115</v>
      </c>
      <c r="B120" t="s">
        <v>44</v>
      </c>
      <c r="C120" t="s">
        <v>45</v>
      </c>
      <c r="D120" t="s">
        <v>46</v>
      </c>
      <c r="E120" s="3">
        <v>41045</v>
      </c>
      <c r="F120" t="s">
        <v>103</v>
      </c>
      <c r="G120" t="s">
        <v>91</v>
      </c>
      <c r="H120" t="s">
        <v>95</v>
      </c>
      <c r="I120" t="s">
        <v>47</v>
      </c>
      <c r="J120" t="s">
        <v>69</v>
      </c>
      <c r="K120" t="s">
        <v>51</v>
      </c>
      <c r="L120">
        <v>59</v>
      </c>
      <c r="M120">
        <v>30000</v>
      </c>
      <c r="N120" t="s">
        <v>52</v>
      </c>
      <c r="O120">
        <v>0</v>
      </c>
      <c r="P120">
        <v>0</v>
      </c>
      <c r="Q120">
        <v>0</v>
      </c>
      <c r="R120">
        <v>554</v>
      </c>
      <c r="S120">
        <v>0.21199999999999999</v>
      </c>
      <c r="T120">
        <v>0</v>
      </c>
      <c r="U120">
        <v>0</v>
      </c>
      <c r="V120">
        <v>0</v>
      </c>
      <c r="W120">
        <v>0</v>
      </c>
      <c r="X120">
        <v>255</v>
      </c>
      <c r="Y120">
        <v>9.6500000000000002E-2</v>
      </c>
      <c r="Z120">
        <v>0</v>
      </c>
      <c r="AC120">
        <v>2</v>
      </c>
      <c r="AD120" t="s">
        <v>92</v>
      </c>
      <c r="AE120" t="s">
        <v>98</v>
      </c>
      <c r="AF120" t="s">
        <v>70</v>
      </c>
      <c r="AG120" t="s">
        <v>104</v>
      </c>
      <c r="AH120" t="s">
        <v>44</v>
      </c>
      <c r="AI120" t="s">
        <v>52</v>
      </c>
      <c r="AJ120" t="s">
        <v>55</v>
      </c>
      <c r="AK120" t="s">
        <v>56</v>
      </c>
      <c r="AM120" t="s">
        <v>57</v>
      </c>
      <c r="AN120" t="s">
        <v>58</v>
      </c>
      <c r="AO120" t="s">
        <v>59</v>
      </c>
      <c r="AP120" t="s">
        <v>60</v>
      </c>
    </row>
    <row r="121" spans="1:42" ht="15" hidden="1" x14ac:dyDescent="0.25">
      <c r="A121">
        <v>116</v>
      </c>
      <c r="B121" t="s">
        <v>44</v>
      </c>
      <c r="C121" t="s">
        <v>45</v>
      </c>
      <c r="D121" t="s">
        <v>46</v>
      </c>
      <c r="E121" s="3">
        <v>41045</v>
      </c>
      <c r="F121" t="s">
        <v>103</v>
      </c>
      <c r="G121" t="s">
        <v>91</v>
      </c>
      <c r="H121" t="s">
        <v>95</v>
      </c>
      <c r="I121" t="s">
        <v>47</v>
      </c>
      <c r="J121" t="s">
        <v>71</v>
      </c>
      <c r="K121" t="s">
        <v>51</v>
      </c>
      <c r="L121">
        <v>48.6</v>
      </c>
      <c r="M121">
        <v>30000</v>
      </c>
      <c r="N121" t="s">
        <v>52</v>
      </c>
      <c r="O121">
        <v>0</v>
      </c>
      <c r="P121">
        <v>0</v>
      </c>
      <c r="Q121">
        <v>0</v>
      </c>
      <c r="R121">
        <v>667</v>
      </c>
      <c r="S121">
        <v>0.28299999999999997</v>
      </c>
      <c r="T121">
        <v>0</v>
      </c>
      <c r="U121">
        <v>0</v>
      </c>
      <c r="V121">
        <v>0</v>
      </c>
      <c r="W121">
        <v>0</v>
      </c>
      <c r="X121">
        <v>307</v>
      </c>
      <c r="Y121">
        <v>0.129</v>
      </c>
      <c r="Z121">
        <v>0</v>
      </c>
      <c r="AC121">
        <v>2</v>
      </c>
      <c r="AD121" t="s">
        <v>92</v>
      </c>
      <c r="AE121" t="s">
        <v>98</v>
      </c>
      <c r="AF121" t="s">
        <v>72</v>
      </c>
      <c r="AG121" t="s">
        <v>104</v>
      </c>
      <c r="AH121" t="s">
        <v>44</v>
      </c>
      <c r="AI121" t="s">
        <v>52</v>
      </c>
      <c r="AJ121" t="s">
        <v>55</v>
      </c>
      <c r="AK121" t="s">
        <v>56</v>
      </c>
      <c r="AM121" t="s">
        <v>57</v>
      </c>
      <c r="AN121" t="s">
        <v>58</v>
      </c>
      <c r="AO121" t="s">
        <v>59</v>
      </c>
      <c r="AP121" t="s">
        <v>60</v>
      </c>
    </row>
    <row r="122" spans="1:42" ht="15" hidden="1" x14ac:dyDescent="0.25">
      <c r="A122">
        <v>117</v>
      </c>
      <c r="B122" t="s">
        <v>44</v>
      </c>
      <c r="C122" t="s">
        <v>45</v>
      </c>
      <c r="D122" t="s">
        <v>46</v>
      </c>
      <c r="E122" s="3">
        <v>41045</v>
      </c>
      <c r="F122" t="s">
        <v>103</v>
      </c>
      <c r="G122" t="s">
        <v>91</v>
      </c>
      <c r="H122" t="s">
        <v>95</v>
      </c>
      <c r="I122" t="s">
        <v>47</v>
      </c>
      <c r="J122" t="s">
        <v>73</v>
      </c>
      <c r="K122" t="s">
        <v>51</v>
      </c>
      <c r="L122">
        <v>53.8</v>
      </c>
      <c r="M122">
        <v>30000</v>
      </c>
      <c r="N122" t="s">
        <v>52</v>
      </c>
      <c r="O122">
        <v>0</v>
      </c>
      <c r="P122">
        <v>0</v>
      </c>
      <c r="Q122">
        <v>0</v>
      </c>
      <c r="R122">
        <v>687</v>
      </c>
      <c r="S122">
        <v>0.32600000000000001</v>
      </c>
      <c r="T122">
        <v>0</v>
      </c>
      <c r="U122">
        <v>0</v>
      </c>
      <c r="V122">
        <v>0</v>
      </c>
      <c r="W122">
        <v>0</v>
      </c>
      <c r="X122">
        <v>317</v>
      </c>
      <c r="Y122">
        <v>0.15</v>
      </c>
      <c r="Z122">
        <v>0</v>
      </c>
      <c r="AC122">
        <v>2</v>
      </c>
      <c r="AD122" t="s">
        <v>92</v>
      </c>
      <c r="AE122" t="s">
        <v>98</v>
      </c>
      <c r="AF122" t="s">
        <v>74</v>
      </c>
      <c r="AG122" t="s">
        <v>104</v>
      </c>
      <c r="AH122" t="s">
        <v>44</v>
      </c>
      <c r="AI122" t="s">
        <v>52</v>
      </c>
      <c r="AJ122" t="s">
        <v>55</v>
      </c>
      <c r="AK122" t="s">
        <v>56</v>
      </c>
      <c r="AM122" t="s">
        <v>57</v>
      </c>
      <c r="AN122" t="s">
        <v>58</v>
      </c>
      <c r="AO122" t="s">
        <v>59</v>
      </c>
      <c r="AP122" t="s">
        <v>60</v>
      </c>
    </row>
    <row r="123" spans="1:42" ht="15" hidden="1" x14ac:dyDescent="0.25">
      <c r="A123">
        <v>118</v>
      </c>
      <c r="B123" t="s">
        <v>44</v>
      </c>
      <c r="C123" t="s">
        <v>45</v>
      </c>
      <c r="D123" t="s">
        <v>46</v>
      </c>
      <c r="E123" s="3">
        <v>41045</v>
      </c>
      <c r="F123" t="s">
        <v>103</v>
      </c>
      <c r="G123" t="s">
        <v>91</v>
      </c>
      <c r="H123" t="s">
        <v>95</v>
      </c>
      <c r="I123" t="s">
        <v>47</v>
      </c>
      <c r="J123" t="s">
        <v>77</v>
      </c>
      <c r="K123" t="s">
        <v>51</v>
      </c>
      <c r="L123">
        <v>64.8</v>
      </c>
      <c r="M123">
        <v>30000</v>
      </c>
      <c r="N123" t="s">
        <v>52</v>
      </c>
      <c r="O123">
        <v>0</v>
      </c>
      <c r="P123">
        <v>0</v>
      </c>
      <c r="Q123">
        <v>0</v>
      </c>
      <c r="R123">
        <v>659</v>
      </c>
      <c r="S123">
        <v>0.33600000000000002</v>
      </c>
      <c r="T123">
        <v>0</v>
      </c>
      <c r="U123">
        <v>0</v>
      </c>
      <c r="V123">
        <v>0</v>
      </c>
      <c r="W123">
        <v>0</v>
      </c>
      <c r="X123">
        <v>304</v>
      </c>
      <c r="Y123">
        <v>0.155</v>
      </c>
      <c r="Z123">
        <v>0</v>
      </c>
      <c r="AC123">
        <v>2</v>
      </c>
      <c r="AD123" t="s">
        <v>92</v>
      </c>
      <c r="AE123" t="s">
        <v>98</v>
      </c>
      <c r="AF123" t="s">
        <v>78</v>
      </c>
      <c r="AG123" t="s">
        <v>104</v>
      </c>
      <c r="AH123" t="s">
        <v>44</v>
      </c>
      <c r="AI123" t="s">
        <v>52</v>
      </c>
      <c r="AJ123" t="s">
        <v>55</v>
      </c>
      <c r="AK123" t="s">
        <v>56</v>
      </c>
      <c r="AM123" t="s">
        <v>57</v>
      </c>
      <c r="AN123" t="s">
        <v>58</v>
      </c>
      <c r="AO123" t="s">
        <v>59</v>
      </c>
      <c r="AP123" t="s">
        <v>60</v>
      </c>
    </row>
    <row r="124" spans="1:42" ht="15" hidden="1" x14ac:dyDescent="0.25">
      <c r="A124">
        <v>119</v>
      </c>
      <c r="B124" t="s">
        <v>44</v>
      </c>
      <c r="C124" t="s">
        <v>45</v>
      </c>
      <c r="D124" t="s">
        <v>46</v>
      </c>
      <c r="E124" s="3">
        <v>41045</v>
      </c>
      <c r="F124" t="s">
        <v>103</v>
      </c>
      <c r="G124" t="s">
        <v>91</v>
      </c>
      <c r="H124" t="s">
        <v>95</v>
      </c>
      <c r="I124" t="s">
        <v>47</v>
      </c>
      <c r="J124" t="s">
        <v>85</v>
      </c>
      <c r="K124" t="s">
        <v>51</v>
      </c>
      <c r="L124">
        <v>70.2</v>
      </c>
      <c r="M124">
        <v>30000</v>
      </c>
      <c r="N124" t="s">
        <v>52</v>
      </c>
      <c r="O124">
        <v>0</v>
      </c>
      <c r="P124">
        <v>0</v>
      </c>
      <c r="Q124">
        <v>0</v>
      </c>
      <c r="R124">
        <v>616</v>
      </c>
      <c r="S124">
        <v>0.30399999999999999</v>
      </c>
      <c r="T124">
        <v>0</v>
      </c>
      <c r="U124">
        <v>0</v>
      </c>
      <c r="V124">
        <v>0</v>
      </c>
      <c r="W124">
        <v>0</v>
      </c>
      <c r="X124">
        <v>287</v>
      </c>
      <c r="Y124">
        <v>0.14000000000000001</v>
      </c>
      <c r="Z124">
        <v>0</v>
      </c>
      <c r="AC124">
        <v>2</v>
      </c>
      <c r="AD124" t="s">
        <v>92</v>
      </c>
      <c r="AE124" t="s">
        <v>98</v>
      </c>
      <c r="AF124" t="s">
        <v>86</v>
      </c>
      <c r="AG124" t="s">
        <v>104</v>
      </c>
      <c r="AH124" t="s">
        <v>44</v>
      </c>
      <c r="AI124" t="s">
        <v>52</v>
      </c>
      <c r="AJ124" t="s">
        <v>55</v>
      </c>
      <c r="AK124" t="s">
        <v>56</v>
      </c>
      <c r="AM124" t="s">
        <v>57</v>
      </c>
      <c r="AN124" t="s">
        <v>58</v>
      </c>
      <c r="AO124" t="s">
        <v>59</v>
      </c>
      <c r="AP124" t="s">
        <v>60</v>
      </c>
    </row>
    <row r="125" spans="1:42" ht="15" hidden="1" x14ac:dyDescent="0.25">
      <c r="A125">
        <v>120</v>
      </c>
      <c r="B125" t="s">
        <v>44</v>
      </c>
      <c r="C125" t="s">
        <v>45</v>
      </c>
      <c r="D125" t="s">
        <v>46</v>
      </c>
      <c r="E125" s="3">
        <v>41045</v>
      </c>
      <c r="F125" t="s">
        <v>103</v>
      </c>
      <c r="G125" t="s">
        <v>91</v>
      </c>
      <c r="H125" t="s">
        <v>95</v>
      </c>
      <c r="I125" t="s">
        <v>47</v>
      </c>
      <c r="J125" t="s">
        <v>87</v>
      </c>
      <c r="K125" t="s">
        <v>51</v>
      </c>
      <c r="L125">
        <v>74</v>
      </c>
      <c r="M125">
        <v>30000</v>
      </c>
      <c r="N125" t="s">
        <v>52</v>
      </c>
      <c r="O125">
        <v>0</v>
      </c>
      <c r="P125">
        <v>0</v>
      </c>
      <c r="Q125">
        <v>0</v>
      </c>
      <c r="R125">
        <v>822</v>
      </c>
      <c r="S125">
        <v>0.377</v>
      </c>
      <c r="T125">
        <v>0</v>
      </c>
      <c r="U125">
        <v>0</v>
      </c>
      <c r="V125">
        <v>0</v>
      </c>
      <c r="W125">
        <v>0</v>
      </c>
      <c r="X125">
        <v>379</v>
      </c>
      <c r="Y125">
        <v>0.17399999999999999</v>
      </c>
      <c r="Z125">
        <v>0</v>
      </c>
      <c r="AC125">
        <v>2</v>
      </c>
      <c r="AD125" t="s">
        <v>92</v>
      </c>
      <c r="AE125" t="s">
        <v>98</v>
      </c>
      <c r="AF125" t="s">
        <v>88</v>
      </c>
      <c r="AG125" t="s">
        <v>104</v>
      </c>
      <c r="AH125" t="s">
        <v>44</v>
      </c>
      <c r="AI125" t="s">
        <v>52</v>
      </c>
      <c r="AJ125" t="s">
        <v>55</v>
      </c>
      <c r="AK125" t="s">
        <v>56</v>
      </c>
      <c r="AM125" t="s">
        <v>57</v>
      </c>
      <c r="AN125" t="s">
        <v>58</v>
      </c>
      <c r="AO125" t="s">
        <v>59</v>
      </c>
      <c r="AP125" t="s">
        <v>60</v>
      </c>
    </row>
    <row r="126" spans="1:42" ht="15" hidden="1" x14ac:dyDescent="0.25">
      <c r="A126">
        <v>121</v>
      </c>
      <c r="B126" t="s">
        <v>44</v>
      </c>
      <c r="C126" t="s">
        <v>45</v>
      </c>
      <c r="D126" t="s">
        <v>46</v>
      </c>
      <c r="E126" s="3">
        <v>41045</v>
      </c>
      <c r="F126" t="s">
        <v>103</v>
      </c>
      <c r="G126" t="s">
        <v>91</v>
      </c>
      <c r="H126" t="s">
        <v>95</v>
      </c>
      <c r="I126" t="s">
        <v>47</v>
      </c>
      <c r="J126" t="s">
        <v>96</v>
      </c>
      <c r="K126" t="s">
        <v>51</v>
      </c>
      <c r="L126">
        <v>51.1</v>
      </c>
      <c r="M126">
        <v>30000</v>
      </c>
      <c r="N126" t="s">
        <v>52</v>
      </c>
      <c r="O126">
        <v>0</v>
      </c>
      <c r="P126">
        <v>0</v>
      </c>
      <c r="Q126">
        <v>0</v>
      </c>
      <c r="R126">
        <v>663</v>
      </c>
      <c r="S126">
        <v>0.28599999999999998</v>
      </c>
      <c r="T126">
        <v>0</v>
      </c>
      <c r="U126">
        <v>0</v>
      </c>
      <c r="V126">
        <v>0</v>
      </c>
      <c r="W126">
        <v>0</v>
      </c>
      <c r="X126">
        <v>304</v>
      </c>
      <c r="Y126">
        <v>0.13100000000000001</v>
      </c>
      <c r="Z126">
        <v>0</v>
      </c>
      <c r="AC126">
        <v>2</v>
      </c>
      <c r="AD126" t="s">
        <v>92</v>
      </c>
      <c r="AE126" t="s">
        <v>98</v>
      </c>
      <c r="AF126" t="s">
        <v>99</v>
      </c>
      <c r="AG126" t="s">
        <v>104</v>
      </c>
      <c r="AH126" t="s">
        <v>44</v>
      </c>
      <c r="AI126" t="s">
        <v>52</v>
      </c>
      <c r="AJ126" t="s">
        <v>55</v>
      </c>
      <c r="AK126" t="s">
        <v>56</v>
      </c>
      <c r="AM126" t="s">
        <v>57</v>
      </c>
      <c r="AN126" t="s">
        <v>58</v>
      </c>
      <c r="AO126" t="s">
        <v>59</v>
      </c>
      <c r="AP126" t="s">
        <v>60</v>
      </c>
    </row>
    <row r="127" spans="1:42" ht="15" hidden="1" x14ac:dyDescent="0.25">
      <c r="A127">
        <v>122</v>
      </c>
      <c r="B127" t="s">
        <v>44</v>
      </c>
      <c r="C127" t="s">
        <v>45</v>
      </c>
      <c r="D127" t="s">
        <v>46</v>
      </c>
      <c r="E127" s="3">
        <v>41045</v>
      </c>
      <c r="F127" t="s">
        <v>103</v>
      </c>
      <c r="G127" t="s">
        <v>91</v>
      </c>
      <c r="H127" t="s">
        <v>49</v>
      </c>
      <c r="I127" t="s">
        <v>47</v>
      </c>
      <c r="J127" t="s">
        <v>96</v>
      </c>
      <c r="K127" t="s">
        <v>51</v>
      </c>
      <c r="L127">
        <v>41.7</v>
      </c>
      <c r="M127">
        <v>30000</v>
      </c>
      <c r="N127" t="s">
        <v>52</v>
      </c>
      <c r="O127">
        <v>0</v>
      </c>
      <c r="P127">
        <v>0</v>
      </c>
      <c r="Q127">
        <v>0</v>
      </c>
      <c r="R127">
        <v>233</v>
      </c>
      <c r="S127">
        <v>0.10299999999999999</v>
      </c>
      <c r="T127" s="2">
        <v>3.9099999999999999E-7</v>
      </c>
      <c r="U127">
        <v>0</v>
      </c>
      <c r="V127">
        <v>0</v>
      </c>
      <c r="W127">
        <v>0</v>
      </c>
      <c r="X127">
        <v>233</v>
      </c>
      <c r="Y127">
        <v>0.10299999999999999</v>
      </c>
      <c r="Z127" s="2">
        <v>3.9099999999999999E-7</v>
      </c>
      <c r="AC127">
        <v>2</v>
      </c>
      <c r="AD127" t="s">
        <v>92</v>
      </c>
      <c r="AE127" t="s">
        <v>49</v>
      </c>
      <c r="AF127" t="s">
        <v>99</v>
      </c>
      <c r="AG127" t="s">
        <v>104</v>
      </c>
      <c r="AH127" t="s">
        <v>44</v>
      </c>
      <c r="AI127" t="s">
        <v>52</v>
      </c>
      <c r="AJ127" t="s">
        <v>55</v>
      </c>
      <c r="AK127" t="s">
        <v>56</v>
      </c>
      <c r="AM127" t="s">
        <v>57</v>
      </c>
      <c r="AN127" t="s">
        <v>58</v>
      </c>
      <c r="AO127" t="s">
        <v>59</v>
      </c>
      <c r="AP127" t="s">
        <v>60</v>
      </c>
    </row>
    <row r="128" spans="1:42" ht="15" x14ac:dyDescent="0.25">
      <c r="A128" s="81">
        <v>123</v>
      </c>
      <c r="B128" s="81" t="s">
        <v>105</v>
      </c>
      <c r="C128" s="81" t="s">
        <v>45</v>
      </c>
      <c r="D128" s="81" t="s">
        <v>46</v>
      </c>
      <c r="E128" s="83">
        <v>41786.650694444441</v>
      </c>
      <c r="F128" s="81" t="s">
        <v>47</v>
      </c>
      <c r="G128" s="81" t="s">
        <v>48</v>
      </c>
      <c r="H128" s="81" t="s">
        <v>49</v>
      </c>
      <c r="I128" s="81" t="s">
        <v>47</v>
      </c>
      <c r="J128" s="81" t="s">
        <v>50</v>
      </c>
      <c r="K128" s="81" t="s">
        <v>51</v>
      </c>
      <c r="L128" s="81">
        <v>149</v>
      </c>
      <c r="M128" s="81">
        <v>200000</v>
      </c>
      <c r="N128" s="81" t="s">
        <v>52</v>
      </c>
      <c r="O128" s="81">
        <v>0</v>
      </c>
      <c r="P128" s="81">
        <v>0</v>
      </c>
      <c r="Q128" s="81">
        <v>0</v>
      </c>
      <c r="R128" s="81">
        <v>174</v>
      </c>
      <c r="S128" s="81">
        <v>8.8099999999999998E-2</v>
      </c>
      <c r="T128" s="81">
        <v>0</v>
      </c>
      <c r="U128" s="81">
        <v>0</v>
      </c>
      <c r="V128" s="81">
        <v>0</v>
      </c>
      <c r="W128" s="81">
        <v>0</v>
      </c>
      <c r="X128" s="81">
        <v>174</v>
      </c>
      <c r="Y128" s="81">
        <v>8.8099999999999998E-2</v>
      </c>
      <c r="Z128" s="81">
        <v>0</v>
      </c>
      <c r="AA128" s="81"/>
      <c r="AB128" s="81"/>
      <c r="AC128" s="81">
        <v>1</v>
      </c>
      <c r="AD128" s="81" t="s">
        <v>53</v>
      </c>
      <c r="AE128" s="81" t="s">
        <v>49</v>
      </c>
      <c r="AF128" s="81" t="s">
        <v>54</v>
      </c>
      <c r="AG128" s="81" t="s">
        <v>47</v>
      </c>
      <c r="AH128" s="81" t="s">
        <v>105</v>
      </c>
      <c r="AI128" s="81" t="s">
        <v>52</v>
      </c>
      <c r="AJ128" s="81" t="s">
        <v>106</v>
      </c>
      <c r="AK128" s="81" t="s">
        <v>56</v>
      </c>
      <c r="AL128" s="81"/>
      <c r="AM128" s="81" t="s">
        <v>107</v>
      </c>
      <c r="AN128" s="81" t="s">
        <v>108</v>
      </c>
      <c r="AO128" s="81" t="s">
        <v>59</v>
      </c>
      <c r="AP128" s="81" t="s">
        <v>60</v>
      </c>
    </row>
    <row r="129" spans="1:42" ht="15" x14ac:dyDescent="0.25">
      <c r="A129" s="81">
        <v>124</v>
      </c>
      <c r="B129" s="81" t="s">
        <v>105</v>
      </c>
      <c r="C129" s="81" t="s">
        <v>45</v>
      </c>
      <c r="D129" s="81" t="s">
        <v>46</v>
      </c>
      <c r="E129" s="83">
        <v>41786.650694444441</v>
      </c>
      <c r="F129" s="81" t="s">
        <v>47</v>
      </c>
      <c r="G129" s="81" t="s">
        <v>48</v>
      </c>
      <c r="H129" s="81" t="s">
        <v>49</v>
      </c>
      <c r="I129" s="81" t="s">
        <v>47</v>
      </c>
      <c r="J129" s="81" t="s">
        <v>61</v>
      </c>
      <c r="K129" s="81" t="s">
        <v>51</v>
      </c>
      <c r="L129" s="81">
        <v>203</v>
      </c>
      <c r="M129" s="81">
        <v>200000</v>
      </c>
      <c r="N129" s="81" t="s">
        <v>52</v>
      </c>
      <c r="O129" s="81">
        <v>0</v>
      </c>
      <c r="P129" s="81">
        <v>0</v>
      </c>
      <c r="Q129" s="81">
        <v>0</v>
      </c>
      <c r="R129" s="81">
        <v>215</v>
      </c>
      <c r="S129" s="81">
        <v>0.14000000000000001</v>
      </c>
      <c r="T129" s="81">
        <v>0</v>
      </c>
      <c r="U129" s="81">
        <v>0</v>
      </c>
      <c r="V129" s="81">
        <v>0</v>
      </c>
      <c r="W129" s="81">
        <v>0</v>
      </c>
      <c r="X129" s="81">
        <v>215</v>
      </c>
      <c r="Y129" s="81">
        <v>0.14000000000000001</v>
      </c>
      <c r="Z129" s="81">
        <v>0</v>
      </c>
      <c r="AA129" s="81"/>
      <c r="AB129" s="81"/>
      <c r="AC129" s="81">
        <v>1</v>
      </c>
      <c r="AD129" s="81" t="s">
        <v>53</v>
      </c>
      <c r="AE129" s="81" t="s">
        <v>49</v>
      </c>
      <c r="AF129" s="81" t="s">
        <v>62</v>
      </c>
      <c r="AG129" s="81" t="s">
        <v>47</v>
      </c>
      <c r="AH129" s="81" t="s">
        <v>105</v>
      </c>
      <c r="AI129" s="81" t="s">
        <v>52</v>
      </c>
      <c r="AJ129" s="81" t="s">
        <v>106</v>
      </c>
      <c r="AK129" s="81" t="s">
        <v>56</v>
      </c>
      <c r="AL129" s="81"/>
      <c r="AM129" s="81" t="s">
        <v>107</v>
      </c>
      <c r="AN129" s="81" t="s">
        <v>108</v>
      </c>
      <c r="AO129" s="81" t="s">
        <v>59</v>
      </c>
      <c r="AP129" s="81" t="s">
        <v>60</v>
      </c>
    </row>
    <row r="130" spans="1:42" ht="15" x14ac:dyDescent="0.25">
      <c r="A130" s="81">
        <v>125</v>
      </c>
      <c r="B130" s="81" t="s">
        <v>105</v>
      </c>
      <c r="C130" s="81" t="s">
        <v>45</v>
      </c>
      <c r="D130" s="81" t="s">
        <v>46</v>
      </c>
      <c r="E130" s="83">
        <v>41786.650694444441</v>
      </c>
      <c r="F130" s="81" t="s">
        <v>47</v>
      </c>
      <c r="G130" s="81" t="s">
        <v>48</v>
      </c>
      <c r="H130" s="81" t="s">
        <v>49</v>
      </c>
      <c r="I130" s="81" t="s">
        <v>47</v>
      </c>
      <c r="J130" s="81" t="s">
        <v>63</v>
      </c>
      <c r="K130" s="81" t="s">
        <v>51</v>
      </c>
      <c r="L130" s="81">
        <v>183</v>
      </c>
      <c r="M130" s="81">
        <v>200000</v>
      </c>
      <c r="N130" s="81" t="s">
        <v>52</v>
      </c>
      <c r="O130" s="81">
        <v>0</v>
      </c>
      <c r="P130" s="81">
        <v>0</v>
      </c>
      <c r="Q130" s="81">
        <v>0</v>
      </c>
      <c r="R130" s="81">
        <v>216</v>
      </c>
      <c r="S130" s="81">
        <v>0.105</v>
      </c>
      <c r="T130" s="81">
        <v>0</v>
      </c>
      <c r="U130" s="81">
        <v>0</v>
      </c>
      <c r="V130" s="81">
        <v>0</v>
      </c>
      <c r="W130" s="81">
        <v>0</v>
      </c>
      <c r="X130" s="81">
        <v>216</v>
      </c>
      <c r="Y130" s="81">
        <v>0.105</v>
      </c>
      <c r="Z130" s="81">
        <v>0</v>
      </c>
      <c r="AA130" s="81"/>
      <c r="AB130" s="81"/>
      <c r="AC130" s="81">
        <v>1</v>
      </c>
      <c r="AD130" s="81" t="s">
        <v>53</v>
      </c>
      <c r="AE130" s="81" t="s">
        <v>49</v>
      </c>
      <c r="AF130" s="81" t="s">
        <v>64</v>
      </c>
      <c r="AG130" s="81" t="s">
        <v>47</v>
      </c>
      <c r="AH130" s="81" t="s">
        <v>105</v>
      </c>
      <c r="AI130" s="81" t="s">
        <v>52</v>
      </c>
      <c r="AJ130" s="81" t="s">
        <v>106</v>
      </c>
      <c r="AK130" s="81" t="s">
        <v>56</v>
      </c>
      <c r="AL130" s="81"/>
      <c r="AM130" s="81" t="s">
        <v>107</v>
      </c>
      <c r="AN130" s="81" t="s">
        <v>108</v>
      </c>
      <c r="AO130" s="81" t="s">
        <v>59</v>
      </c>
      <c r="AP130" s="81" t="s">
        <v>60</v>
      </c>
    </row>
    <row r="131" spans="1:42" ht="15" x14ac:dyDescent="0.25">
      <c r="A131" s="81">
        <v>126</v>
      </c>
      <c r="B131" s="81" t="s">
        <v>105</v>
      </c>
      <c r="C131" s="81" t="s">
        <v>45</v>
      </c>
      <c r="D131" s="81" t="s">
        <v>46</v>
      </c>
      <c r="E131" s="83">
        <v>41786.650694444441</v>
      </c>
      <c r="F131" s="81" t="s">
        <v>47</v>
      </c>
      <c r="G131" s="81" t="s">
        <v>48</v>
      </c>
      <c r="H131" s="81" t="s">
        <v>49</v>
      </c>
      <c r="I131" s="81" t="s">
        <v>47</v>
      </c>
      <c r="J131" s="81" t="s">
        <v>65</v>
      </c>
      <c r="K131" s="81" t="s">
        <v>51</v>
      </c>
      <c r="L131" s="81">
        <v>197</v>
      </c>
      <c r="M131" s="81">
        <v>200000</v>
      </c>
      <c r="N131" s="81" t="s">
        <v>52</v>
      </c>
      <c r="O131" s="81">
        <v>0</v>
      </c>
      <c r="P131" s="81">
        <v>0</v>
      </c>
      <c r="Q131" s="81">
        <v>0</v>
      </c>
      <c r="R131" s="81">
        <v>259</v>
      </c>
      <c r="S131" s="81">
        <v>0.13900000000000001</v>
      </c>
      <c r="T131" s="81">
        <v>0</v>
      </c>
      <c r="U131" s="81">
        <v>0</v>
      </c>
      <c r="V131" s="81">
        <v>0</v>
      </c>
      <c r="W131" s="81">
        <v>0</v>
      </c>
      <c r="X131" s="81">
        <v>259</v>
      </c>
      <c r="Y131" s="81">
        <v>0.13900000000000001</v>
      </c>
      <c r="Z131" s="81">
        <v>0</v>
      </c>
      <c r="AA131" s="81"/>
      <c r="AB131" s="81"/>
      <c r="AC131" s="81">
        <v>1</v>
      </c>
      <c r="AD131" s="81" t="s">
        <v>53</v>
      </c>
      <c r="AE131" s="81" t="s">
        <v>49</v>
      </c>
      <c r="AF131" s="81" t="s">
        <v>66</v>
      </c>
      <c r="AG131" s="81" t="s">
        <v>47</v>
      </c>
      <c r="AH131" s="81" t="s">
        <v>105</v>
      </c>
      <c r="AI131" s="81" t="s">
        <v>52</v>
      </c>
      <c r="AJ131" s="81" t="s">
        <v>106</v>
      </c>
      <c r="AK131" s="81" t="s">
        <v>56</v>
      </c>
      <c r="AL131" s="81"/>
      <c r="AM131" s="81" t="s">
        <v>107</v>
      </c>
      <c r="AN131" s="81" t="s">
        <v>108</v>
      </c>
      <c r="AO131" s="81" t="s">
        <v>59</v>
      </c>
      <c r="AP131" s="81" t="s">
        <v>60</v>
      </c>
    </row>
    <row r="132" spans="1:42" ht="15" x14ac:dyDescent="0.25">
      <c r="A132" s="81">
        <v>127</v>
      </c>
      <c r="B132" s="81" t="s">
        <v>105</v>
      </c>
      <c r="C132" s="81" t="s">
        <v>45</v>
      </c>
      <c r="D132" s="81" t="s">
        <v>46</v>
      </c>
      <c r="E132" s="83">
        <v>41786.650694444441</v>
      </c>
      <c r="F132" s="81" t="s">
        <v>47</v>
      </c>
      <c r="G132" s="81" t="s">
        <v>48</v>
      </c>
      <c r="H132" s="81" t="s">
        <v>49</v>
      </c>
      <c r="I132" s="81" t="s">
        <v>47</v>
      </c>
      <c r="J132" s="81" t="s">
        <v>67</v>
      </c>
      <c r="K132" s="81" t="s">
        <v>51</v>
      </c>
      <c r="L132" s="81">
        <v>181</v>
      </c>
      <c r="M132" s="81">
        <v>200000</v>
      </c>
      <c r="N132" s="81" t="s">
        <v>52</v>
      </c>
      <c r="O132" s="81">
        <v>0</v>
      </c>
      <c r="P132" s="81">
        <v>0</v>
      </c>
      <c r="Q132" s="81">
        <v>0</v>
      </c>
      <c r="R132" s="81">
        <v>228</v>
      </c>
      <c r="S132" s="81">
        <v>0.106</v>
      </c>
      <c r="T132" s="84">
        <v>-1.38E-5</v>
      </c>
      <c r="U132" s="81">
        <v>0</v>
      </c>
      <c r="V132" s="81">
        <v>0</v>
      </c>
      <c r="W132" s="81">
        <v>0</v>
      </c>
      <c r="X132" s="81">
        <v>228</v>
      </c>
      <c r="Y132" s="81">
        <v>0.106</v>
      </c>
      <c r="Z132" s="84">
        <v>-1.38E-5</v>
      </c>
      <c r="AA132" s="81"/>
      <c r="AB132" s="81"/>
      <c r="AC132" s="81">
        <v>1</v>
      </c>
      <c r="AD132" s="81" t="s">
        <v>53</v>
      </c>
      <c r="AE132" s="81" t="s">
        <v>49</v>
      </c>
      <c r="AF132" s="81" t="s">
        <v>68</v>
      </c>
      <c r="AG132" s="81" t="s">
        <v>47</v>
      </c>
      <c r="AH132" s="81" t="s">
        <v>105</v>
      </c>
      <c r="AI132" s="81" t="s">
        <v>52</v>
      </c>
      <c r="AJ132" s="81" t="s">
        <v>106</v>
      </c>
      <c r="AK132" s="81" t="s">
        <v>56</v>
      </c>
      <c r="AL132" s="81"/>
      <c r="AM132" s="81" t="s">
        <v>107</v>
      </c>
      <c r="AN132" s="81" t="s">
        <v>108</v>
      </c>
      <c r="AO132" s="81" t="s">
        <v>59</v>
      </c>
      <c r="AP132" s="81" t="s">
        <v>60</v>
      </c>
    </row>
    <row r="133" spans="1:42" ht="15" x14ac:dyDescent="0.25">
      <c r="A133" s="81">
        <v>128</v>
      </c>
      <c r="B133" s="81" t="s">
        <v>105</v>
      </c>
      <c r="C133" s="81" t="s">
        <v>45</v>
      </c>
      <c r="D133" s="81" t="s">
        <v>46</v>
      </c>
      <c r="E133" s="83">
        <v>41786.650694444441</v>
      </c>
      <c r="F133" s="81" t="s">
        <v>47</v>
      </c>
      <c r="G133" s="81" t="s">
        <v>48</v>
      </c>
      <c r="H133" s="81" t="s">
        <v>49</v>
      </c>
      <c r="I133" s="81" t="s">
        <v>47</v>
      </c>
      <c r="J133" s="81" t="s">
        <v>69</v>
      </c>
      <c r="K133" s="81" t="s">
        <v>51</v>
      </c>
      <c r="L133" s="81">
        <v>218</v>
      </c>
      <c r="M133" s="81">
        <v>200000</v>
      </c>
      <c r="N133" s="81" t="s">
        <v>52</v>
      </c>
      <c r="O133" s="81">
        <v>0</v>
      </c>
      <c r="P133" s="81">
        <v>0</v>
      </c>
      <c r="Q133" s="81">
        <v>0</v>
      </c>
      <c r="R133" s="81">
        <v>272</v>
      </c>
      <c r="S133" s="81">
        <v>9.2200000000000004E-2</v>
      </c>
      <c r="T133" s="81">
        <v>0</v>
      </c>
      <c r="U133" s="81">
        <v>0</v>
      </c>
      <c r="V133" s="81">
        <v>0</v>
      </c>
      <c r="W133" s="81">
        <v>0</v>
      </c>
      <c r="X133" s="81">
        <v>272</v>
      </c>
      <c r="Y133" s="81">
        <v>9.2200000000000004E-2</v>
      </c>
      <c r="Z133" s="81">
        <v>0</v>
      </c>
      <c r="AA133" s="81"/>
      <c r="AB133" s="81"/>
      <c r="AC133" s="81">
        <v>1</v>
      </c>
      <c r="AD133" s="81" t="s">
        <v>53</v>
      </c>
      <c r="AE133" s="81" t="s">
        <v>49</v>
      </c>
      <c r="AF133" s="81" t="s">
        <v>70</v>
      </c>
      <c r="AG133" s="81" t="s">
        <v>47</v>
      </c>
      <c r="AH133" s="81" t="s">
        <v>105</v>
      </c>
      <c r="AI133" s="81" t="s">
        <v>52</v>
      </c>
      <c r="AJ133" s="81" t="s">
        <v>106</v>
      </c>
      <c r="AK133" s="81" t="s">
        <v>56</v>
      </c>
      <c r="AL133" s="81"/>
      <c r="AM133" s="81" t="s">
        <v>107</v>
      </c>
      <c r="AN133" s="81" t="s">
        <v>108</v>
      </c>
      <c r="AO133" s="81" t="s">
        <v>59</v>
      </c>
      <c r="AP133" s="81" t="s">
        <v>60</v>
      </c>
    </row>
    <row r="134" spans="1:42" ht="15" x14ac:dyDescent="0.25">
      <c r="A134" s="81">
        <v>129</v>
      </c>
      <c r="B134" s="81" t="s">
        <v>105</v>
      </c>
      <c r="C134" s="81" t="s">
        <v>45</v>
      </c>
      <c r="D134" s="81" t="s">
        <v>46</v>
      </c>
      <c r="E134" s="83">
        <v>41786.650694444441</v>
      </c>
      <c r="F134" s="81" t="s">
        <v>47</v>
      </c>
      <c r="G134" s="81" t="s">
        <v>48</v>
      </c>
      <c r="H134" s="81" t="s">
        <v>49</v>
      </c>
      <c r="I134" s="81" t="s">
        <v>47</v>
      </c>
      <c r="J134" s="81" t="s">
        <v>71</v>
      </c>
      <c r="K134" s="81" t="s">
        <v>51</v>
      </c>
      <c r="L134" s="81">
        <v>196</v>
      </c>
      <c r="M134" s="81">
        <v>200000</v>
      </c>
      <c r="N134" s="81" t="s">
        <v>52</v>
      </c>
      <c r="O134" s="81">
        <v>0</v>
      </c>
      <c r="P134" s="81">
        <v>0</v>
      </c>
      <c r="Q134" s="81">
        <v>0</v>
      </c>
      <c r="R134" s="81">
        <v>316</v>
      </c>
      <c r="S134" s="81">
        <v>0.122</v>
      </c>
      <c r="T134" s="81">
        <v>0</v>
      </c>
      <c r="U134" s="81">
        <v>0</v>
      </c>
      <c r="V134" s="81">
        <v>0</v>
      </c>
      <c r="W134" s="81">
        <v>0</v>
      </c>
      <c r="X134" s="81">
        <v>316</v>
      </c>
      <c r="Y134" s="81">
        <v>0.122</v>
      </c>
      <c r="Z134" s="81">
        <v>0</v>
      </c>
      <c r="AA134" s="81"/>
      <c r="AB134" s="81"/>
      <c r="AC134" s="81">
        <v>1</v>
      </c>
      <c r="AD134" s="81" t="s">
        <v>53</v>
      </c>
      <c r="AE134" s="81" t="s">
        <v>49</v>
      </c>
      <c r="AF134" s="81" t="s">
        <v>72</v>
      </c>
      <c r="AG134" s="81" t="s">
        <v>47</v>
      </c>
      <c r="AH134" s="81" t="s">
        <v>105</v>
      </c>
      <c r="AI134" s="81" t="s">
        <v>52</v>
      </c>
      <c r="AJ134" s="81" t="s">
        <v>106</v>
      </c>
      <c r="AK134" s="81" t="s">
        <v>56</v>
      </c>
      <c r="AL134" s="81"/>
      <c r="AM134" s="81" t="s">
        <v>107</v>
      </c>
      <c r="AN134" s="81" t="s">
        <v>108</v>
      </c>
      <c r="AO134" s="81" t="s">
        <v>59</v>
      </c>
      <c r="AP134" s="81" t="s">
        <v>60</v>
      </c>
    </row>
    <row r="135" spans="1:42" ht="15" x14ac:dyDescent="0.25">
      <c r="A135" s="81">
        <v>130</v>
      </c>
      <c r="B135" s="81" t="s">
        <v>105</v>
      </c>
      <c r="C135" s="81" t="s">
        <v>45</v>
      </c>
      <c r="D135" s="81" t="s">
        <v>46</v>
      </c>
      <c r="E135" s="83">
        <v>41786.650694444441</v>
      </c>
      <c r="F135" s="81" t="s">
        <v>47</v>
      </c>
      <c r="G135" s="81" t="s">
        <v>48</v>
      </c>
      <c r="H135" s="81" t="s">
        <v>49</v>
      </c>
      <c r="I135" s="81" t="s">
        <v>47</v>
      </c>
      <c r="J135" s="81" t="s">
        <v>73</v>
      </c>
      <c r="K135" s="81" t="s">
        <v>51</v>
      </c>
      <c r="L135" s="81">
        <v>201</v>
      </c>
      <c r="M135" s="81">
        <v>200000</v>
      </c>
      <c r="N135" s="81" t="s">
        <v>52</v>
      </c>
      <c r="O135" s="81">
        <v>0</v>
      </c>
      <c r="P135" s="81">
        <v>0</v>
      </c>
      <c r="Q135" s="81">
        <v>0</v>
      </c>
      <c r="R135" s="81">
        <v>325</v>
      </c>
      <c r="S135" s="81">
        <v>0.14299999999999999</v>
      </c>
      <c r="T135" s="81">
        <v>0</v>
      </c>
      <c r="U135" s="81">
        <v>0</v>
      </c>
      <c r="V135" s="81">
        <v>0</v>
      </c>
      <c r="W135" s="81">
        <v>0</v>
      </c>
      <c r="X135" s="81">
        <v>325</v>
      </c>
      <c r="Y135" s="81">
        <v>0.14299999999999999</v>
      </c>
      <c r="Z135" s="81">
        <v>0</v>
      </c>
      <c r="AA135" s="81"/>
      <c r="AB135" s="81"/>
      <c r="AC135" s="81">
        <v>1</v>
      </c>
      <c r="AD135" s="81" t="s">
        <v>53</v>
      </c>
      <c r="AE135" s="81" t="s">
        <v>49</v>
      </c>
      <c r="AF135" s="81" t="s">
        <v>74</v>
      </c>
      <c r="AG135" s="81" t="s">
        <v>47</v>
      </c>
      <c r="AH135" s="81" t="s">
        <v>105</v>
      </c>
      <c r="AI135" s="81" t="s">
        <v>52</v>
      </c>
      <c r="AJ135" s="81" t="s">
        <v>106</v>
      </c>
      <c r="AK135" s="81" t="s">
        <v>56</v>
      </c>
      <c r="AL135" s="81"/>
      <c r="AM135" s="81" t="s">
        <v>107</v>
      </c>
      <c r="AN135" s="81" t="s">
        <v>108</v>
      </c>
      <c r="AO135" s="81" t="s">
        <v>59</v>
      </c>
      <c r="AP135" s="81" t="s">
        <v>60</v>
      </c>
    </row>
    <row r="136" spans="1:42" ht="15" x14ac:dyDescent="0.25">
      <c r="A136" s="81">
        <v>131</v>
      </c>
      <c r="B136" s="81" t="s">
        <v>105</v>
      </c>
      <c r="C136" s="81" t="s">
        <v>45</v>
      </c>
      <c r="D136" s="81" t="s">
        <v>46</v>
      </c>
      <c r="E136" s="83">
        <v>41786.650694444441</v>
      </c>
      <c r="F136" s="81" t="s">
        <v>47</v>
      </c>
      <c r="G136" s="81" t="s">
        <v>48</v>
      </c>
      <c r="H136" s="81" t="s">
        <v>49</v>
      </c>
      <c r="I136" s="81" t="s">
        <v>47</v>
      </c>
      <c r="J136" s="81" t="s">
        <v>75</v>
      </c>
      <c r="K136" s="81" t="s">
        <v>51</v>
      </c>
      <c r="L136" s="81">
        <v>211</v>
      </c>
      <c r="M136" s="81">
        <v>200000</v>
      </c>
      <c r="N136" s="81" t="s">
        <v>52</v>
      </c>
      <c r="O136" s="81">
        <v>0</v>
      </c>
      <c r="P136" s="81">
        <v>0</v>
      </c>
      <c r="Q136" s="81">
        <v>0</v>
      </c>
      <c r="R136" s="81">
        <v>326</v>
      </c>
      <c r="S136" s="81">
        <v>0.156</v>
      </c>
      <c r="T136" s="81">
        <v>0</v>
      </c>
      <c r="U136" s="81">
        <v>0</v>
      </c>
      <c r="V136" s="81">
        <v>0</v>
      </c>
      <c r="W136" s="81">
        <v>0</v>
      </c>
      <c r="X136" s="81">
        <v>326</v>
      </c>
      <c r="Y136" s="81">
        <v>0.156</v>
      </c>
      <c r="Z136" s="81">
        <v>0</v>
      </c>
      <c r="AA136" s="81"/>
      <c r="AB136" s="81"/>
      <c r="AC136" s="81">
        <v>1</v>
      </c>
      <c r="AD136" s="81" t="s">
        <v>53</v>
      </c>
      <c r="AE136" s="81" t="s">
        <v>49</v>
      </c>
      <c r="AF136" s="81" t="s">
        <v>76</v>
      </c>
      <c r="AG136" s="81" t="s">
        <v>47</v>
      </c>
      <c r="AH136" s="81" t="s">
        <v>105</v>
      </c>
      <c r="AI136" s="81" t="s">
        <v>52</v>
      </c>
      <c r="AJ136" s="81" t="s">
        <v>106</v>
      </c>
      <c r="AK136" s="81" t="s">
        <v>56</v>
      </c>
      <c r="AL136" s="81"/>
      <c r="AM136" s="81" t="s">
        <v>107</v>
      </c>
      <c r="AN136" s="81" t="s">
        <v>108</v>
      </c>
      <c r="AO136" s="81" t="s">
        <v>59</v>
      </c>
      <c r="AP136" s="81" t="s">
        <v>60</v>
      </c>
    </row>
    <row r="137" spans="1:42" ht="15" x14ac:dyDescent="0.25">
      <c r="A137" s="81">
        <v>132</v>
      </c>
      <c r="B137" s="81" t="s">
        <v>105</v>
      </c>
      <c r="C137" s="81" t="s">
        <v>45</v>
      </c>
      <c r="D137" s="81" t="s">
        <v>46</v>
      </c>
      <c r="E137" s="83">
        <v>41786.650694444441</v>
      </c>
      <c r="F137" s="81" t="s">
        <v>47</v>
      </c>
      <c r="G137" s="81" t="s">
        <v>48</v>
      </c>
      <c r="H137" s="81" t="s">
        <v>49</v>
      </c>
      <c r="I137" s="81" t="s">
        <v>47</v>
      </c>
      <c r="J137" s="81" t="s">
        <v>77</v>
      </c>
      <c r="K137" s="81" t="s">
        <v>51</v>
      </c>
      <c r="L137" s="81">
        <v>224</v>
      </c>
      <c r="M137" s="81">
        <v>200000</v>
      </c>
      <c r="N137" s="81" t="s">
        <v>52</v>
      </c>
      <c r="O137" s="81">
        <v>0</v>
      </c>
      <c r="P137" s="81">
        <v>0</v>
      </c>
      <c r="Q137" s="81">
        <v>0</v>
      </c>
      <c r="R137" s="81">
        <v>298</v>
      </c>
      <c r="S137" s="81">
        <v>0.154</v>
      </c>
      <c r="T137" s="81">
        <v>0</v>
      </c>
      <c r="U137" s="81">
        <v>0</v>
      </c>
      <c r="V137" s="81">
        <v>0</v>
      </c>
      <c r="W137" s="81">
        <v>0</v>
      </c>
      <c r="X137" s="81">
        <v>298</v>
      </c>
      <c r="Y137" s="81">
        <v>0.154</v>
      </c>
      <c r="Z137" s="81">
        <v>0</v>
      </c>
      <c r="AA137" s="81"/>
      <c r="AB137" s="81"/>
      <c r="AC137" s="81">
        <v>1</v>
      </c>
      <c r="AD137" s="81" t="s">
        <v>53</v>
      </c>
      <c r="AE137" s="81" t="s">
        <v>49</v>
      </c>
      <c r="AF137" s="81" t="s">
        <v>78</v>
      </c>
      <c r="AG137" s="81" t="s">
        <v>47</v>
      </c>
      <c r="AH137" s="81" t="s">
        <v>105</v>
      </c>
      <c r="AI137" s="81" t="s">
        <v>52</v>
      </c>
      <c r="AJ137" s="81" t="s">
        <v>106</v>
      </c>
      <c r="AK137" s="81" t="s">
        <v>56</v>
      </c>
      <c r="AL137" s="81"/>
      <c r="AM137" s="81" t="s">
        <v>107</v>
      </c>
      <c r="AN137" s="81" t="s">
        <v>108</v>
      </c>
      <c r="AO137" s="81" t="s">
        <v>59</v>
      </c>
      <c r="AP137" s="81" t="s">
        <v>60</v>
      </c>
    </row>
    <row r="138" spans="1:42" ht="15" x14ac:dyDescent="0.25">
      <c r="A138" s="81">
        <v>133</v>
      </c>
      <c r="B138" s="81" t="s">
        <v>105</v>
      </c>
      <c r="C138" s="81" t="s">
        <v>45</v>
      </c>
      <c r="D138" s="81" t="s">
        <v>46</v>
      </c>
      <c r="E138" s="83">
        <v>41786.650694444441</v>
      </c>
      <c r="F138" s="81" t="s">
        <v>47</v>
      </c>
      <c r="G138" s="81" t="s">
        <v>48</v>
      </c>
      <c r="H138" s="81" t="s">
        <v>49</v>
      </c>
      <c r="I138" s="81" t="s">
        <v>47</v>
      </c>
      <c r="J138" s="81" t="s">
        <v>79</v>
      </c>
      <c r="K138" s="81" t="s">
        <v>51</v>
      </c>
      <c r="L138" s="81">
        <v>225</v>
      </c>
      <c r="M138" s="81">
        <v>200000</v>
      </c>
      <c r="N138" s="81" t="s">
        <v>52</v>
      </c>
      <c r="O138" s="81">
        <v>0</v>
      </c>
      <c r="P138" s="81">
        <v>0</v>
      </c>
      <c r="Q138" s="81">
        <v>0</v>
      </c>
      <c r="R138" s="81">
        <v>272</v>
      </c>
      <c r="S138" s="81">
        <v>0.14000000000000001</v>
      </c>
      <c r="T138" s="81">
        <v>0</v>
      </c>
      <c r="U138" s="81">
        <v>0</v>
      </c>
      <c r="V138" s="81">
        <v>0</v>
      </c>
      <c r="W138" s="81">
        <v>0</v>
      </c>
      <c r="X138" s="81">
        <v>272</v>
      </c>
      <c r="Y138" s="81">
        <v>0.14000000000000001</v>
      </c>
      <c r="Z138" s="81">
        <v>0</v>
      </c>
      <c r="AA138" s="81"/>
      <c r="AB138" s="81"/>
      <c r="AC138" s="81">
        <v>1</v>
      </c>
      <c r="AD138" s="81" t="s">
        <v>53</v>
      </c>
      <c r="AE138" s="81" t="s">
        <v>49</v>
      </c>
      <c r="AF138" s="81" t="s">
        <v>80</v>
      </c>
      <c r="AG138" s="81" t="s">
        <v>47</v>
      </c>
      <c r="AH138" s="81" t="s">
        <v>105</v>
      </c>
      <c r="AI138" s="81" t="s">
        <v>52</v>
      </c>
      <c r="AJ138" s="81" t="s">
        <v>106</v>
      </c>
      <c r="AK138" s="81" t="s">
        <v>56</v>
      </c>
      <c r="AL138" s="81"/>
      <c r="AM138" s="81" t="s">
        <v>107</v>
      </c>
      <c r="AN138" s="81" t="s">
        <v>108</v>
      </c>
      <c r="AO138" s="81" t="s">
        <v>59</v>
      </c>
      <c r="AP138" s="81" t="s">
        <v>60</v>
      </c>
    </row>
    <row r="139" spans="1:42" ht="15" x14ac:dyDescent="0.25">
      <c r="A139" s="81">
        <v>134</v>
      </c>
      <c r="B139" s="81" t="s">
        <v>105</v>
      </c>
      <c r="C139" s="81" t="s">
        <v>45</v>
      </c>
      <c r="D139" s="81" t="s">
        <v>46</v>
      </c>
      <c r="E139" s="83">
        <v>41786.650694444441</v>
      </c>
      <c r="F139" s="81" t="s">
        <v>47</v>
      </c>
      <c r="G139" s="81" t="s">
        <v>48</v>
      </c>
      <c r="H139" s="81" t="s">
        <v>49</v>
      </c>
      <c r="I139" s="81" t="s">
        <v>47</v>
      </c>
      <c r="J139" s="81" t="s">
        <v>81</v>
      </c>
      <c r="K139" s="81" t="s">
        <v>51</v>
      </c>
      <c r="L139" s="81">
        <v>225</v>
      </c>
      <c r="M139" s="81">
        <v>200000</v>
      </c>
      <c r="N139" s="81" t="s">
        <v>52</v>
      </c>
      <c r="O139" s="81">
        <v>0</v>
      </c>
      <c r="P139" s="81">
        <v>0</v>
      </c>
      <c r="Q139" s="81">
        <v>0</v>
      </c>
      <c r="R139" s="81">
        <v>250</v>
      </c>
      <c r="S139" s="81">
        <v>0.13700000000000001</v>
      </c>
      <c r="T139" s="81">
        <v>0</v>
      </c>
      <c r="U139" s="81">
        <v>0</v>
      </c>
      <c r="V139" s="81">
        <v>0</v>
      </c>
      <c r="W139" s="81">
        <v>0</v>
      </c>
      <c r="X139" s="81">
        <v>250</v>
      </c>
      <c r="Y139" s="81">
        <v>0.13700000000000001</v>
      </c>
      <c r="Z139" s="81">
        <v>0</v>
      </c>
      <c r="AA139" s="81"/>
      <c r="AB139" s="81"/>
      <c r="AC139" s="81">
        <v>1</v>
      </c>
      <c r="AD139" s="81" t="s">
        <v>53</v>
      </c>
      <c r="AE139" s="81" t="s">
        <v>49</v>
      </c>
      <c r="AF139" s="81" t="s">
        <v>82</v>
      </c>
      <c r="AG139" s="81" t="s">
        <v>47</v>
      </c>
      <c r="AH139" s="81" t="s">
        <v>105</v>
      </c>
      <c r="AI139" s="81" t="s">
        <v>52</v>
      </c>
      <c r="AJ139" s="81" t="s">
        <v>106</v>
      </c>
      <c r="AK139" s="81" t="s">
        <v>56</v>
      </c>
      <c r="AL139" s="81"/>
      <c r="AM139" s="81" t="s">
        <v>107</v>
      </c>
      <c r="AN139" s="81" t="s">
        <v>108</v>
      </c>
      <c r="AO139" s="81" t="s">
        <v>59</v>
      </c>
      <c r="AP139" s="81" t="s">
        <v>60</v>
      </c>
    </row>
    <row r="140" spans="1:42" ht="15" x14ac:dyDescent="0.25">
      <c r="A140" s="81">
        <v>135</v>
      </c>
      <c r="B140" s="81" t="s">
        <v>105</v>
      </c>
      <c r="C140" s="81" t="s">
        <v>45</v>
      </c>
      <c r="D140" s="81" t="s">
        <v>46</v>
      </c>
      <c r="E140" s="83">
        <v>41786.650694444441</v>
      </c>
      <c r="F140" s="81" t="s">
        <v>47</v>
      </c>
      <c r="G140" s="81" t="s">
        <v>48</v>
      </c>
      <c r="H140" s="81" t="s">
        <v>49</v>
      </c>
      <c r="I140" s="81" t="s">
        <v>47</v>
      </c>
      <c r="J140" s="81" t="s">
        <v>83</v>
      </c>
      <c r="K140" s="81" t="s">
        <v>51</v>
      </c>
      <c r="L140" s="81">
        <v>228</v>
      </c>
      <c r="M140" s="81">
        <v>200000</v>
      </c>
      <c r="N140" s="81" t="s">
        <v>52</v>
      </c>
      <c r="O140" s="81">
        <v>0</v>
      </c>
      <c r="P140" s="81">
        <v>0</v>
      </c>
      <c r="Q140" s="81">
        <v>0</v>
      </c>
      <c r="R140" s="81">
        <v>317</v>
      </c>
      <c r="S140" s="81">
        <v>0.156</v>
      </c>
      <c r="T140" s="81">
        <v>0</v>
      </c>
      <c r="U140" s="81">
        <v>0</v>
      </c>
      <c r="V140" s="81">
        <v>0</v>
      </c>
      <c r="W140" s="81">
        <v>0</v>
      </c>
      <c r="X140" s="81">
        <v>317</v>
      </c>
      <c r="Y140" s="81">
        <v>0.156</v>
      </c>
      <c r="Z140" s="81">
        <v>0</v>
      </c>
      <c r="AA140" s="81"/>
      <c r="AB140" s="81"/>
      <c r="AC140" s="81">
        <v>1</v>
      </c>
      <c r="AD140" s="81" t="s">
        <v>53</v>
      </c>
      <c r="AE140" s="81" t="s">
        <v>49</v>
      </c>
      <c r="AF140" s="81" t="s">
        <v>84</v>
      </c>
      <c r="AG140" s="81" t="s">
        <v>47</v>
      </c>
      <c r="AH140" s="81" t="s">
        <v>105</v>
      </c>
      <c r="AI140" s="81" t="s">
        <v>52</v>
      </c>
      <c r="AJ140" s="81" t="s">
        <v>106</v>
      </c>
      <c r="AK140" s="81" t="s">
        <v>56</v>
      </c>
      <c r="AL140" s="81"/>
      <c r="AM140" s="81" t="s">
        <v>107</v>
      </c>
      <c r="AN140" s="81" t="s">
        <v>108</v>
      </c>
      <c r="AO140" s="81" t="s">
        <v>59</v>
      </c>
      <c r="AP140" s="81" t="s">
        <v>60</v>
      </c>
    </row>
    <row r="141" spans="1:42" ht="15" x14ac:dyDescent="0.25">
      <c r="A141" s="81">
        <v>136</v>
      </c>
      <c r="B141" s="81" t="s">
        <v>105</v>
      </c>
      <c r="C141" s="81" t="s">
        <v>45</v>
      </c>
      <c r="D141" s="81" t="s">
        <v>46</v>
      </c>
      <c r="E141" s="83">
        <v>41786.650694444441</v>
      </c>
      <c r="F141" s="81" t="s">
        <v>47</v>
      </c>
      <c r="G141" s="81" t="s">
        <v>48</v>
      </c>
      <c r="H141" s="81" t="s">
        <v>49</v>
      </c>
      <c r="I141" s="81" t="s">
        <v>47</v>
      </c>
      <c r="J141" s="81" t="s">
        <v>85</v>
      </c>
      <c r="K141" s="81" t="s">
        <v>51</v>
      </c>
      <c r="L141" s="81">
        <v>241</v>
      </c>
      <c r="M141" s="81">
        <v>200000</v>
      </c>
      <c r="N141" s="81" t="s">
        <v>52</v>
      </c>
      <c r="O141" s="81">
        <v>0</v>
      </c>
      <c r="P141" s="81">
        <v>0</v>
      </c>
      <c r="Q141" s="81">
        <v>0</v>
      </c>
      <c r="R141" s="81">
        <v>267</v>
      </c>
      <c r="S141" s="81">
        <v>0.14599999999999999</v>
      </c>
      <c r="T141" s="81">
        <v>0</v>
      </c>
      <c r="U141" s="81">
        <v>0</v>
      </c>
      <c r="V141" s="81">
        <v>0</v>
      </c>
      <c r="W141" s="81">
        <v>0</v>
      </c>
      <c r="X141" s="81">
        <v>267</v>
      </c>
      <c r="Y141" s="81">
        <v>0.14599999999999999</v>
      </c>
      <c r="Z141" s="81">
        <v>0</v>
      </c>
      <c r="AA141" s="81"/>
      <c r="AB141" s="81"/>
      <c r="AC141" s="81">
        <v>1</v>
      </c>
      <c r="AD141" s="81" t="s">
        <v>53</v>
      </c>
      <c r="AE141" s="81" t="s">
        <v>49</v>
      </c>
      <c r="AF141" s="81" t="s">
        <v>86</v>
      </c>
      <c r="AG141" s="81" t="s">
        <v>47</v>
      </c>
      <c r="AH141" s="81" t="s">
        <v>105</v>
      </c>
      <c r="AI141" s="81" t="s">
        <v>52</v>
      </c>
      <c r="AJ141" s="81" t="s">
        <v>106</v>
      </c>
      <c r="AK141" s="81" t="s">
        <v>56</v>
      </c>
      <c r="AL141" s="81"/>
      <c r="AM141" s="81" t="s">
        <v>107</v>
      </c>
      <c r="AN141" s="81" t="s">
        <v>108</v>
      </c>
      <c r="AO141" s="81" t="s">
        <v>59</v>
      </c>
      <c r="AP141" s="81" t="s">
        <v>60</v>
      </c>
    </row>
    <row r="142" spans="1:42" ht="15" x14ac:dyDescent="0.25">
      <c r="A142" s="81">
        <v>137</v>
      </c>
      <c r="B142" s="81" t="s">
        <v>105</v>
      </c>
      <c r="C142" s="81" t="s">
        <v>45</v>
      </c>
      <c r="D142" s="81" t="s">
        <v>46</v>
      </c>
      <c r="E142" s="83">
        <v>41786.650694444441</v>
      </c>
      <c r="F142" s="81" t="s">
        <v>47</v>
      </c>
      <c r="G142" s="81" t="s">
        <v>48</v>
      </c>
      <c r="H142" s="81" t="s">
        <v>49</v>
      </c>
      <c r="I142" s="81" t="s">
        <v>47</v>
      </c>
      <c r="J142" s="81" t="s">
        <v>87</v>
      </c>
      <c r="K142" s="81" t="s">
        <v>51</v>
      </c>
      <c r="L142" s="81">
        <v>259</v>
      </c>
      <c r="M142" s="81">
        <v>200000</v>
      </c>
      <c r="N142" s="81" t="s">
        <v>52</v>
      </c>
      <c r="O142" s="81">
        <v>0</v>
      </c>
      <c r="P142" s="81">
        <v>0</v>
      </c>
      <c r="Q142" s="81">
        <v>0</v>
      </c>
      <c r="R142" s="81">
        <v>431</v>
      </c>
      <c r="S142" s="81">
        <v>0.17</v>
      </c>
      <c r="T142" s="81">
        <v>0</v>
      </c>
      <c r="U142" s="81">
        <v>0</v>
      </c>
      <c r="V142" s="81">
        <v>0</v>
      </c>
      <c r="W142" s="81">
        <v>0</v>
      </c>
      <c r="X142" s="81">
        <v>431</v>
      </c>
      <c r="Y142" s="81">
        <v>0.17</v>
      </c>
      <c r="Z142" s="81">
        <v>0</v>
      </c>
      <c r="AA142" s="81"/>
      <c r="AB142" s="81"/>
      <c r="AC142" s="81">
        <v>1</v>
      </c>
      <c r="AD142" s="81" t="s">
        <v>53</v>
      </c>
      <c r="AE142" s="81" t="s">
        <v>49</v>
      </c>
      <c r="AF142" s="81" t="s">
        <v>88</v>
      </c>
      <c r="AG142" s="81" t="s">
        <v>47</v>
      </c>
      <c r="AH142" s="81" t="s">
        <v>105</v>
      </c>
      <c r="AI142" s="81" t="s">
        <v>52</v>
      </c>
      <c r="AJ142" s="81" t="s">
        <v>106</v>
      </c>
      <c r="AK142" s="81" t="s">
        <v>56</v>
      </c>
      <c r="AL142" s="81"/>
      <c r="AM142" s="81" t="s">
        <v>107</v>
      </c>
      <c r="AN142" s="81" t="s">
        <v>108</v>
      </c>
      <c r="AO142" s="81" t="s">
        <v>59</v>
      </c>
      <c r="AP142" s="81" t="s">
        <v>60</v>
      </c>
    </row>
    <row r="143" spans="1:42" ht="15" x14ac:dyDescent="0.25">
      <c r="A143" s="81">
        <v>138</v>
      </c>
      <c r="B143" s="81" t="s">
        <v>105</v>
      </c>
      <c r="C143" s="81" t="s">
        <v>45</v>
      </c>
      <c r="D143" s="81" t="s">
        <v>46</v>
      </c>
      <c r="E143" s="83">
        <v>41786.650694444441</v>
      </c>
      <c r="F143" s="81" t="s">
        <v>47</v>
      </c>
      <c r="G143" s="81" t="s">
        <v>48</v>
      </c>
      <c r="H143" s="81" t="s">
        <v>49</v>
      </c>
      <c r="I143" s="81" t="s">
        <v>47</v>
      </c>
      <c r="J143" s="81" t="s">
        <v>89</v>
      </c>
      <c r="K143" s="81" t="s">
        <v>51</v>
      </c>
      <c r="L143" s="81">
        <v>191</v>
      </c>
      <c r="M143" s="81">
        <v>200000</v>
      </c>
      <c r="N143" s="81" t="s">
        <v>52</v>
      </c>
      <c r="O143" s="81">
        <v>0</v>
      </c>
      <c r="P143" s="81">
        <v>0</v>
      </c>
      <c r="Q143" s="81">
        <v>0</v>
      </c>
      <c r="R143" s="81">
        <v>202</v>
      </c>
      <c r="S143" s="81">
        <v>0.13100000000000001</v>
      </c>
      <c r="T143" s="81">
        <v>0</v>
      </c>
      <c r="U143" s="81">
        <v>0</v>
      </c>
      <c r="V143" s="81">
        <v>0</v>
      </c>
      <c r="W143" s="81">
        <v>0</v>
      </c>
      <c r="X143" s="81">
        <v>202</v>
      </c>
      <c r="Y143" s="81">
        <v>0.13100000000000001</v>
      </c>
      <c r="Z143" s="81">
        <v>0</v>
      </c>
      <c r="AA143" s="81"/>
      <c r="AB143" s="81"/>
      <c r="AC143" s="81">
        <v>1</v>
      </c>
      <c r="AD143" s="81" t="s">
        <v>53</v>
      </c>
      <c r="AE143" s="81" t="s">
        <v>49</v>
      </c>
      <c r="AF143" s="81" t="s">
        <v>90</v>
      </c>
      <c r="AG143" s="81" t="s">
        <v>47</v>
      </c>
      <c r="AH143" s="81" t="s">
        <v>105</v>
      </c>
      <c r="AI143" s="81" t="s">
        <v>52</v>
      </c>
      <c r="AJ143" s="81" t="s">
        <v>106</v>
      </c>
      <c r="AK143" s="81" t="s">
        <v>56</v>
      </c>
      <c r="AL143" s="81"/>
      <c r="AM143" s="81" t="s">
        <v>107</v>
      </c>
      <c r="AN143" s="81" t="s">
        <v>108</v>
      </c>
      <c r="AO143" s="81" t="s">
        <v>59</v>
      </c>
      <c r="AP143" s="81" t="s">
        <v>60</v>
      </c>
    </row>
    <row r="144" spans="1:42" ht="15" x14ac:dyDescent="0.25">
      <c r="A144" s="81">
        <v>139</v>
      </c>
      <c r="B144" s="81" t="s">
        <v>105</v>
      </c>
      <c r="C144" s="81" t="s">
        <v>45</v>
      </c>
      <c r="D144" s="81" t="s">
        <v>46</v>
      </c>
      <c r="E144" s="83">
        <v>41786.650694444441</v>
      </c>
      <c r="F144" s="81" t="s">
        <v>47</v>
      </c>
      <c r="G144" s="81" t="s">
        <v>91</v>
      </c>
      <c r="H144" s="81" t="s">
        <v>49</v>
      </c>
      <c r="I144" s="81" t="s">
        <v>47</v>
      </c>
      <c r="J144" s="81" t="s">
        <v>50</v>
      </c>
      <c r="K144" s="81" t="s">
        <v>51</v>
      </c>
      <c r="L144" s="81">
        <v>29.7</v>
      </c>
      <c r="M144" s="81">
        <v>30000</v>
      </c>
      <c r="N144" s="81" t="s">
        <v>52</v>
      </c>
      <c r="O144" s="81">
        <v>0</v>
      </c>
      <c r="P144" s="81">
        <v>0</v>
      </c>
      <c r="Q144" s="81">
        <v>0</v>
      </c>
      <c r="R144" s="81">
        <v>193</v>
      </c>
      <c r="S144" s="81">
        <v>7.1099999999999997E-2</v>
      </c>
      <c r="T144" s="84">
        <v>5.2599999999999996E-6</v>
      </c>
      <c r="U144" s="81">
        <v>0</v>
      </c>
      <c r="V144" s="81">
        <v>0</v>
      </c>
      <c r="W144" s="81">
        <v>0</v>
      </c>
      <c r="X144" s="81">
        <v>193</v>
      </c>
      <c r="Y144" s="81">
        <v>7.1099999999999997E-2</v>
      </c>
      <c r="Z144" s="84">
        <v>5.2599999999999996E-6</v>
      </c>
      <c r="AA144" s="81"/>
      <c r="AB144" s="81"/>
      <c r="AC144" s="81">
        <v>1</v>
      </c>
      <c r="AD144" s="81" t="s">
        <v>92</v>
      </c>
      <c r="AE144" s="81" t="s">
        <v>49</v>
      </c>
      <c r="AF144" s="81" t="s">
        <v>54</v>
      </c>
      <c r="AG144" s="81" t="s">
        <v>47</v>
      </c>
      <c r="AH144" s="81" t="s">
        <v>105</v>
      </c>
      <c r="AI144" s="81" t="s">
        <v>52</v>
      </c>
      <c r="AJ144" s="81" t="s">
        <v>106</v>
      </c>
      <c r="AK144" s="81" t="s">
        <v>56</v>
      </c>
      <c r="AL144" s="81"/>
      <c r="AM144" s="81" t="s">
        <v>107</v>
      </c>
      <c r="AN144" s="81" t="s">
        <v>108</v>
      </c>
      <c r="AO144" s="81" t="s">
        <v>59</v>
      </c>
      <c r="AP144" s="81" t="s">
        <v>60</v>
      </c>
    </row>
    <row r="145" spans="1:42" ht="15" x14ac:dyDescent="0.25">
      <c r="A145" s="81">
        <v>140</v>
      </c>
      <c r="B145" s="81" t="s">
        <v>105</v>
      </c>
      <c r="C145" s="81" t="s">
        <v>45</v>
      </c>
      <c r="D145" s="81" t="s">
        <v>46</v>
      </c>
      <c r="E145" s="83">
        <v>41786.650694444441</v>
      </c>
      <c r="F145" s="81" t="s">
        <v>47</v>
      </c>
      <c r="G145" s="81" t="s">
        <v>91</v>
      </c>
      <c r="H145" s="81" t="s">
        <v>49</v>
      </c>
      <c r="I145" s="81" t="s">
        <v>47</v>
      </c>
      <c r="J145" s="81" t="s">
        <v>61</v>
      </c>
      <c r="K145" s="81" t="s">
        <v>51</v>
      </c>
      <c r="L145" s="81">
        <v>42.7</v>
      </c>
      <c r="M145" s="81">
        <v>30000</v>
      </c>
      <c r="N145" s="81" t="s">
        <v>52</v>
      </c>
      <c r="O145" s="81">
        <v>0</v>
      </c>
      <c r="P145" s="81">
        <v>0</v>
      </c>
      <c r="Q145" s="81">
        <v>0</v>
      </c>
      <c r="R145" s="81">
        <v>215</v>
      </c>
      <c r="S145" s="81">
        <v>0.122</v>
      </c>
      <c r="T145" s="81">
        <v>0</v>
      </c>
      <c r="U145" s="81">
        <v>0</v>
      </c>
      <c r="V145" s="81">
        <v>0</v>
      </c>
      <c r="W145" s="81">
        <v>0</v>
      </c>
      <c r="X145" s="81">
        <v>215</v>
      </c>
      <c r="Y145" s="81">
        <v>0.122</v>
      </c>
      <c r="Z145" s="81">
        <v>0</v>
      </c>
      <c r="AA145" s="81"/>
      <c r="AB145" s="81"/>
      <c r="AC145" s="81">
        <v>1</v>
      </c>
      <c r="AD145" s="81" t="s">
        <v>92</v>
      </c>
      <c r="AE145" s="81" t="s">
        <v>49</v>
      </c>
      <c r="AF145" s="81" t="s">
        <v>62</v>
      </c>
      <c r="AG145" s="81" t="s">
        <v>47</v>
      </c>
      <c r="AH145" s="81" t="s">
        <v>105</v>
      </c>
      <c r="AI145" s="81" t="s">
        <v>52</v>
      </c>
      <c r="AJ145" s="81" t="s">
        <v>106</v>
      </c>
      <c r="AK145" s="81" t="s">
        <v>56</v>
      </c>
      <c r="AL145" s="81"/>
      <c r="AM145" s="81" t="s">
        <v>107</v>
      </c>
      <c r="AN145" s="81" t="s">
        <v>108</v>
      </c>
      <c r="AO145" s="81" t="s">
        <v>59</v>
      </c>
      <c r="AP145" s="81" t="s">
        <v>60</v>
      </c>
    </row>
    <row r="146" spans="1:42" ht="15" x14ac:dyDescent="0.25">
      <c r="A146" s="81">
        <v>141</v>
      </c>
      <c r="B146" s="81" t="s">
        <v>105</v>
      </c>
      <c r="C146" s="81" t="s">
        <v>45</v>
      </c>
      <c r="D146" s="81" t="s">
        <v>46</v>
      </c>
      <c r="E146" s="83">
        <v>41786.650694444441</v>
      </c>
      <c r="F146" s="81" t="s">
        <v>47</v>
      </c>
      <c r="G146" s="81" t="s">
        <v>91</v>
      </c>
      <c r="H146" s="81" t="s">
        <v>49</v>
      </c>
      <c r="I146" s="81" t="s">
        <v>47</v>
      </c>
      <c r="J146" s="81" t="s">
        <v>63</v>
      </c>
      <c r="K146" s="81" t="s">
        <v>51</v>
      </c>
      <c r="L146" s="81">
        <v>37.1</v>
      </c>
      <c r="M146" s="81">
        <v>30000</v>
      </c>
      <c r="N146" s="81" t="s">
        <v>52</v>
      </c>
      <c r="O146" s="81">
        <v>0</v>
      </c>
      <c r="P146" s="81">
        <v>0</v>
      </c>
      <c r="Q146" s="81">
        <v>0</v>
      </c>
      <c r="R146" s="81">
        <v>198</v>
      </c>
      <c r="S146" s="81">
        <v>9.5899999999999999E-2</v>
      </c>
      <c r="T146" s="81">
        <v>0</v>
      </c>
      <c r="U146" s="81">
        <v>0</v>
      </c>
      <c r="V146" s="81">
        <v>0</v>
      </c>
      <c r="W146" s="81">
        <v>0</v>
      </c>
      <c r="X146" s="81">
        <v>198</v>
      </c>
      <c r="Y146" s="81">
        <v>9.5899999999999999E-2</v>
      </c>
      <c r="Z146" s="81">
        <v>0</v>
      </c>
      <c r="AA146" s="81"/>
      <c r="AB146" s="81"/>
      <c r="AC146" s="81">
        <v>1</v>
      </c>
      <c r="AD146" s="81" t="s">
        <v>92</v>
      </c>
      <c r="AE146" s="81" t="s">
        <v>49</v>
      </c>
      <c r="AF146" s="81" t="s">
        <v>64</v>
      </c>
      <c r="AG146" s="81" t="s">
        <v>47</v>
      </c>
      <c r="AH146" s="81" t="s">
        <v>105</v>
      </c>
      <c r="AI146" s="81" t="s">
        <v>52</v>
      </c>
      <c r="AJ146" s="81" t="s">
        <v>106</v>
      </c>
      <c r="AK146" s="81" t="s">
        <v>56</v>
      </c>
      <c r="AL146" s="81"/>
      <c r="AM146" s="81" t="s">
        <v>107</v>
      </c>
      <c r="AN146" s="81" t="s">
        <v>108</v>
      </c>
      <c r="AO146" s="81" t="s">
        <v>59</v>
      </c>
      <c r="AP146" s="81" t="s">
        <v>60</v>
      </c>
    </row>
    <row r="147" spans="1:42" ht="15" x14ac:dyDescent="0.25">
      <c r="A147" s="81">
        <v>142</v>
      </c>
      <c r="B147" s="81" t="s">
        <v>105</v>
      </c>
      <c r="C147" s="81" t="s">
        <v>45</v>
      </c>
      <c r="D147" s="81" t="s">
        <v>46</v>
      </c>
      <c r="E147" s="83">
        <v>41786.650694444441</v>
      </c>
      <c r="F147" s="81" t="s">
        <v>47</v>
      </c>
      <c r="G147" s="81" t="s">
        <v>91</v>
      </c>
      <c r="H147" s="81" t="s">
        <v>49</v>
      </c>
      <c r="I147" s="81" t="s">
        <v>47</v>
      </c>
      <c r="J147" s="81" t="s">
        <v>65</v>
      </c>
      <c r="K147" s="81" t="s">
        <v>51</v>
      </c>
      <c r="L147" s="81">
        <v>40.5</v>
      </c>
      <c r="M147" s="81">
        <v>30000</v>
      </c>
      <c r="N147" s="81" t="s">
        <v>52</v>
      </c>
      <c r="O147" s="81">
        <v>0</v>
      </c>
      <c r="P147" s="81">
        <v>0</v>
      </c>
      <c r="Q147" s="81">
        <v>0</v>
      </c>
      <c r="R147" s="81">
        <v>235</v>
      </c>
      <c r="S147" s="81">
        <v>0.126</v>
      </c>
      <c r="T147" s="84">
        <v>-3.8500000000000004E-6</v>
      </c>
      <c r="U147" s="81">
        <v>0</v>
      </c>
      <c r="V147" s="81">
        <v>0</v>
      </c>
      <c r="W147" s="81">
        <v>0</v>
      </c>
      <c r="X147" s="81">
        <v>235</v>
      </c>
      <c r="Y147" s="81">
        <v>0.126</v>
      </c>
      <c r="Z147" s="84">
        <v>-3.8500000000000004E-6</v>
      </c>
      <c r="AA147" s="81"/>
      <c r="AB147" s="81"/>
      <c r="AC147" s="81">
        <v>1</v>
      </c>
      <c r="AD147" s="81" t="s">
        <v>92</v>
      </c>
      <c r="AE147" s="81" t="s">
        <v>49</v>
      </c>
      <c r="AF147" s="81" t="s">
        <v>66</v>
      </c>
      <c r="AG147" s="81" t="s">
        <v>47</v>
      </c>
      <c r="AH147" s="81" t="s">
        <v>105</v>
      </c>
      <c r="AI147" s="81" t="s">
        <v>52</v>
      </c>
      <c r="AJ147" s="81" t="s">
        <v>106</v>
      </c>
      <c r="AK147" s="81" t="s">
        <v>56</v>
      </c>
      <c r="AL147" s="81"/>
      <c r="AM147" s="81" t="s">
        <v>107</v>
      </c>
      <c r="AN147" s="81" t="s">
        <v>108</v>
      </c>
      <c r="AO147" s="81" t="s">
        <v>59</v>
      </c>
      <c r="AP147" s="81" t="s">
        <v>60</v>
      </c>
    </row>
    <row r="148" spans="1:42" ht="15" x14ac:dyDescent="0.25">
      <c r="A148" s="81">
        <v>143</v>
      </c>
      <c r="B148" s="81" t="s">
        <v>105</v>
      </c>
      <c r="C148" s="81" t="s">
        <v>45</v>
      </c>
      <c r="D148" s="81" t="s">
        <v>46</v>
      </c>
      <c r="E148" s="83">
        <v>41786.650694444441</v>
      </c>
      <c r="F148" s="81" t="s">
        <v>47</v>
      </c>
      <c r="G148" s="81" t="s">
        <v>91</v>
      </c>
      <c r="H148" s="81" t="s">
        <v>49</v>
      </c>
      <c r="I148" s="81" t="s">
        <v>47</v>
      </c>
      <c r="J148" s="81" t="s">
        <v>67</v>
      </c>
      <c r="K148" s="81" t="s">
        <v>51</v>
      </c>
      <c r="L148" s="81">
        <v>37.299999999999997</v>
      </c>
      <c r="M148" s="81">
        <v>30000</v>
      </c>
      <c r="N148" s="81" t="s">
        <v>52</v>
      </c>
      <c r="O148" s="81">
        <v>0</v>
      </c>
      <c r="P148" s="81">
        <v>0</v>
      </c>
      <c r="Q148" s="81">
        <v>0</v>
      </c>
      <c r="R148" s="81">
        <v>199</v>
      </c>
      <c r="S148" s="81">
        <v>9.5500000000000002E-2</v>
      </c>
      <c r="T148" s="81">
        <v>0</v>
      </c>
      <c r="U148" s="81">
        <v>0</v>
      </c>
      <c r="V148" s="81">
        <v>0</v>
      </c>
      <c r="W148" s="81">
        <v>0</v>
      </c>
      <c r="X148" s="81">
        <v>199</v>
      </c>
      <c r="Y148" s="81">
        <v>9.5500000000000002E-2</v>
      </c>
      <c r="Z148" s="81">
        <v>0</v>
      </c>
      <c r="AA148" s="81"/>
      <c r="AB148" s="81"/>
      <c r="AC148" s="81">
        <v>1</v>
      </c>
      <c r="AD148" s="81" t="s">
        <v>92</v>
      </c>
      <c r="AE148" s="81" t="s">
        <v>49</v>
      </c>
      <c r="AF148" s="81" t="s">
        <v>68</v>
      </c>
      <c r="AG148" s="81" t="s">
        <v>47</v>
      </c>
      <c r="AH148" s="81" t="s">
        <v>105</v>
      </c>
      <c r="AI148" s="81" t="s">
        <v>52</v>
      </c>
      <c r="AJ148" s="81" t="s">
        <v>106</v>
      </c>
      <c r="AK148" s="81" t="s">
        <v>56</v>
      </c>
      <c r="AL148" s="81"/>
      <c r="AM148" s="81" t="s">
        <v>107</v>
      </c>
      <c r="AN148" s="81" t="s">
        <v>108</v>
      </c>
      <c r="AO148" s="81" t="s">
        <v>59</v>
      </c>
      <c r="AP148" s="81" t="s">
        <v>60</v>
      </c>
    </row>
    <row r="149" spans="1:42" ht="15" x14ac:dyDescent="0.25">
      <c r="A149" s="81">
        <v>144</v>
      </c>
      <c r="B149" s="81" t="s">
        <v>105</v>
      </c>
      <c r="C149" s="81" t="s">
        <v>45</v>
      </c>
      <c r="D149" s="81" t="s">
        <v>46</v>
      </c>
      <c r="E149" s="83">
        <v>41786.650694444441</v>
      </c>
      <c r="F149" s="81" t="s">
        <v>47</v>
      </c>
      <c r="G149" s="81" t="s">
        <v>91</v>
      </c>
      <c r="H149" s="81" t="s">
        <v>49</v>
      </c>
      <c r="I149" s="81" t="s">
        <v>47</v>
      </c>
      <c r="J149" s="81" t="s">
        <v>69</v>
      </c>
      <c r="K149" s="81" t="s">
        <v>51</v>
      </c>
      <c r="L149" s="81">
        <v>47.7</v>
      </c>
      <c r="M149" s="81">
        <v>30000</v>
      </c>
      <c r="N149" s="81" t="s">
        <v>52</v>
      </c>
      <c r="O149" s="81">
        <v>0</v>
      </c>
      <c r="P149" s="81">
        <v>0</v>
      </c>
      <c r="Q149" s="81">
        <v>0</v>
      </c>
      <c r="R149" s="81">
        <v>211</v>
      </c>
      <c r="S149" s="81">
        <v>8.1600000000000006E-2</v>
      </c>
      <c r="T149" s="81">
        <v>0</v>
      </c>
      <c r="U149" s="81">
        <v>0</v>
      </c>
      <c r="V149" s="81">
        <v>0</v>
      </c>
      <c r="W149" s="81">
        <v>0</v>
      </c>
      <c r="X149" s="81">
        <v>211</v>
      </c>
      <c r="Y149" s="81">
        <v>8.1600000000000006E-2</v>
      </c>
      <c r="Z149" s="81">
        <v>0</v>
      </c>
      <c r="AA149" s="81"/>
      <c r="AB149" s="81"/>
      <c r="AC149" s="81">
        <v>1</v>
      </c>
      <c r="AD149" s="81" t="s">
        <v>92</v>
      </c>
      <c r="AE149" s="81" t="s">
        <v>49</v>
      </c>
      <c r="AF149" s="81" t="s">
        <v>70</v>
      </c>
      <c r="AG149" s="81" t="s">
        <v>47</v>
      </c>
      <c r="AH149" s="81" t="s">
        <v>105</v>
      </c>
      <c r="AI149" s="81" t="s">
        <v>52</v>
      </c>
      <c r="AJ149" s="81" t="s">
        <v>106</v>
      </c>
      <c r="AK149" s="81" t="s">
        <v>56</v>
      </c>
      <c r="AL149" s="81"/>
      <c r="AM149" s="81" t="s">
        <v>107</v>
      </c>
      <c r="AN149" s="81" t="s">
        <v>108</v>
      </c>
      <c r="AO149" s="81" t="s">
        <v>59</v>
      </c>
      <c r="AP149" s="81" t="s">
        <v>60</v>
      </c>
    </row>
    <row r="150" spans="1:42" ht="15" x14ac:dyDescent="0.25">
      <c r="A150" s="81">
        <v>145</v>
      </c>
      <c r="B150" s="81" t="s">
        <v>105</v>
      </c>
      <c r="C150" s="81" t="s">
        <v>45</v>
      </c>
      <c r="D150" s="81" t="s">
        <v>46</v>
      </c>
      <c r="E150" s="83">
        <v>41786.650694444441</v>
      </c>
      <c r="F150" s="81" t="s">
        <v>47</v>
      </c>
      <c r="G150" s="81" t="s">
        <v>91</v>
      </c>
      <c r="H150" s="81" t="s">
        <v>49</v>
      </c>
      <c r="I150" s="81" t="s">
        <v>47</v>
      </c>
      <c r="J150" s="81" t="s">
        <v>71</v>
      </c>
      <c r="K150" s="81" t="s">
        <v>51</v>
      </c>
      <c r="L150" s="81">
        <v>40.299999999999997</v>
      </c>
      <c r="M150" s="81">
        <v>30000</v>
      </c>
      <c r="N150" s="81" t="s">
        <v>52</v>
      </c>
      <c r="O150" s="81">
        <v>0</v>
      </c>
      <c r="P150" s="81">
        <v>0</v>
      </c>
      <c r="Q150" s="81">
        <v>0</v>
      </c>
      <c r="R150" s="81">
        <v>254</v>
      </c>
      <c r="S150" s="81">
        <v>0.11</v>
      </c>
      <c r="T150" s="81">
        <v>0</v>
      </c>
      <c r="U150" s="81">
        <v>0</v>
      </c>
      <c r="V150" s="81">
        <v>0</v>
      </c>
      <c r="W150" s="81">
        <v>0</v>
      </c>
      <c r="X150" s="81">
        <v>254</v>
      </c>
      <c r="Y150" s="81">
        <v>0.11</v>
      </c>
      <c r="Z150" s="81">
        <v>0</v>
      </c>
      <c r="AA150" s="81"/>
      <c r="AB150" s="81"/>
      <c r="AC150" s="81">
        <v>1</v>
      </c>
      <c r="AD150" s="81" t="s">
        <v>92</v>
      </c>
      <c r="AE150" s="81" t="s">
        <v>49</v>
      </c>
      <c r="AF150" s="81" t="s">
        <v>72</v>
      </c>
      <c r="AG150" s="81" t="s">
        <v>47</v>
      </c>
      <c r="AH150" s="81" t="s">
        <v>105</v>
      </c>
      <c r="AI150" s="81" t="s">
        <v>52</v>
      </c>
      <c r="AJ150" s="81" t="s">
        <v>106</v>
      </c>
      <c r="AK150" s="81" t="s">
        <v>56</v>
      </c>
      <c r="AL150" s="81"/>
      <c r="AM150" s="81" t="s">
        <v>107</v>
      </c>
      <c r="AN150" s="81" t="s">
        <v>108</v>
      </c>
      <c r="AO150" s="81" t="s">
        <v>59</v>
      </c>
      <c r="AP150" s="81" t="s">
        <v>60</v>
      </c>
    </row>
    <row r="151" spans="1:42" ht="15" x14ac:dyDescent="0.25">
      <c r="A151" s="81">
        <v>146</v>
      </c>
      <c r="B151" s="81" t="s">
        <v>105</v>
      </c>
      <c r="C151" s="81" t="s">
        <v>45</v>
      </c>
      <c r="D151" s="81" t="s">
        <v>46</v>
      </c>
      <c r="E151" s="83">
        <v>41786.650694444441</v>
      </c>
      <c r="F151" s="81" t="s">
        <v>47</v>
      </c>
      <c r="G151" s="81" t="s">
        <v>91</v>
      </c>
      <c r="H151" s="81" t="s">
        <v>49</v>
      </c>
      <c r="I151" s="81" t="s">
        <v>47</v>
      </c>
      <c r="J151" s="81" t="s">
        <v>73</v>
      </c>
      <c r="K151" s="81" t="s">
        <v>51</v>
      </c>
      <c r="L151" s="81">
        <v>43.9</v>
      </c>
      <c r="M151" s="81">
        <v>30000</v>
      </c>
      <c r="N151" s="81" t="s">
        <v>52</v>
      </c>
      <c r="O151" s="81">
        <v>0</v>
      </c>
      <c r="P151" s="81">
        <v>0</v>
      </c>
      <c r="Q151" s="81">
        <v>0</v>
      </c>
      <c r="R151" s="81">
        <v>268</v>
      </c>
      <c r="S151" s="81">
        <v>0.13200000000000001</v>
      </c>
      <c r="T151" s="81">
        <v>0</v>
      </c>
      <c r="U151" s="81">
        <v>0</v>
      </c>
      <c r="V151" s="81">
        <v>0</v>
      </c>
      <c r="W151" s="81">
        <v>0</v>
      </c>
      <c r="X151" s="81">
        <v>268</v>
      </c>
      <c r="Y151" s="81">
        <v>0.13200000000000001</v>
      </c>
      <c r="Z151" s="81">
        <v>0</v>
      </c>
      <c r="AA151" s="81"/>
      <c r="AB151" s="81"/>
      <c r="AC151" s="81">
        <v>1</v>
      </c>
      <c r="AD151" s="81" t="s">
        <v>92</v>
      </c>
      <c r="AE151" s="81" t="s">
        <v>49</v>
      </c>
      <c r="AF151" s="81" t="s">
        <v>74</v>
      </c>
      <c r="AG151" s="81" t="s">
        <v>47</v>
      </c>
      <c r="AH151" s="81" t="s">
        <v>105</v>
      </c>
      <c r="AI151" s="81" t="s">
        <v>52</v>
      </c>
      <c r="AJ151" s="81" t="s">
        <v>106</v>
      </c>
      <c r="AK151" s="81" t="s">
        <v>56</v>
      </c>
      <c r="AL151" s="81"/>
      <c r="AM151" s="81" t="s">
        <v>107</v>
      </c>
      <c r="AN151" s="81" t="s">
        <v>108</v>
      </c>
      <c r="AO151" s="81" t="s">
        <v>59</v>
      </c>
      <c r="AP151" s="81" t="s">
        <v>60</v>
      </c>
    </row>
    <row r="152" spans="1:42" ht="15" x14ac:dyDescent="0.25">
      <c r="A152" s="81">
        <v>147</v>
      </c>
      <c r="B152" s="81" t="s">
        <v>105</v>
      </c>
      <c r="C152" s="81" t="s">
        <v>45</v>
      </c>
      <c r="D152" s="81" t="s">
        <v>46</v>
      </c>
      <c r="E152" s="83">
        <v>41786.650694444441</v>
      </c>
      <c r="F152" s="81" t="s">
        <v>47</v>
      </c>
      <c r="G152" s="81" t="s">
        <v>91</v>
      </c>
      <c r="H152" s="81" t="s">
        <v>49</v>
      </c>
      <c r="I152" s="81" t="s">
        <v>47</v>
      </c>
      <c r="J152" s="81" t="s">
        <v>75</v>
      </c>
      <c r="K152" s="81" t="s">
        <v>51</v>
      </c>
      <c r="L152" s="81">
        <v>45</v>
      </c>
      <c r="M152" s="81">
        <v>30000</v>
      </c>
      <c r="N152" s="81" t="s">
        <v>52</v>
      </c>
      <c r="O152" s="81">
        <v>0</v>
      </c>
      <c r="P152" s="81">
        <v>0</v>
      </c>
      <c r="Q152" s="81">
        <v>0</v>
      </c>
      <c r="R152" s="81">
        <v>268</v>
      </c>
      <c r="S152" s="81">
        <v>0.14299999999999999</v>
      </c>
      <c r="T152" s="81">
        <v>0</v>
      </c>
      <c r="U152" s="81">
        <v>0</v>
      </c>
      <c r="V152" s="81">
        <v>0</v>
      </c>
      <c r="W152" s="81">
        <v>0</v>
      </c>
      <c r="X152" s="81">
        <v>268</v>
      </c>
      <c r="Y152" s="81">
        <v>0.14299999999999999</v>
      </c>
      <c r="Z152" s="81">
        <v>0</v>
      </c>
      <c r="AA152" s="81"/>
      <c r="AB152" s="81"/>
      <c r="AC152" s="81">
        <v>1</v>
      </c>
      <c r="AD152" s="81" t="s">
        <v>92</v>
      </c>
      <c r="AE152" s="81" t="s">
        <v>49</v>
      </c>
      <c r="AF152" s="81" t="s">
        <v>76</v>
      </c>
      <c r="AG152" s="81" t="s">
        <v>47</v>
      </c>
      <c r="AH152" s="81" t="s">
        <v>105</v>
      </c>
      <c r="AI152" s="81" t="s">
        <v>52</v>
      </c>
      <c r="AJ152" s="81" t="s">
        <v>106</v>
      </c>
      <c r="AK152" s="81" t="s">
        <v>56</v>
      </c>
      <c r="AL152" s="81"/>
      <c r="AM152" s="81" t="s">
        <v>107</v>
      </c>
      <c r="AN152" s="81" t="s">
        <v>108</v>
      </c>
      <c r="AO152" s="81" t="s">
        <v>59</v>
      </c>
      <c r="AP152" s="81" t="s">
        <v>60</v>
      </c>
    </row>
    <row r="153" spans="1:42" ht="15" x14ac:dyDescent="0.25">
      <c r="A153" s="81">
        <v>148</v>
      </c>
      <c r="B153" s="81" t="s">
        <v>105</v>
      </c>
      <c r="C153" s="81" t="s">
        <v>45</v>
      </c>
      <c r="D153" s="81" t="s">
        <v>46</v>
      </c>
      <c r="E153" s="83">
        <v>41786.650694444441</v>
      </c>
      <c r="F153" s="81" t="s">
        <v>47</v>
      </c>
      <c r="G153" s="81" t="s">
        <v>91</v>
      </c>
      <c r="H153" s="81" t="s">
        <v>49</v>
      </c>
      <c r="I153" s="81" t="s">
        <v>47</v>
      </c>
      <c r="J153" s="81" t="s">
        <v>77</v>
      </c>
      <c r="K153" s="81" t="s">
        <v>51</v>
      </c>
      <c r="L153" s="81">
        <v>47.3</v>
      </c>
      <c r="M153" s="81">
        <v>30000</v>
      </c>
      <c r="N153" s="81" t="s">
        <v>52</v>
      </c>
      <c r="O153" s="81">
        <v>0</v>
      </c>
      <c r="P153" s="81">
        <v>0</v>
      </c>
      <c r="Q153" s="81">
        <v>0</v>
      </c>
      <c r="R153" s="81">
        <v>249</v>
      </c>
      <c r="S153" s="81">
        <v>0.13600000000000001</v>
      </c>
      <c r="T153" s="84">
        <v>3.3100000000000001E-6</v>
      </c>
      <c r="U153" s="81">
        <v>0</v>
      </c>
      <c r="V153" s="81">
        <v>0</v>
      </c>
      <c r="W153" s="81">
        <v>0</v>
      </c>
      <c r="X153" s="81">
        <v>249</v>
      </c>
      <c r="Y153" s="81">
        <v>0.13600000000000001</v>
      </c>
      <c r="Z153" s="84">
        <v>3.3100000000000001E-6</v>
      </c>
      <c r="AA153" s="81"/>
      <c r="AB153" s="81"/>
      <c r="AC153" s="81">
        <v>1</v>
      </c>
      <c r="AD153" s="81" t="s">
        <v>92</v>
      </c>
      <c r="AE153" s="81" t="s">
        <v>49</v>
      </c>
      <c r="AF153" s="81" t="s">
        <v>78</v>
      </c>
      <c r="AG153" s="81" t="s">
        <v>47</v>
      </c>
      <c r="AH153" s="81" t="s">
        <v>105</v>
      </c>
      <c r="AI153" s="81" t="s">
        <v>52</v>
      </c>
      <c r="AJ153" s="81" t="s">
        <v>106</v>
      </c>
      <c r="AK153" s="81" t="s">
        <v>56</v>
      </c>
      <c r="AL153" s="81"/>
      <c r="AM153" s="81" t="s">
        <v>107</v>
      </c>
      <c r="AN153" s="81" t="s">
        <v>108</v>
      </c>
      <c r="AO153" s="81" t="s">
        <v>59</v>
      </c>
      <c r="AP153" s="81" t="s">
        <v>60</v>
      </c>
    </row>
    <row r="154" spans="1:42" ht="15" x14ac:dyDescent="0.25">
      <c r="A154" s="81">
        <v>149</v>
      </c>
      <c r="B154" s="81" t="s">
        <v>105</v>
      </c>
      <c r="C154" s="81" t="s">
        <v>45</v>
      </c>
      <c r="D154" s="81" t="s">
        <v>46</v>
      </c>
      <c r="E154" s="83">
        <v>41786.650694444441</v>
      </c>
      <c r="F154" s="81" t="s">
        <v>47</v>
      </c>
      <c r="G154" s="81" t="s">
        <v>91</v>
      </c>
      <c r="H154" s="81" t="s">
        <v>49</v>
      </c>
      <c r="I154" s="81" t="s">
        <v>47</v>
      </c>
      <c r="J154" s="81" t="s">
        <v>79</v>
      </c>
      <c r="K154" s="81" t="s">
        <v>51</v>
      </c>
      <c r="L154" s="81">
        <v>48.1</v>
      </c>
      <c r="M154" s="81">
        <v>30000</v>
      </c>
      <c r="N154" s="81" t="s">
        <v>52</v>
      </c>
      <c r="O154" s="81">
        <v>0</v>
      </c>
      <c r="P154" s="81">
        <v>0</v>
      </c>
      <c r="Q154" s="81">
        <v>0</v>
      </c>
      <c r="R154" s="81">
        <v>248</v>
      </c>
      <c r="S154" s="81">
        <v>0.127</v>
      </c>
      <c r="T154" s="81">
        <v>0</v>
      </c>
      <c r="U154" s="81">
        <v>0</v>
      </c>
      <c r="V154" s="81">
        <v>0</v>
      </c>
      <c r="W154" s="81">
        <v>0</v>
      </c>
      <c r="X154" s="81">
        <v>248</v>
      </c>
      <c r="Y154" s="81">
        <v>0.127</v>
      </c>
      <c r="Z154" s="81">
        <v>0</v>
      </c>
      <c r="AA154" s="81"/>
      <c r="AB154" s="81"/>
      <c r="AC154" s="81">
        <v>1</v>
      </c>
      <c r="AD154" s="81" t="s">
        <v>92</v>
      </c>
      <c r="AE154" s="81" t="s">
        <v>49</v>
      </c>
      <c r="AF154" s="81" t="s">
        <v>80</v>
      </c>
      <c r="AG154" s="81" t="s">
        <v>47</v>
      </c>
      <c r="AH154" s="81" t="s">
        <v>105</v>
      </c>
      <c r="AI154" s="81" t="s">
        <v>52</v>
      </c>
      <c r="AJ154" s="81" t="s">
        <v>106</v>
      </c>
      <c r="AK154" s="81" t="s">
        <v>56</v>
      </c>
      <c r="AL154" s="81"/>
      <c r="AM154" s="81" t="s">
        <v>107</v>
      </c>
      <c r="AN154" s="81" t="s">
        <v>108</v>
      </c>
      <c r="AO154" s="81" t="s">
        <v>59</v>
      </c>
      <c r="AP154" s="81" t="s">
        <v>60</v>
      </c>
    </row>
    <row r="155" spans="1:42" ht="15" x14ac:dyDescent="0.25">
      <c r="A155" s="81">
        <v>150</v>
      </c>
      <c r="B155" s="81" t="s">
        <v>105</v>
      </c>
      <c r="C155" s="81" t="s">
        <v>45</v>
      </c>
      <c r="D155" s="81" t="s">
        <v>46</v>
      </c>
      <c r="E155" s="83">
        <v>41786.650694444441</v>
      </c>
      <c r="F155" s="81" t="s">
        <v>47</v>
      </c>
      <c r="G155" s="81" t="s">
        <v>91</v>
      </c>
      <c r="H155" s="81" t="s">
        <v>49</v>
      </c>
      <c r="I155" s="81" t="s">
        <v>47</v>
      </c>
      <c r="J155" s="81" t="s">
        <v>81</v>
      </c>
      <c r="K155" s="81" t="s">
        <v>51</v>
      </c>
      <c r="L155" s="81">
        <v>47.4</v>
      </c>
      <c r="M155" s="81">
        <v>30000</v>
      </c>
      <c r="N155" s="81" t="s">
        <v>52</v>
      </c>
      <c r="O155" s="81">
        <v>0</v>
      </c>
      <c r="P155" s="81">
        <v>0</v>
      </c>
      <c r="Q155" s="81">
        <v>0</v>
      </c>
      <c r="R155" s="81">
        <v>236</v>
      </c>
      <c r="S155" s="81">
        <v>0.124</v>
      </c>
      <c r="T155" s="81">
        <v>0</v>
      </c>
      <c r="U155" s="81">
        <v>0</v>
      </c>
      <c r="V155" s="81">
        <v>0</v>
      </c>
      <c r="W155" s="81">
        <v>0</v>
      </c>
      <c r="X155" s="81">
        <v>236</v>
      </c>
      <c r="Y155" s="81">
        <v>0.124</v>
      </c>
      <c r="Z155" s="81">
        <v>0</v>
      </c>
      <c r="AA155" s="81"/>
      <c r="AB155" s="81"/>
      <c r="AC155" s="81">
        <v>1</v>
      </c>
      <c r="AD155" s="81" t="s">
        <v>92</v>
      </c>
      <c r="AE155" s="81" t="s">
        <v>49</v>
      </c>
      <c r="AF155" s="81" t="s">
        <v>82</v>
      </c>
      <c r="AG155" s="81" t="s">
        <v>47</v>
      </c>
      <c r="AH155" s="81" t="s">
        <v>105</v>
      </c>
      <c r="AI155" s="81" t="s">
        <v>52</v>
      </c>
      <c r="AJ155" s="81" t="s">
        <v>106</v>
      </c>
      <c r="AK155" s="81" t="s">
        <v>56</v>
      </c>
      <c r="AL155" s="81"/>
      <c r="AM155" s="81" t="s">
        <v>107</v>
      </c>
      <c r="AN155" s="81" t="s">
        <v>108</v>
      </c>
      <c r="AO155" s="81" t="s">
        <v>59</v>
      </c>
      <c r="AP155" s="81" t="s">
        <v>60</v>
      </c>
    </row>
    <row r="156" spans="1:42" ht="15" x14ac:dyDescent="0.25">
      <c r="A156" s="81">
        <v>151</v>
      </c>
      <c r="B156" s="81" t="s">
        <v>105</v>
      </c>
      <c r="C156" s="81" t="s">
        <v>45</v>
      </c>
      <c r="D156" s="81" t="s">
        <v>46</v>
      </c>
      <c r="E156" s="83">
        <v>41786.650694444441</v>
      </c>
      <c r="F156" s="81" t="s">
        <v>47</v>
      </c>
      <c r="G156" s="81" t="s">
        <v>91</v>
      </c>
      <c r="H156" s="81" t="s">
        <v>49</v>
      </c>
      <c r="I156" s="81" t="s">
        <v>47</v>
      </c>
      <c r="J156" s="81" t="s">
        <v>83</v>
      </c>
      <c r="K156" s="81" t="s">
        <v>51</v>
      </c>
      <c r="L156" s="81">
        <v>48</v>
      </c>
      <c r="M156" s="81">
        <v>30000</v>
      </c>
      <c r="N156" s="81" t="s">
        <v>52</v>
      </c>
      <c r="O156" s="81">
        <v>0</v>
      </c>
      <c r="P156" s="81">
        <v>0</v>
      </c>
      <c r="Q156" s="81">
        <v>0</v>
      </c>
      <c r="R156" s="81">
        <v>276</v>
      </c>
      <c r="S156" s="81">
        <v>0.14099999999999999</v>
      </c>
      <c r="T156" s="81">
        <v>0</v>
      </c>
      <c r="U156" s="81">
        <v>0</v>
      </c>
      <c r="V156" s="81">
        <v>0</v>
      </c>
      <c r="W156" s="81">
        <v>0</v>
      </c>
      <c r="X156" s="81">
        <v>276</v>
      </c>
      <c r="Y156" s="81">
        <v>0.14099999999999999</v>
      </c>
      <c r="Z156" s="81">
        <v>0</v>
      </c>
      <c r="AA156" s="81"/>
      <c r="AB156" s="81"/>
      <c r="AC156" s="81">
        <v>1</v>
      </c>
      <c r="AD156" s="81" t="s">
        <v>92</v>
      </c>
      <c r="AE156" s="81" t="s">
        <v>49</v>
      </c>
      <c r="AF156" s="81" t="s">
        <v>84</v>
      </c>
      <c r="AG156" s="81" t="s">
        <v>47</v>
      </c>
      <c r="AH156" s="81" t="s">
        <v>105</v>
      </c>
      <c r="AI156" s="81" t="s">
        <v>52</v>
      </c>
      <c r="AJ156" s="81" t="s">
        <v>106</v>
      </c>
      <c r="AK156" s="81" t="s">
        <v>56</v>
      </c>
      <c r="AL156" s="81"/>
      <c r="AM156" s="81" t="s">
        <v>107</v>
      </c>
      <c r="AN156" s="81" t="s">
        <v>108</v>
      </c>
      <c r="AO156" s="81" t="s">
        <v>59</v>
      </c>
      <c r="AP156" s="81" t="s">
        <v>60</v>
      </c>
    </row>
    <row r="157" spans="1:42" ht="15" x14ac:dyDescent="0.25">
      <c r="A157" s="81">
        <v>152</v>
      </c>
      <c r="B157" s="81" t="s">
        <v>105</v>
      </c>
      <c r="C157" s="81" t="s">
        <v>45</v>
      </c>
      <c r="D157" s="81" t="s">
        <v>46</v>
      </c>
      <c r="E157" s="83">
        <v>41786.650694444441</v>
      </c>
      <c r="F157" s="81" t="s">
        <v>47</v>
      </c>
      <c r="G157" s="81" t="s">
        <v>91</v>
      </c>
      <c r="H157" s="81" t="s">
        <v>49</v>
      </c>
      <c r="I157" s="81" t="s">
        <v>47</v>
      </c>
      <c r="J157" s="81" t="s">
        <v>85</v>
      </c>
      <c r="K157" s="81" t="s">
        <v>51</v>
      </c>
      <c r="L157" s="81">
        <v>53</v>
      </c>
      <c r="M157" s="81">
        <v>30000</v>
      </c>
      <c r="N157" s="81" t="s">
        <v>52</v>
      </c>
      <c r="O157" s="81">
        <v>0</v>
      </c>
      <c r="P157" s="81">
        <v>0</v>
      </c>
      <c r="Q157" s="81">
        <v>0</v>
      </c>
      <c r="R157" s="81">
        <v>234</v>
      </c>
      <c r="S157" s="81">
        <v>0.124</v>
      </c>
      <c r="T157" s="81">
        <v>0</v>
      </c>
      <c r="U157" s="81">
        <v>0</v>
      </c>
      <c r="V157" s="81">
        <v>0</v>
      </c>
      <c r="W157" s="81">
        <v>0</v>
      </c>
      <c r="X157" s="81">
        <v>234</v>
      </c>
      <c r="Y157" s="81">
        <v>0.124</v>
      </c>
      <c r="Z157" s="81">
        <v>0</v>
      </c>
      <c r="AA157" s="81"/>
      <c r="AB157" s="81"/>
      <c r="AC157" s="81">
        <v>1</v>
      </c>
      <c r="AD157" s="81" t="s">
        <v>92</v>
      </c>
      <c r="AE157" s="81" t="s">
        <v>49</v>
      </c>
      <c r="AF157" s="81" t="s">
        <v>86</v>
      </c>
      <c r="AG157" s="81" t="s">
        <v>47</v>
      </c>
      <c r="AH157" s="81" t="s">
        <v>105</v>
      </c>
      <c r="AI157" s="81" t="s">
        <v>52</v>
      </c>
      <c r="AJ157" s="81" t="s">
        <v>106</v>
      </c>
      <c r="AK157" s="81" t="s">
        <v>56</v>
      </c>
      <c r="AL157" s="81"/>
      <c r="AM157" s="81" t="s">
        <v>107</v>
      </c>
      <c r="AN157" s="81" t="s">
        <v>108</v>
      </c>
      <c r="AO157" s="81" t="s">
        <v>59</v>
      </c>
      <c r="AP157" s="81" t="s">
        <v>60</v>
      </c>
    </row>
    <row r="158" spans="1:42" ht="15" x14ac:dyDescent="0.25">
      <c r="A158" s="81">
        <v>153</v>
      </c>
      <c r="B158" s="81" t="s">
        <v>105</v>
      </c>
      <c r="C158" s="81" t="s">
        <v>45</v>
      </c>
      <c r="D158" s="81" t="s">
        <v>46</v>
      </c>
      <c r="E158" s="83">
        <v>41786.650694444441</v>
      </c>
      <c r="F158" s="81" t="s">
        <v>47</v>
      </c>
      <c r="G158" s="81" t="s">
        <v>91</v>
      </c>
      <c r="H158" s="81" t="s">
        <v>49</v>
      </c>
      <c r="I158" s="81" t="s">
        <v>47</v>
      </c>
      <c r="J158" s="81" t="s">
        <v>87</v>
      </c>
      <c r="K158" s="81" t="s">
        <v>51</v>
      </c>
      <c r="L158" s="81">
        <v>55.4</v>
      </c>
      <c r="M158" s="81">
        <v>30000</v>
      </c>
      <c r="N158" s="81" t="s">
        <v>52</v>
      </c>
      <c r="O158" s="81">
        <v>0</v>
      </c>
      <c r="P158" s="81">
        <v>0</v>
      </c>
      <c r="Q158" s="81">
        <v>0</v>
      </c>
      <c r="R158" s="81">
        <v>326</v>
      </c>
      <c r="S158" s="81">
        <v>0.158</v>
      </c>
      <c r="T158" s="81">
        <v>0</v>
      </c>
      <c r="U158" s="81">
        <v>0</v>
      </c>
      <c r="V158" s="81">
        <v>0</v>
      </c>
      <c r="W158" s="81">
        <v>0</v>
      </c>
      <c r="X158" s="81">
        <v>326</v>
      </c>
      <c r="Y158" s="81">
        <v>0.158</v>
      </c>
      <c r="Z158" s="81">
        <v>0</v>
      </c>
      <c r="AA158" s="81"/>
      <c r="AB158" s="81"/>
      <c r="AC158" s="81">
        <v>1</v>
      </c>
      <c r="AD158" s="81" t="s">
        <v>92</v>
      </c>
      <c r="AE158" s="81" t="s">
        <v>49</v>
      </c>
      <c r="AF158" s="81" t="s">
        <v>88</v>
      </c>
      <c r="AG158" s="81" t="s">
        <v>47</v>
      </c>
      <c r="AH158" s="81" t="s">
        <v>105</v>
      </c>
      <c r="AI158" s="81" t="s">
        <v>52</v>
      </c>
      <c r="AJ158" s="81" t="s">
        <v>106</v>
      </c>
      <c r="AK158" s="81" t="s">
        <v>56</v>
      </c>
      <c r="AL158" s="81"/>
      <c r="AM158" s="81" t="s">
        <v>107</v>
      </c>
      <c r="AN158" s="81" t="s">
        <v>108</v>
      </c>
      <c r="AO158" s="81" t="s">
        <v>59</v>
      </c>
      <c r="AP158" s="81" t="s">
        <v>60</v>
      </c>
    </row>
    <row r="159" spans="1:42" ht="15" x14ac:dyDescent="0.25">
      <c r="A159" s="81">
        <v>154</v>
      </c>
      <c r="B159" s="81" t="s">
        <v>105</v>
      </c>
      <c r="C159" s="81" t="s">
        <v>45</v>
      </c>
      <c r="D159" s="81" t="s">
        <v>46</v>
      </c>
      <c r="E159" s="83">
        <v>41786.650694444441</v>
      </c>
      <c r="F159" s="81" t="s">
        <v>47</v>
      </c>
      <c r="G159" s="81" t="s">
        <v>91</v>
      </c>
      <c r="H159" s="81" t="s">
        <v>49</v>
      </c>
      <c r="I159" s="81" t="s">
        <v>47</v>
      </c>
      <c r="J159" s="81" t="s">
        <v>89</v>
      </c>
      <c r="K159" s="81" t="s">
        <v>51</v>
      </c>
      <c r="L159" s="81">
        <v>42.2</v>
      </c>
      <c r="M159" s="81">
        <v>30000</v>
      </c>
      <c r="N159" s="81" t="s">
        <v>52</v>
      </c>
      <c r="O159" s="81">
        <v>0</v>
      </c>
      <c r="P159" s="81">
        <v>0</v>
      </c>
      <c r="Q159" s="81">
        <v>0</v>
      </c>
      <c r="R159" s="81">
        <v>207</v>
      </c>
      <c r="S159" s="81">
        <v>0.113</v>
      </c>
      <c r="T159" s="81">
        <v>0</v>
      </c>
      <c r="U159" s="81">
        <v>0</v>
      </c>
      <c r="V159" s="81">
        <v>0</v>
      </c>
      <c r="W159" s="81">
        <v>0</v>
      </c>
      <c r="X159" s="81">
        <v>207</v>
      </c>
      <c r="Y159" s="81">
        <v>0.113</v>
      </c>
      <c r="Z159" s="81">
        <v>0</v>
      </c>
      <c r="AA159" s="81"/>
      <c r="AB159" s="81"/>
      <c r="AC159" s="81">
        <v>1</v>
      </c>
      <c r="AD159" s="81" t="s">
        <v>92</v>
      </c>
      <c r="AE159" s="81" t="s">
        <v>49</v>
      </c>
      <c r="AF159" s="81" t="s">
        <v>90</v>
      </c>
      <c r="AG159" s="81" t="s">
        <v>47</v>
      </c>
      <c r="AH159" s="81" t="s">
        <v>105</v>
      </c>
      <c r="AI159" s="81" t="s">
        <v>52</v>
      </c>
      <c r="AJ159" s="81" t="s">
        <v>106</v>
      </c>
      <c r="AK159" s="81" t="s">
        <v>56</v>
      </c>
      <c r="AL159" s="81"/>
      <c r="AM159" s="81" t="s">
        <v>107</v>
      </c>
      <c r="AN159" s="81" t="s">
        <v>108</v>
      </c>
      <c r="AO159" s="81" t="s">
        <v>59</v>
      </c>
      <c r="AP159" s="81" t="s">
        <v>60</v>
      </c>
    </row>
    <row r="160" spans="1:42" ht="15" hidden="1" x14ac:dyDescent="0.25">
      <c r="A160">
        <v>155</v>
      </c>
      <c r="B160" t="s">
        <v>105</v>
      </c>
      <c r="C160" t="s">
        <v>45</v>
      </c>
      <c r="D160" t="s">
        <v>46</v>
      </c>
      <c r="E160" s="3">
        <v>41045</v>
      </c>
      <c r="F160" t="s">
        <v>93</v>
      </c>
      <c r="G160" t="s">
        <v>94</v>
      </c>
      <c r="H160" t="s">
        <v>95</v>
      </c>
      <c r="I160" t="s">
        <v>47</v>
      </c>
      <c r="J160" t="s">
        <v>96</v>
      </c>
      <c r="K160" t="s">
        <v>51</v>
      </c>
      <c r="L160">
        <v>157</v>
      </c>
      <c r="M160">
        <v>115000</v>
      </c>
      <c r="N160" t="s">
        <v>52</v>
      </c>
      <c r="O160">
        <v>0</v>
      </c>
      <c r="P160">
        <v>0</v>
      </c>
      <c r="Q160">
        <v>0</v>
      </c>
      <c r="R160">
        <v>535</v>
      </c>
      <c r="S160">
        <v>0.255</v>
      </c>
      <c r="T160">
        <v>0</v>
      </c>
      <c r="U160">
        <v>0</v>
      </c>
      <c r="V160">
        <v>0</v>
      </c>
      <c r="W160">
        <v>0</v>
      </c>
      <c r="X160">
        <v>292</v>
      </c>
      <c r="Y160">
        <v>0.14000000000000001</v>
      </c>
      <c r="Z160">
        <v>0</v>
      </c>
      <c r="AC160">
        <v>2</v>
      </c>
      <c r="AD160" t="s">
        <v>97</v>
      </c>
      <c r="AE160" t="s">
        <v>98</v>
      </c>
      <c r="AF160" t="s">
        <v>99</v>
      </c>
      <c r="AG160" t="s">
        <v>100</v>
      </c>
      <c r="AH160" t="s">
        <v>105</v>
      </c>
      <c r="AI160" t="s">
        <v>52</v>
      </c>
      <c r="AJ160" t="s">
        <v>106</v>
      </c>
      <c r="AK160" t="s">
        <v>56</v>
      </c>
      <c r="AM160" t="s">
        <v>107</v>
      </c>
      <c r="AN160" t="s">
        <v>108</v>
      </c>
      <c r="AO160" t="s">
        <v>59</v>
      </c>
      <c r="AP160" t="s">
        <v>60</v>
      </c>
    </row>
    <row r="161" spans="1:42" ht="15" hidden="1" x14ac:dyDescent="0.25">
      <c r="A161">
        <v>156</v>
      </c>
      <c r="B161" t="s">
        <v>105</v>
      </c>
      <c r="C161" t="s">
        <v>45</v>
      </c>
      <c r="D161" t="s">
        <v>46</v>
      </c>
      <c r="E161" s="3">
        <v>41045</v>
      </c>
      <c r="F161" t="s">
        <v>93</v>
      </c>
      <c r="G161" t="s">
        <v>94</v>
      </c>
      <c r="H161" t="s">
        <v>49</v>
      </c>
      <c r="I161" t="s">
        <v>47</v>
      </c>
      <c r="J161" t="s">
        <v>96</v>
      </c>
      <c r="K161" t="s">
        <v>51</v>
      </c>
      <c r="L161">
        <v>122</v>
      </c>
      <c r="M161">
        <v>115000</v>
      </c>
      <c r="N161" t="s">
        <v>52</v>
      </c>
      <c r="O161">
        <v>0</v>
      </c>
      <c r="P161">
        <v>0</v>
      </c>
      <c r="Q161">
        <v>0</v>
      </c>
      <c r="R161">
        <v>235</v>
      </c>
      <c r="S161">
        <v>0.122</v>
      </c>
      <c r="T161" s="2">
        <v>-8.2999999999999999E-7</v>
      </c>
      <c r="U161">
        <v>0</v>
      </c>
      <c r="V161">
        <v>0</v>
      </c>
      <c r="W161">
        <v>0</v>
      </c>
      <c r="X161">
        <v>235</v>
      </c>
      <c r="Y161">
        <v>0.122</v>
      </c>
      <c r="Z161" s="2">
        <v>-8.2999999999999999E-7</v>
      </c>
      <c r="AC161">
        <v>2</v>
      </c>
      <c r="AD161" t="s">
        <v>97</v>
      </c>
      <c r="AE161" t="s">
        <v>49</v>
      </c>
      <c r="AF161" t="s">
        <v>99</v>
      </c>
      <c r="AG161" t="s">
        <v>100</v>
      </c>
      <c r="AH161" t="s">
        <v>105</v>
      </c>
      <c r="AI161" t="s">
        <v>52</v>
      </c>
      <c r="AJ161" t="s">
        <v>106</v>
      </c>
      <c r="AK161" t="s">
        <v>56</v>
      </c>
      <c r="AM161" t="s">
        <v>107</v>
      </c>
      <c r="AN161" t="s">
        <v>108</v>
      </c>
      <c r="AO161" t="s">
        <v>59</v>
      </c>
      <c r="AP161" t="s">
        <v>60</v>
      </c>
    </row>
    <row r="162" spans="1:42" x14ac:dyDescent="0.3">
      <c r="A162" s="81">
        <v>157</v>
      </c>
      <c r="B162" s="81" t="s">
        <v>105</v>
      </c>
      <c r="C162" s="81" t="s">
        <v>45</v>
      </c>
      <c r="D162" s="81" t="s">
        <v>46</v>
      </c>
      <c r="E162" s="82">
        <v>41045</v>
      </c>
      <c r="F162" s="81" t="s">
        <v>93</v>
      </c>
      <c r="G162" s="81" t="s">
        <v>48</v>
      </c>
      <c r="H162" s="81" t="s">
        <v>95</v>
      </c>
      <c r="I162" s="81" t="s">
        <v>47</v>
      </c>
      <c r="J162" s="81" t="s">
        <v>50</v>
      </c>
      <c r="K162" s="81" t="s">
        <v>51</v>
      </c>
      <c r="L162" s="81">
        <v>176</v>
      </c>
      <c r="M162" s="81">
        <v>200000</v>
      </c>
      <c r="N162" s="81" t="s">
        <v>52</v>
      </c>
      <c r="O162" s="81">
        <v>0</v>
      </c>
      <c r="P162" s="81">
        <v>0</v>
      </c>
      <c r="Q162" s="81">
        <v>0</v>
      </c>
      <c r="R162" s="81">
        <v>420</v>
      </c>
      <c r="S162" s="81">
        <v>0.20799999999999999</v>
      </c>
      <c r="T162" s="81">
        <v>0</v>
      </c>
      <c r="U162" s="81">
        <v>0</v>
      </c>
      <c r="V162" s="81">
        <v>0</v>
      </c>
      <c r="W162" s="81">
        <v>0</v>
      </c>
      <c r="X162" s="81">
        <v>237</v>
      </c>
      <c r="Y162" s="81">
        <v>0.11700000000000001</v>
      </c>
      <c r="Z162" s="81">
        <v>0</v>
      </c>
      <c r="AA162" s="81"/>
      <c r="AB162" s="81"/>
      <c r="AC162" s="81">
        <v>2</v>
      </c>
      <c r="AD162" s="81" t="s">
        <v>53</v>
      </c>
      <c r="AE162" s="81" t="s">
        <v>98</v>
      </c>
      <c r="AF162" s="81" t="s">
        <v>54</v>
      </c>
      <c r="AG162" s="81" t="s">
        <v>100</v>
      </c>
      <c r="AH162" s="81" t="s">
        <v>105</v>
      </c>
      <c r="AI162" s="81" t="s">
        <v>52</v>
      </c>
      <c r="AJ162" s="81" t="s">
        <v>106</v>
      </c>
      <c r="AK162" s="81" t="s">
        <v>56</v>
      </c>
      <c r="AL162" s="81"/>
      <c r="AM162" s="81" t="s">
        <v>107</v>
      </c>
      <c r="AN162" s="81" t="s">
        <v>108</v>
      </c>
      <c r="AO162" s="81" t="s">
        <v>59</v>
      </c>
      <c r="AP162" s="81" t="s">
        <v>60</v>
      </c>
    </row>
    <row r="163" spans="1:42" x14ac:dyDescent="0.3">
      <c r="A163" s="81">
        <v>158</v>
      </c>
      <c r="B163" s="81" t="s">
        <v>105</v>
      </c>
      <c r="C163" s="81" t="s">
        <v>45</v>
      </c>
      <c r="D163" s="81" t="s">
        <v>46</v>
      </c>
      <c r="E163" s="82">
        <v>41045</v>
      </c>
      <c r="F163" s="81" t="s">
        <v>93</v>
      </c>
      <c r="G163" s="81" t="s">
        <v>48</v>
      </c>
      <c r="H163" s="81" t="s">
        <v>95</v>
      </c>
      <c r="I163" s="81" t="s">
        <v>47</v>
      </c>
      <c r="J163" s="81" t="s">
        <v>61</v>
      </c>
      <c r="K163" s="81" t="s">
        <v>51</v>
      </c>
      <c r="L163" s="81">
        <v>277</v>
      </c>
      <c r="M163" s="81">
        <v>200000</v>
      </c>
      <c r="N163" s="81" t="s">
        <v>52</v>
      </c>
      <c r="O163" s="81">
        <v>0</v>
      </c>
      <c r="P163" s="81">
        <v>0</v>
      </c>
      <c r="Q163" s="81">
        <v>0</v>
      </c>
      <c r="R163" s="81">
        <v>482</v>
      </c>
      <c r="S163" s="81">
        <v>0.28299999999999997</v>
      </c>
      <c r="T163" s="81">
        <v>0</v>
      </c>
      <c r="U163" s="81">
        <v>0</v>
      </c>
      <c r="V163" s="81">
        <v>0</v>
      </c>
      <c r="W163" s="81">
        <v>0</v>
      </c>
      <c r="X163" s="81">
        <v>271</v>
      </c>
      <c r="Y163" s="81">
        <v>0.16</v>
      </c>
      <c r="Z163" s="81">
        <v>0</v>
      </c>
      <c r="AA163" s="81"/>
      <c r="AB163" s="81"/>
      <c r="AC163" s="81">
        <v>2</v>
      </c>
      <c r="AD163" s="81" t="s">
        <v>53</v>
      </c>
      <c r="AE163" s="81" t="s">
        <v>98</v>
      </c>
      <c r="AF163" s="81" t="s">
        <v>62</v>
      </c>
      <c r="AG163" s="81" t="s">
        <v>100</v>
      </c>
      <c r="AH163" s="81" t="s">
        <v>105</v>
      </c>
      <c r="AI163" s="81" t="s">
        <v>52</v>
      </c>
      <c r="AJ163" s="81" t="s">
        <v>106</v>
      </c>
      <c r="AK163" s="81" t="s">
        <v>56</v>
      </c>
      <c r="AL163" s="81"/>
      <c r="AM163" s="81" t="s">
        <v>107</v>
      </c>
      <c r="AN163" s="81" t="s">
        <v>108</v>
      </c>
      <c r="AO163" s="81" t="s">
        <v>59</v>
      </c>
      <c r="AP163" s="81" t="s">
        <v>60</v>
      </c>
    </row>
    <row r="164" spans="1:42" x14ac:dyDescent="0.3">
      <c r="A164" s="81">
        <v>159</v>
      </c>
      <c r="B164" s="81" t="s">
        <v>105</v>
      </c>
      <c r="C164" s="81" t="s">
        <v>45</v>
      </c>
      <c r="D164" s="81" t="s">
        <v>46</v>
      </c>
      <c r="E164" s="82">
        <v>41045</v>
      </c>
      <c r="F164" s="81" t="s">
        <v>93</v>
      </c>
      <c r="G164" s="81" t="s">
        <v>48</v>
      </c>
      <c r="H164" s="81" t="s">
        <v>95</v>
      </c>
      <c r="I164" s="81" t="s">
        <v>47</v>
      </c>
      <c r="J164" s="81" t="s">
        <v>63</v>
      </c>
      <c r="K164" s="81" t="s">
        <v>51</v>
      </c>
      <c r="L164" s="81">
        <v>235</v>
      </c>
      <c r="M164" s="81">
        <v>200000</v>
      </c>
      <c r="N164" s="81" t="s">
        <v>52</v>
      </c>
      <c r="O164" s="81">
        <v>0</v>
      </c>
      <c r="P164" s="81">
        <v>0</v>
      </c>
      <c r="Q164" s="81">
        <v>0</v>
      </c>
      <c r="R164" s="81">
        <v>510</v>
      </c>
      <c r="S164" s="81">
        <v>0.23400000000000001</v>
      </c>
      <c r="T164" s="81">
        <v>0</v>
      </c>
      <c r="U164" s="81">
        <v>0</v>
      </c>
      <c r="V164" s="81">
        <v>0</v>
      </c>
      <c r="W164" s="81">
        <v>0</v>
      </c>
      <c r="X164" s="81">
        <v>273</v>
      </c>
      <c r="Y164" s="81">
        <v>0.126</v>
      </c>
      <c r="Z164" s="81">
        <v>0</v>
      </c>
      <c r="AA164" s="81"/>
      <c r="AB164" s="81"/>
      <c r="AC164" s="81">
        <v>2</v>
      </c>
      <c r="AD164" s="81" t="s">
        <v>53</v>
      </c>
      <c r="AE164" s="81" t="s">
        <v>98</v>
      </c>
      <c r="AF164" s="81" t="s">
        <v>64</v>
      </c>
      <c r="AG164" s="81" t="s">
        <v>100</v>
      </c>
      <c r="AH164" s="81" t="s">
        <v>105</v>
      </c>
      <c r="AI164" s="81" t="s">
        <v>52</v>
      </c>
      <c r="AJ164" s="81" t="s">
        <v>106</v>
      </c>
      <c r="AK164" s="81" t="s">
        <v>56</v>
      </c>
      <c r="AL164" s="81"/>
      <c r="AM164" s="81" t="s">
        <v>107</v>
      </c>
      <c r="AN164" s="81" t="s">
        <v>108</v>
      </c>
      <c r="AO164" s="81" t="s">
        <v>59</v>
      </c>
      <c r="AP164" s="81" t="s">
        <v>60</v>
      </c>
    </row>
    <row r="165" spans="1:42" x14ac:dyDescent="0.3">
      <c r="A165" s="81">
        <v>160</v>
      </c>
      <c r="B165" s="81" t="s">
        <v>105</v>
      </c>
      <c r="C165" s="81" t="s">
        <v>45</v>
      </c>
      <c r="D165" s="81" t="s">
        <v>46</v>
      </c>
      <c r="E165" s="82">
        <v>41045</v>
      </c>
      <c r="F165" s="81" t="s">
        <v>93</v>
      </c>
      <c r="G165" s="81" t="s">
        <v>48</v>
      </c>
      <c r="H165" s="81" t="s">
        <v>95</v>
      </c>
      <c r="I165" s="81" t="s">
        <v>47</v>
      </c>
      <c r="J165" s="81" t="s">
        <v>65</v>
      </c>
      <c r="K165" s="81" t="s">
        <v>51</v>
      </c>
      <c r="L165" s="81">
        <v>258</v>
      </c>
      <c r="M165" s="81">
        <v>200000</v>
      </c>
      <c r="N165" s="81" t="s">
        <v>52</v>
      </c>
      <c r="O165" s="81">
        <v>0</v>
      </c>
      <c r="P165" s="81">
        <v>0</v>
      </c>
      <c r="Q165" s="81">
        <v>0</v>
      </c>
      <c r="R165" s="81">
        <v>551</v>
      </c>
      <c r="S165" s="81">
        <v>0.27100000000000002</v>
      </c>
      <c r="T165" s="81">
        <v>0</v>
      </c>
      <c r="U165" s="81">
        <v>0</v>
      </c>
      <c r="V165" s="81">
        <v>0</v>
      </c>
      <c r="W165" s="81">
        <v>0</v>
      </c>
      <c r="X165" s="81">
        <v>314</v>
      </c>
      <c r="Y165" s="81">
        <v>0.155</v>
      </c>
      <c r="Z165" s="81">
        <v>0</v>
      </c>
      <c r="AA165" s="81"/>
      <c r="AB165" s="81"/>
      <c r="AC165" s="81">
        <v>2</v>
      </c>
      <c r="AD165" s="81" t="s">
        <v>53</v>
      </c>
      <c r="AE165" s="81" t="s">
        <v>98</v>
      </c>
      <c r="AF165" s="81" t="s">
        <v>66</v>
      </c>
      <c r="AG165" s="81" t="s">
        <v>100</v>
      </c>
      <c r="AH165" s="81" t="s">
        <v>105</v>
      </c>
      <c r="AI165" s="81" t="s">
        <v>52</v>
      </c>
      <c r="AJ165" s="81" t="s">
        <v>106</v>
      </c>
      <c r="AK165" s="81" t="s">
        <v>56</v>
      </c>
      <c r="AL165" s="81"/>
      <c r="AM165" s="81" t="s">
        <v>107</v>
      </c>
      <c r="AN165" s="81" t="s">
        <v>108</v>
      </c>
      <c r="AO165" s="81" t="s">
        <v>59</v>
      </c>
      <c r="AP165" s="81" t="s">
        <v>60</v>
      </c>
    </row>
    <row r="166" spans="1:42" ht="15" hidden="1" x14ac:dyDescent="0.25">
      <c r="A166">
        <v>161</v>
      </c>
      <c r="B166" t="s">
        <v>105</v>
      </c>
      <c r="C166" t="s">
        <v>45</v>
      </c>
      <c r="D166" t="s">
        <v>46</v>
      </c>
      <c r="E166" s="3">
        <v>41045</v>
      </c>
      <c r="F166" t="s">
        <v>93</v>
      </c>
      <c r="G166" t="s">
        <v>48</v>
      </c>
      <c r="H166" t="s">
        <v>95</v>
      </c>
      <c r="I166" t="s">
        <v>47</v>
      </c>
      <c r="J166" t="s">
        <v>67</v>
      </c>
      <c r="K166" t="s">
        <v>51</v>
      </c>
      <c r="L166">
        <v>218</v>
      </c>
      <c r="M166">
        <v>200000</v>
      </c>
      <c r="N166" t="s">
        <v>52</v>
      </c>
      <c r="O166">
        <v>0</v>
      </c>
      <c r="P166">
        <v>0</v>
      </c>
      <c r="Q166">
        <v>0</v>
      </c>
      <c r="R166">
        <v>518</v>
      </c>
      <c r="S166">
        <v>0.24399999999999999</v>
      </c>
      <c r="T166">
        <v>0</v>
      </c>
      <c r="U166">
        <v>0</v>
      </c>
      <c r="V166">
        <v>0</v>
      </c>
      <c r="W166">
        <v>0</v>
      </c>
      <c r="X166">
        <v>294</v>
      </c>
      <c r="Y166">
        <v>0.13900000000000001</v>
      </c>
      <c r="Z166">
        <v>0</v>
      </c>
      <c r="AC166">
        <v>2</v>
      </c>
      <c r="AD166" t="s">
        <v>53</v>
      </c>
      <c r="AE166" t="s">
        <v>98</v>
      </c>
      <c r="AF166" t="s">
        <v>68</v>
      </c>
      <c r="AG166" t="s">
        <v>100</v>
      </c>
      <c r="AH166" t="s">
        <v>105</v>
      </c>
      <c r="AI166" t="s">
        <v>52</v>
      </c>
      <c r="AJ166" t="s">
        <v>106</v>
      </c>
      <c r="AK166" t="s">
        <v>56</v>
      </c>
      <c r="AM166" t="s">
        <v>107</v>
      </c>
      <c r="AN166" t="s">
        <v>108</v>
      </c>
      <c r="AO166" t="s">
        <v>59</v>
      </c>
      <c r="AP166" t="s">
        <v>60</v>
      </c>
    </row>
    <row r="167" spans="1:42" x14ac:dyDescent="0.3">
      <c r="A167" s="81">
        <v>162</v>
      </c>
      <c r="B167" s="81" t="s">
        <v>105</v>
      </c>
      <c r="C167" s="81" t="s">
        <v>45</v>
      </c>
      <c r="D167" s="81" t="s">
        <v>46</v>
      </c>
      <c r="E167" s="82">
        <v>41045</v>
      </c>
      <c r="F167" s="81" t="s">
        <v>93</v>
      </c>
      <c r="G167" s="81" t="s">
        <v>48</v>
      </c>
      <c r="H167" s="81" t="s">
        <v>95</v>
      </c>
      <c r="I167" s="81" t="s">
        <v>47</v>
      </c>
      <c r="J167" s="81" t="s">
        <v>79</v>
      </c>
      <c r="K167" s="81" t="s">
        <v>51</v>
      </c>
      <c r="L167" s="81">
        <v>319</v>
      </c>
      <c r="M167" s="81">
        <v>200000</v>
      </c>
      <c r="N167" s="81" t="s">
        <v>52</v>
      </c>
      <c r="O167" s="81">
        <v>0</v>
      </c>
      <c r="P167" s="81">
        <v>0</v>
      </c>
      <c r="Q167" s="81">
        <v>0</v>
      </c>
      <c r="R167" s="81">
        <v>594</v>
      </c>
      <c r="S167" s="81">
        <v>0.29799999999999999</v>
      </c>
      <c r="T167" s="81">
        <v>0</v>
      </c>
      <c r="U167" s="81">
        <v>0</v>
      </c>
      <c r="V167" s="81">
        <v>0</v>
      </c>
      <c r="W167" s="81">
        <v>0</v>
      </c>
      <c r="X167" s="81">
        <v>317</v>
      </c>
      <c r="Y167" s="81">
        <v>0.16</v>
      </c>
      <c r="Z167" s="81">
        <v>0</v>
      </c>
      <c r="AA167" s="81"/>
      <c r="AB167" s="81"/>
      <c r="AC167" s="81">
        <v>2</v>
      </c>
      <c r="AD167" s="81" t="s">
        <v>53</v>
      </c>
      <c r="AE167" s="81" t="s">
        <v>98</v>
      </c>
      <c r="AF167" s="81" t="s">
        <v>80</v>
      </c>
      <c r="AG167" s="81" t="s">
        <v>100</v>
      </c>
      <c r="AH167" s="81" t="s">
        <v>105</v>
      </c>
      <c r="AI167" s="81" t="s">
        <v>52</v>
      </c>
      <c r="AJ167" s="81" t="s">
        <v>106</v>
      </c>
      <c r="AK167" s="81" t="s">
        <v>56</v>
      </c>
      <c r="AL167" s="81"/>
      <c r="AM167" s="81" t="s">
        <v>107</v>
      </c>
      <c r="AN167" s="81" t="s">
        <v>108</v>
      </c>
      <c r="AO167" s="81" t="s">
        <v>59</v>
      </c>
      <c r="AP167" s="81" t="s">
        <v>60</v>
      </c>
    </row>
    <row r="168" spans="1:42" x14ac:dyDescent="0.3">
      <c r="A168" s="81">
        <v>163</v>
      </c>
      <c r="B168" s="81" t="s">
        <v>105</v>
      </c>
      <c r="C168" s="81" t="s">
        <v>45</v>
      </c>
      <c r="D168" s="81" t="s">
        <v>46</v>
      </c>
      <c r="E168" s="82">
        <v>41045</v>
      </c>
      <c r="F168" s="81" t="s">
        <v>93</v>
      </c>
      <c r="G168" s="81" t="s">
        <v>48</v>
      </c>
      <c r="H168" s="81" t="s">
        <v>95</v>
      </c>
      <c r="I168" s="81" t="s">
        <v>47</v>
      </c>
      <c r="J168" s="81" t="s">
        <v>81</v>
      </c>
      <c r="K168" s="81" t="s">
        <v>51</v>
      </c>
      <c r="L168" s="81">
        <v>300</v>
      </c>
      <c r="M168" s="81">
        <v>200000</v>
      </c>
      <c r="N168" s="81" t="s">
        <v>52</v>
      </c>
      <c r="O168" s="81">
        <v>0</v>
      </c>
      <c r="P168" s="81">
        <v>0</v>
      </c>
      <c r="Q168" s="81">
        <v>0</v>
      </c>
      <c r="R168" s="81">
        <v>531</v>
      </c>
      <c r="S168" s="81">
        <v>0.27500000000000002</v>
      </c>
      <c r="T168" s="81">
        <v>0</v>
      </c>
      <c r="U168" s="81">
        <v>0</v>
      </c>
      <c r="V168" s="81">
        <v>0</v>
      </c>
      <c r="W168" s="81">
        <v>0</v>
      </c>
      <c r="X168" s="81">
        <v>299</v>
      </c>
      <c r="Y168" s="81">
        <v>0.156</v>
      </c>
      <c r="Z168" s="81">
        <v>0</v>
      </c>
      <c r="AA168" s="81"/>
      <c r="AB168" s="81"/>
      <c r="AC168" s="81">
        <v>2</v>
      </c>
      <c r="AD168" s="81" t="s">
        <v>53</v>
      </c>
      <c r="AE168" s="81" t="s">
        <v>98</v>
      </c>
      <c r="AF168" s="81" t="s">
        <v>82</v>
      </c>
      <c r="AG168" s="81" t="s">
        <v>100</v>
      </c>
      <c r="AH168" s="81" t="s">
        <v>105</v>
      </c>
      <c r="AI168" s="81" t="s">
        <v>52</v>
      </c>
      <c r="AJ168" s="81" t="s">
        <v>106</v>
      </c>
      <c r="AK168" s="81" t="s">
        <v>56</v>
      </c>
      <c r="AL168" s="81"/>
      <c r="AM168" s="81" t="s">
        <v>107</v>
      </c>
      <c r="AN168" s="81" t="s">
        <v>108</v>
      </c>
      <c r="AO168" s="81" t="s">
        <v>59</v>
      </c>
      <c r="AP168" s="81" t="s">
        <v>60</v>
      </c>
    </row>
    <row r="169" spans="1:42" ht="15" hidden="1" x14ac:dyDescent="0.25">
      <c r="A169">
        <v>164</v>
      </c>
      <c r="B169" t="s">
        <v>105</v>
      </c>
      <c r="C169" t="s">
        <v>45</v>
      </c>
      <c r="D169" t="s">
        <v>46</v>
      </c>
      <c r="E169" s="3">
        <v>41045</v>
      </c>
      <c r="F169" t="s">
        <v>93</v>
      </c>
      <c r="G169" t="s">
        <v>48</v>
      </c>
      <c r="H169" t="s">
        <v>95</v>
      </c>
      <c r="I169" t="s">
        <v>47</v>
      </c>
      <c r="J169" t="s">
        <v>83</v>
      </c>
      <c r="K169" t="s">
        <v>51</v>
      </c>
      <c r="L169">
        <v>307</v>
      </c>
      <c r="M169">
        <v>200000</v>
      </c>
      <c r="N169" t="s">
        <v>52</v>
      </c>
      <c r="O169">
        <v>0</v>
      </c>
      <c r="P169">
        <v>0</v>
      </c>
      <c r="Q169">
        <v>0</v>
      </c>
      <c r="R169">
        <v>707</v>
      </c>
      <c r="S169">
        <v>0.33200000000000002</v>
      </c>
      <c r="T169">
        <v>0</v>
      </c>
      <c r="U169">
        <v>0</v>
      </c>
      <c r="V169">
        <v>0</v>
      </c>
      <c r="W169">
        <v>0</v>
      </c>
      <c r="X169">
        <v>375</v>
      </c>
      <c r="Y169">
        <v>0.17699999999999999</v>
      </c>
      <c r="Z169">
        <v>0</v>
      </c>
      <c r="AC169">
        <v>2</v>
      </c>
      <c r="AD169" t="s">
        <v>53</v>
      </c>
      <c r="AE169" t="s">
        <v>98</v>
      </c>
      <c r="AF169" t="s">
        <v>84</v>
      </c>
      <c r="AG169" t="s">
        <v>100</v>
      </c>
      <c r="AH169" t="s">
        <v>105</v>
      </c>
      <c r="AI169" t="s">
        <v>52</v>
      </c>
      <c r="AJ169" t="s">
        <v>106</v>
      </c>
      <c r="AK169" t="s">
        <v>56</v>
      </c>
      <c r="AM169" t="s">
        <v>107</v>
      </c>
      <c r="AN169" t="s">
        <v>108</v>
      </c>
      <c r="AO169" t="s">
        <v>59</v>
      </c>
      <c r="AP169" t="s">
        <v>60</v>
      </c>
    </row>
    <row r="170" spans="1:42" ht="15" hidden="1" x14ac:dyDescent="0.25">
      <c r="A170">
        <v>165</v>
      </c>
      <c r="B170" t="s">
        <v>105</v>
      </c>
      <c r="C170" t="s">
        <v>45</v>
      </c>
      <c r="D170" t="s">
        <v>46</v>
      </c>
      <c r="E170" s="3">
        <v>41045</v>
      </c>
      <c r="F170" t="s">
        <v>93</v>
      </c>
      <c r="G170" t="s">
        <v>48</v>
      </c>
      <c r="H170" t="s">
        <v>95</v>
      </c>
      <c r="I170" t="s">
        <v>47</v>
      </c>
      <c r="J170" t="s">
        <v>89</v>
      </c>
      <c r="K170" t="s">
        <v>51</v>
      </c>
      <c r="L170">
        <v>245</v>
      </c>
      <c r="M170">
        <v>200000</v>
      </c>
      <c r="N170" t="s">
        <v>52</v>
      </c>
      <c r="O170">
        <v>0</v>
      </c>
      <c r="P170">
        <v>0</v>
      </c>
      <c r="Q170">
        <v>0</v>
      </c>
      <c r="R170">
        <v>453</v>
      </c>
      <c r="S170">
        <v>0.27900000000000003</v>
      </c>
      <c r="T170">
        <v>0</v>
      </c>
      <c r="U170">
        <v>0</v>
      </c>
      <c r="V170">
        <v>0</v>
      </c>
      <c r="W170">
        <v>0</v>
      </c>
      <c r="X170">
        <v>249</v>
      </c>
      <c r="Y170">
        <v>0.155</v>
      </c>
      <c r="Z170">
        <v>0</v>
      </c>
      <c r="AC170">
        <v>2</v>
      </c>
      <c r="AD170" t="s">
        <v>53</v>
      </c>
      <c r="AE170" t="s">
        <v>98</v>
      </c>
      <c r="AF170" t="s">
        <v>90</v>
      </c>
      <c r="AG170" t="s">
        <v>100</v>
      </c>
      <c r="AH170" t="s">
        <v>105</v>
      </c>
      <c r="AI170" t="s">
        <v>52</v>
      </c>
      <c r="AJ170" t="s">
        <v>106</v>
      </c>
      <c r="AK170" t="s">
        <v>56</v>
      </c>
      <c r="AM170" t="s">
        <v>107</v>
      </c>
      <c r="AN170" t="s">
        <v>108</v>
      </c>
      <c r="AO170" t="s">
        <v>59</v>
      </c>
      <c r="AP170" t="s">
        <v>60</v>
      </c>
    </row>
    <row r="171" spans="1:42" ht="15" hidden="1" x14ac:dyDescent="0.25">
      <c r="A171">
        <v>166</v>
      </c>
      <c r="B171" t="s">
        <v>105</v>
      </c>
      <c r="C171" t="s">
        <v>45</v>
      </c>
      <c r="D171" t="s">
        <v>46</v>
      </c>
      <c r="E171" s="3">
        <v>41045</v>
      </c>
      <c r="F171" t="s">
        <v>93</v>
      </c>
      <c r="G171" t="s">
        <v>48</v>
      </c>
      <c r="H171" t="s">
        <v>95</v>
      </c>
      <c r="I171" t="s">
        <v>47</v>
      </c>
      <c r="J171" t="s">
        <v>96</v>
      </c>
      <c r="K171" t="s">
        <v>51</v>
      </c>
      <c r="L171">
        <v>257</v>
      </c>
      <c r="M171">
        <v>200000</v>
      </c>
      <c r="N171" t="s">
        <v>52</v>
      </c>
      <c r="O171">
        <v>0</v>
      </c>
      <c r="P171">
        <v>0</v>
      </c>
      <c r="Q171">
        <v>0</v>
      </c>
      <c r="R171">
        <v>535</v>
      </c>
      <c r="S171">
        <v>0.26</v>
      </c>
      <c r="T171">
        <v>0</v>
      </c>
      <c r="U171">
        <v>0</v>
      </c>
      <c r="V171">
        <v>0</v>
      </c>
      <c r="W171">
        <v>0</v>
      </c>
      <c r="X171">
        <v>293</v>
      </c>
      <c r="Y171">
        <v>0.14299999999999999</v>
      </c>
      <c r="Z171">
        <v>0</v>
      </c>
      <c r="AC171">
        <v>2</v>
      </c>
      <c r="AD171" t="s">
        <v>53</v>
      </c>
      <c r="AE171" t="s">
        <v>98</v>
      </c>
      <c r="AF171" t="s">
        <v>99</v>
      </c>
      <c r="AG171" t="s">
        <v>100</v>
      </c>
      <c r="AH171" t="s">
        <v>105</v>
      </c>
      <c r="AI171" t="s">
        <v>52</v>
      </c>
      <c r="AJ171" t="s">
        <v>106</v>
      </c>
      <c r="AK171" t="s">
        <v>56</v>
      </c>
      <c r="AM171" t="s">
        <v>107</v>
      </c>
      <c r="AN171" t="s">
        <v>108</v>
      </c>
      <c r="AO171" t="s">
        <v>59</v>
      </c>
      <c r="AP171" t="s">
        <v>60</v>
      </c>
    </row>
    <row r="172" spans="1:42" ht="15" hidden="1" x14ac:dyDescent="0.25">
      <c r="A172">
        <v>167</v>
      </c>
      <c r="B172" t="s">
        <v>105</v>
      </c>
      <c r="C172" t="s">
        <v>45</v>
      </c>
      <c r="D172" t="s">
        <v>46</v>
      </c>
      <c r="E172" s="3">
        <v>41045</v>
      </c>
      <c r="F172" t="s">
        <v>93</v>
      </c>
      <c r="G172" t="s">
        <v>48</v>
      </c>
      <c r="H172" t="s">
        <v>49</v>
      </c>
      <c r="I172" t="s">
        <v>47</v>
      </c>
      <c r="J172" t="s">
        <v>96</v>
      </c>
      <c r="K172" t="s">
        <v>51</v>
      </c>
      <c r="L172">
        <v>203</v>
      </c>
      <c r="M172">
        <v>200000</v>
      </c>
      <c r="N172" t="s">
        <v>52</v>
      </c>
      <c r="O172">
        <v>0</v>
      </c>
      <c r="P172">
        <v>0</v>
      </c>
      <c r="Q172">
        <v>0</v>
      </c>
      <c r="R172">
        <v>245</v>
      </c>
      <c r="S172">
        <v>0.129</v>
      </c>
      <c r="T172" s="2">
        <v>-1.06E-6</v>
      </c>
      <c r="U172">
        <v>0</v>
      </c>
      <c r="V172">
        <v>0</v>
      </c>
      <c r="W172">
        <v>0</v>
      </c>
      <c r="X172">
        <v>245</v>
      </c>
      <c r="Y172">
        <v>0.129</v>
      </c>
      <c r="Z172" s="2">
        <v>-1.06E-6</v>
      </c>
      <c r="AC172">
        <v>2</v>
      </c>
      <c r="AD172" t="s">
        <v>53</v>
      </c>
      <c r="AE172" t="s">
        <v>49</v>
      </c>
      <c r="AF172" t="s">
        <v>99</v>
      </c>
      <c r="AG172" t="s">
        <v>100</v>
      </c>
      <c r="AH172" t="s">
        <v>105</v>
      </c>
      <c r="AI172" t="s">
        <v>52</v>
      </c>
      <c r="AJ172" t="s">
        <v>106</v>
      </c>
      <c r="AK172" t="s">
        <v>56</v>
      </c>
      <c r="AM172" t="s">
        <v>107</v>
      </c>
      <c r="AN172" t="s">
        <v>108</v>
      </c>
      <c r="AO172" t="s">
        <v>59</v>
      </c>
      <c r="AP172" t="s">
        <v>60</v>
      </c>
    </row>
    <row r="173" spans="1:42" x14ac:dyDescent="0.3">
      <c r="A173" s="81">
        <v>168</v>
      </c>
      <c r="B173" s="81" t="s">
        <v>105</v>
      </c>
      <c r="C173" s="81" t="s">
        <v>45</v>
      </c>
      <c r="D173" s="81" t="s">
        <v>46</v>
      </c>
      <c r="E173" s="82">
        <v>41045</v>
      </c>
      <c r="F173" s="81" t="s">
        <v>93</v>
      </c>
      <c r="G173" s="81" t="s">
        <v>91</v>
      </c>
      <c r="H173" s="81" t="s">
        <v>95</v>
      </c>
      <c r="I173" s="81" t="s">
        <v>47</v>
      </c>
      <c r="J173" s="81" t="s">
        <v>50</v>
      </c>
      <c r="K173" s="81" t="s">
        <v>51</v>
      </c>
      <c r="L173" s="81">
        <v>39.6</v>
      </c>
      <c r="M173" s="81">
        <v>30000</v>
      </c>
      <c r="N173" s="81" t="s">
        <v>52</v>
      </c>
      <c r="O173" s="81">
        <v>0</v>
      </c>
      <c r="P173" s="81">
        <v>0</v>
      </c>
      <c r="Q173" s="81">
        <v>0</v>
      </c>
      <c r="R173" s="81">
        <v>469</v>
      </c>
      <c r="S173" s="81">
        <v>0.187</v>
      </c>
      <c r="T173" s="81">
        <v>0</v>
      </c>
      <c r="U173" s="81">
        <v>0</v>
      </c>
      <c r="V173" s="81">
        <v>0</v>
      </c>
      <c r="W173" s="81">
        <v>0</v>
      </c>
      <c r="X173" s="81">
        <v>264</v>
      </c>
      <c r="Y173" s="81">
        <v>0.106</v>
      </c>
      <c r="Z173" s="81">
        <v>0</v>
      </c>
      <c r="AA173" s="81"/>
      <c r="AB173" s="81"/>
      <c r="AC173" s="81">
        <v>2</v>
      </c>
      <c r="AD173" s="81" t="s">
        <v>92</v>
      </c>
      <c r="AE173" s="81" t="s">
        <v>98</v>
      </c>
      <c r="AF173" s="81" t="s">
        <v>54</v>
      </c>
      <c r="AG173" s="81" t="s">
        <v>100</v>
      </c>
      <c r="AH173" s="81" t="s">
        <v>105</v>
      </c>
      <c r="AI173" s="81" t="s">
        <v>52</v>
      </c>
      <c r="AJ173" s="81" t="s">
        <v>106</v>
      </c>
      <c r="AK173" s="81" t="s">
        <v>56</v>
      </c>
      <c r="AL173" s="81"/>
      <c r="AM173" s="81" t="s">
        <v>107</v>
      </c>
      <c r="AN173" s="81" t="s">
        <v>108</v>
      </c>
      <c r="AO173" s="81" t="s">
        <v>59</v>
      </c>
      <c r="AP173" s="81" t="s">
        <v>60</v>
      </c>
    </row>
    <row r="174" spans="1:42" x14ac:dyDescent="0.3">
      <c r="A174" s="81">
        <v>169</v>
      </c>
      <c r="B174" s="81" t="s">
        <v>105</v>
      </c>
      <c r="C174" s="81" t="s">
        <v>45</v>
      </c>
      <c r="D174" s="81" t="s">
        <v>46</v>
      </c>
      <c r="E174" s="82">
        <v>41045</v>
      </c>
      <c r="F174" s="81" t="s">
        <v>93</v>
      </c>
      <c r="G174" s="81" t="s">
        <v>91</v>
      </c>
      <c r="H174" s="81" t="s">
        <v>95</v>
      </c>
      <c r="I174" s="81" t="s">
        <v>47</v>
      </c>
      <c r="J174" s="81" t="s">
        <v>61</v>
      </c>
      <c r="K174" s="81" t="s">
        <v>51</v>
      </c>
      <c r="L174" s="81">
        <v>62.2</v>
      </c>
      <c r="M174" s="81">
        <v>30000</v>
      </c>
      <c r="N174" s="81" t="s">
        <v>52</v>
      </c>
      <c r="O174" s="81">
        <v>0</v>
      </c>
      <c r="P174" s="81">
        <v>0</v>
      </c>
      <c r="Q174" s="81">
        <v>0</v>
      </c>
      <c r="R174" s="81">
        <v>501</v>
      </c>
      <c r="S174" s="81">
        <v>0.26600000000000001</v>
      </c>
      <c r="T174" s="81">
        <v>0</v>
      </c>
      <c r="U174" s="81">
        <v>0</v>
      </c>
      <c r="V174" s="81">
        <v>0</v>
      </c>
      <c r="W174" s="81">
        <v>0</v>
      </c>
      <c r="X174" s="81">
        <v>281</v>
      </c>
      <c r="Y174" s="81">
        <v>0.15</v>
      </c>
      <c r="Z174" s="81">
        <v>0</v>
      </c>
      <c r="AA174" s="81"/>
      <c r="AB174" s="81"/>
      <c r="AC174" s="81">
        <v>2</v>
      </c>
      <c r="AD174" s="81" t="s">
        <v>92</v>
      </c>
      <c r="AE174" s="81" t="s">
        <v>98</v>
      </c>
      <c r="AF174" s="81" t="s">
        <v>62</v>
      </c>
      <c r="AG174" s="81" t="s">
        <v>100</v>
      </c>
      <c r="AH174" s="81" t="s">
        <v>105</v>
      </c>
      <c r="AI174" s="81" t="s">
        <v>52</v>
      </c>
      <c r="AJ174" s="81" t="s">
        <v>106</v>
      </c>
      <c r="AK174" s="81" t="s">
        <v>56</v>
      </c>
      <c r="AL174" s="81"/>
      <c r="AM174" s="81" t="s">
        <v>107</v>
      </c>
      <c r="AN174" s="81" t="s">
        <v>108</v>
      </c>
      <c r="AO174" s="81" t="s">
        <v>59</v>
      </c>
      <c r="AP174" s="81" t="s">
        <v>60</v>
      </c>
    </row>
    <row r="175" spans="1:42" x14ac:dyDescent="0.3">
      <c r="A175" s="81">
        <v>170</v>
      </c>
      <c r="B175" s="81" t="s">
        <v>105</v>
      </c>
      <c r="C175" s="81" t="s">
        <v>45</v>
      </c>
      <c r="D175" s="81" t="s">
        <v>46</v>
      </c>
      <c r="E175" s="82">
        <v>41045</v>
      </c>
      <c r="F175" s="81" t="s">
        <v>93</v>
      </c>
      <c r="G175" s="81" t="s">
        <v>91</v>
      </c>
      <c r="H175" s="81" t="s">
        <v>95</v>
      </c>
      <c r="I175" s="81" t="s">
        <v>47</v>
      </c>
      <c r="J175" s="81" t="s">
        <v>63</v>
      </c>
      <c r="K175" s="81" t="s">
        <v>51</v>
      </c>
      <c r="L175" s="81">
        <v>52.1</v>
      </c>
      <c r="M175" s="81">
        <v>30000</v>
      </c>
      <c r="N175" s="81" t="s">
        <v>52</v>
      </c>
      <c r="O175" s="81">
        <v>0</v>
      </c>
      <c r="P175" s="81">
        <v>0</v>
      </c>
      <c r="Q175" s="81">
        <v>0</v>
      </c>
      <c r="R175" s="81">
        <v>519</v>
      </c>
      <c r="S175" s="81">
        <v>0.22600000000000001</v>
      </c>
      <c r="T175" s="81">
        <v>0</v>
      </c>
      <c r="U175" s="81">
        <v>0</v>
      </c>
      <c r="V175" s="81">
        <v>0</v>
      </c>
      <c r="W175" s="81">
        <v>0</v>
      </c>
      <c r="X175" s="81">
        <v>276</v>
      </c>
      <c r="Y175" s="81">
        <v>0.121</v>
      </c>
      <c r="Z175" s="81">
        <v>0</v>
      </c>
      <c r="AA175" s="81"/>
      <c r="AB175" s="81"/>
      <c r="AC175" s="81">
        <v>2</v>
      </c>
      <c r="AD175" s="81" t="s">
        <v>92</v>
      </c>
      <c r="AE175" s="81" t="s">
        <v>98</v>
      </c>
      <c r="AF175" s="81" t="s">
        <v>64</v>
      </c>
      <c r="AG175" s="81" t="s">
        <v>100</v>
      </c>
      <c r="AH175" s="81" t="s">
        <v>105</v>
      </c>
      <c r="AI175" s="81" t="s">
        <v>52</v>
      </c>
      <c r="AJ175" s="81" t="s">
        <v>106</v>
      </c>
      <c r="AK175" s="81" t="s">
        <v>56</v>
      </c>
      <c r="AL175" s="81"/>
      <c r="AM175" s="81" t="s">
        <v>107</v>
      </c>
      <c r="AN175" s="81" t="s">
        <v>108</v>
      </c>
      <c r="AO175" s="81" t="s">
        <v>59</v>
      </c>
      <c r="AP175" s="81" t="s">
        <v>60</v>
      </c>
    </row>
    <row r="176" spans="1:42" x14ac:dyDescent="0.3">
      <c r="A176" s="81">
        <v>171</v>
      </c>
      <c r="B176" s="81" t="s">
        <v>105</v>
      </c>
      <c r="C176" s="81" t="s">
        <v>45</v>
      </c>
      <c r="D176" s="81" t="s">
        <v>46</v>
      </c>
      <c r="E176" s="82">
        <v>41045</v>
      </c>
      <c r="F176" s="81" t="s">
        <v>93</v>
      </c>
      <c r="G176" s="81" t="s">
        <v>91</v>
      </c>
      <c r="H176" s="81" t="s">
        <v>95</v>
      </c>
      <c r="I176" s="81" t="s">
        <v>47</v>
      </c>
      <c r="J176" s="81" t="s">
        <v>65</v>
      </c>
      <c r="K176" s="81" t="s">
        <v>51</v>
      </c>
      <c r="L176" s="81">
        <v>57.1</v>
      </c>
      <c r="M176" s="81">
        <v>30000</v>
      </c>
      <c r="N176" s="81" t="s">
        <v>52</v>
      </c>
      <c r="O176" s="81">
        <v>0</v>
      </c>
      <c r="P176" s="81">
        <v>0</v>
      </c>
      <c r="Q176" s="81">
        <v>0</v>
      </c>
      <c r="R176" s="81">
        <v>541</v>
      </c>
      <c r="S176" s="81">
        <v>0.26100000000000001</v>
      </c>
      <c r="T176" s="81">
        <v>0</v>
      </c>
      <c r="U176" s="81">
        <v>0</v>
      </c>
      <c r="V176" s="81">
        <v>0</v>
      </c>
      <c r="W176" s="81">
        <v>0</v>
      </c>
      <c r="X176" s="81">
        <v>307</v>
      </c>
      <c r="Y176" s="81">
        <v>0.14899999999999999</v>
      </c>
      <c r="Z176" s="81">
        <v>0</v>
      </c>
      <c r="AA176" s="81"/>
      <c r="AB176" s="81"/>
      <c r="AC176" s="81">
        <v>2</v>
      </c>
      <c r="AD176" s="81" t="s">
        <v>92</v>
      </c>
      <c r="AE176" s="81" t="s">
        <v>98</v>
      </c>
      <c r="AF176" s="81" t="s">
        <v>66</v>
      </c>
      <c r="AG176" s="81" t="s">
        <v>100</v>
      </c>
      <c r="AH176" s="81" t="s">
        <v>105</v>
      </c>
      <c r="AI176" s="81" t="s">
        <v>52</v>
      </c>
      <c r="AJ176" s="81" t="s">
        <v>106</v>
      </c>
      <c r="AK176" s="81" t="s">
        <v>56</v>
      </c>
      <c r="AL176" s="81"/>
      <c r="AM176" s="81" t="s">
        <v>107</v>
      </c>
      <c r="AN176" s="81" t="s">
        <v>108</v>
      </c>
      <c r="AO176" s="81" t="s">
        <v>59</v>
      </c>
      <c r="AP176" s="81" t="s">
        <v>60</v>
      </c>
    </row>
    <row r="177" spans="1:42" ht="15" hidden="1" x14ac:dyDescent="0.25">
      <c r="A177">
        <v>172</v>
      </c>
      <c r="B177" t="s">
        <v>105</v>
      </c>
      <c r="C177" t="s">
        <v>45</v>
      </c>
      <c r="D177" t="s">
        <v>46</v>
      </c>
      <c r="E177" s="3">
        <v>41045</v>
      </c>
      <c r="F177" t="s">
        <v>93</v>
      </c>
      <c r="G177" t="s">
        <v>91</v>
      </c>
      <c r="H177" t="s">
        <v>95</v>
      </c>
      <c r="I177" t="s">
        <v>47</v>
      </c>
      <c r="J177" t="s">
        <v>67</v>
      </c>
      <c r="K177" t="s">
        <v>51</v>
      </c>
      <c r="L177">
        <v>50</v>
      </c>
      <c r="M177">
        <v>30000</v>
      </c>
      <c r="N177" t="s">
        <v>52</v>
      </c>
      <c r="O177">
        <v>0</v>
      </c>
      <c r="P177">
        <v>0</v>
      </c>
      <c r="Q177">
        <v>0</v>
      </c>
      <c r="R177">
        <v>503</v>
      </c>
      <c r="S177">
        <v>0.22500000000000001</v>
      </c>
      <c r="T177">
        <v>0</v>
      </c>
      <c r="U177">
        <v>0</v>
      </c>
      <c r="V177">
        <v>0</v>
      </c>
      <c r="W177">
        <v>0</v>
      </c>
      <c r="X177">
        <v>285</v>
      </c>
      <c r="Y177">
        <v>0.128</v>
      </c>
      <c r="Z177">
        <v>0</v>
      </c>
      <c r="AC177">
        <v>2</v>
      </c>
      <c r="AD177" t="s">
        <v>92</v>
      </c>
      <c r="AE177" t="s">
        <v>98</v>
      </c>
      <c r="AF177" t="s">
        <v>68</v>
      </c>
      <c r="AG177" t="s">
        <v>100</v>
      </c>
      <c r="AH177" t="s">
        <v>105</v>
      </c>
      <c r="AI177" t="s">
        <v>52</v>
      </c>
      <c r="AJ177" t="s">
        <v>106</v>
      </c>
      <c r="AK177" t="s">
        <v>56</v>
      </c>
      <c r="AM177" t="s">
        <v>107</v>
      </c>
      <c r="AN177" t="s">
        <v>108</v>
      </c>
      <c r="AO177" t="s">
        <v>59</v>
      </c>
      <c r="AP177" t="s">
        <v>60</v>
      </c>
    </row>
    <row r="178" spans="1:42" x14ac:dyDescent="0.3">
      <c r="A178" s="81">
        <v>173</v>
      </c>
      <c r="B178" s="81" t="s">
        <v>105</v>
      </c>
      <c r="C178" s="81" t="s">
        <v>45</v>
      </c>
      <c r="D178" s="81" t="s">
        <v>46</v>
      </c>
      <c r="E178" s="82">
        <v>41045</v>
      </c>
      <c r="F178" s="81" t="s">
        <v>93</v>
      </c>
      <c r="G178" s="81" t="s">
        <v>91</v>
      </c>
      <c r="H178" s="81" t="s">
        <v>95</v>
      </c>
      <c r="I178" s="81" t="s">
        <v>47</v>
      </c>
      <c r="J178" s="81" t="s">
        <v>79</v>
      </c>
      <c r="K178" s="81" t="s">
        <v>51</v>
      </c>
      <c r="L178" s="81">
        <v>70.2</v>
      </c>
      <c r="M178" s="81">
        <v>30000</v>
      </c>
      <c r="N178" s="81" t="s">
        <v>52</v>
      </c>
      <c r="O178" s="81">
        <v>0</v>
      </c>
      <c r="P178" s="81">
        <v>0</v>
      </c>
      <c r="Q178" s="81">
        <v>0</v>
      </c>
      <c r="R178" s="81">
        <v>582</v>
      </c>
      <c r="S178" s="81">
        <v>0.29399999999999998</v>
      </c>
      <c r="T178" s="81">
        <v>0</v>
      </c>
      <c r="U178" s="81">
        <v>0</v>
      </c>
      <c r="V178" s="81">
        <v>0</v>
      </c>
      <c r="W178" s="81">
        <v>0</v>
      </c>
      <c r="X178" s="81">
        <v>310</v>
      </c>
      <c r="Y178" s="81">
        <v>0.157</v>
      </c>
      <c r="Z178" s="81">
        <v>0</v>
      </c>
      <c r="AA178" s="81"/>
      <c r="AB178" s="81"/>
      <c r="AC178" s="81">
        <v>2</v>
      </c>
      <c r="AD178" s="81" t="s">
        <v>92</v>
      </c>
      <c r="AE178" s="81" t="s">
        <v>98</v>
      </c>
      <c r="AF178" s="81" t="s">
        <v>80</v>
      </c>
      <c r="AG178" s="81" t="s">
        <v>100</v>
      </c>
      <c r="AH178" s="81" t="s">
        <v>105</v>
      </c>
      <c r="AI178" s="81" t="s">
        <v>52</v>
      </c>
      <c r="AJ178" s="81" t="s">
        <v>106</v>
      </c>
      <c r="AK178" s="81" t="s">
        <v>56</v>
      </c>
      <c r="AL178" s="81"/>
      <c r="AM178" s="81" t="s">
        <v>107</v>
      </c>
      <c r="AN178" s="81" t="s">
        <v>108</v>
      </c>
      <c r="AO178" s="81" t="s">
        <v>59</v>
      </c>
      <c r="AP178" s="81" t="s">
        <v>60</v>
      </c>
    </row>
    <row r="179" spans="1:42" x14ac:dyDescent="0.3">
      <c r="A179" s="81">
        <v>174</v>
      </c>
      <c r="B179" s="81" t="s">
        <v>105</v>
      </c>
      <c r="C179" s="81" t="s">
        <v>45</v>
      </c>
      <c r="D179" s="81" t="s">
        <v>46</v>
      </c>
      <c r="E179" s="82">
        <v>41045</v>
      </c>
      <c r="F179" s="81" t="s">
        <v>93</v>
      </c>
      <c r="G179" s="81" t="s">
        <v>91</v>
      </c>
      <c r="H179" s="81" t="s">
        <v>95</v>
      </c>
      <c r="I179" s="81" t="s">
        <v>47</v>
      </c>
      <c r="J179" s="81" t="s">
        <v>81</v>
      </c>
      <c r="K179" s="81" t="s">
        <v>51</v>
      </c>
      <c r="L179" s="81">
        <v>66</v>
      </c>
      <c r="M179" s="81">
        <v>30000</v>
      </c>
      <c r="N179" s="81" t="s">
        <v>52</v>
      </c>
      <c r="O179" s="81">
        <v>0</v>
      </c>
      <c r="P179" s="81">
        <v>0</v>
      </c>
      <c r="Q179" s="81">
        <v>0</v>
      </c>
      <c r="R179" s="81">
        <v>533</v>
      </c>
      <c r="S179" s="81">
        <v>0.26800000000000002</v>
      </c>
      <c r="T179" s="81">
        <v>0</v>
      </c>
      <c r="U179" s="81">
        <v>0</v>
      </c>
      <c r="V179" s="81">
        <v>0</v>
      </c>
      <c r="W179" s="81">
        <v>0</v>
      </c>
      <c r="X179" s="81">
        <v>298</v>
      </c>
      <c r="Y179" s="81">
        <v>0.151</v>
      </c>
      <c r="Z179" s="81">
        <v>0</v>
      </c>
      <c r="AA179" s="81"/>
      <c r="AB179" s="81"/>
      <c r="AC179" s="81">
        <v>2</v>
      </c>
      <c r="AD179" s="81" t="s">
        <v>92</v>
      </c>
      <c r="AE179" s="81" t="s">
        <v>98</v>
      </c>
      <c r="AF179" s="81" t="s">
        <v>82</v>
      </c>
      <c r="AG179" s="81" t="s">
        <v>100</v>
      </c>
      <c r="AH179" s="81" t="s">
        <v>105</v>
      </c>
      <c r="AI179" s="81" t="s">
        <v>52</v>
      </c>
      <c r="AJ179" s="81" t="s">
        <v>106</v>
      </c>
      <c r="AK179" s="81" t="s">
        <v>56</v>
      </c>
      <c r="AL179" s="81"/>
      <c r="AM179" s="81" t="s">
        <v>107</v>
      </c>
      <c r="AN179" s="81" t="s">
        <v>108</v>
      </c>
      <c r="AO179" s="81" t="s">
        <v>59</v>
      </c>
      <c r="AP179" s="81" t="s">
        <v>60</v>
      </c>
    </row>
    <row r="180" spans="1:42" ht="15" hidden="1" x14ac:dyDescent="0.25">
      <c r="A180">
        <v>175</v>
      </c>
      <c r="B180" t="s">
        <v>105</v>
      </c>
      <c r="C180" t="s">
        <v>45</v>
      </c>
      <c r="D180" t="s">
        <v>46</v>
      </c>
      <c r="E180" s="3">
        <v>41045</v>
      </c>
      <c r="F180" t="s">
        <v>93</v>
      </c>
      <c r="G180" t="s">
        <v>91</v>
      </c>
      <c r="H180" t="s">
        <v>95</v>
      </c>
      <c r="I180" t="s">
        <v>47</v>
      </c>
      <c r="J180" t="s">
        <v>83</v>
      </c>
      <c r="K180" t="s">
        <v>51</v>
      </c>
      <c r="L180">
        <v>67.8</v>
      </c>
      <c r="M180">
        <v>30000</v>
      </c>
      <c r="N180" t="s">
        <v>52</v>
      </c>
      <c r="O180">
        <v>0</v>
      </c>
      <c r="P180">
        <v>0</v>
      </c>
      <c r="Q180">
        <v>0</v>
      </c>
      <c r="R180">
        <v>660</v>
      </c>
      <c r="S180">
        <v>0.32700000000000001</v>
      </c>
      <c r="T180">
        <v>0</v>
      </c>
      <c r="U180">
        <v>0</v>
      </c>
      <c r="V180">
        <v>0</v>
      </c>
      <c r="W180">
        <v>0</v>
      </c>
      <c r="X180">
        <v>348</v>
      </c>
      <c r="Y180">
        <v>0.17299999999999999</v>
      </c>
      <c r="Z180">
        <v>0</v>
      </c>
      <c r="AC180">
        <v>2</v>
      </c>
      <c r="AD180" t="s">
        <v>92</v>
      </c>
      <c r="AE180" t="s">
        <v>98</v>
      </c>
      <c r="AF180" t="s">
        <v>84</v>
      </c>
      <c r="AG180" t="s">
        <v>100</v>
      </c>
      <c r="AH180" t="s">
        <v>105</v>
      </c>
      <c r="AI180" t="s">
        <v>52</v>
      </c>
      <c r="AJ180" t="s">
        <v>106</v>
      </c>
      <c r="AK180" t="s">
        <v>56</v>
      </c>
      <c r="AM180" t="s">
        <v>107</v>
      </c>
      <c r="AN180" t="s">
        <v>108</v>
      </c>
      <c r="AO180" t="s">
        <v>59</v>
      </c>
      <c r="AP180" t="s">
        <v>60</v>
      </c>
    </row>
    <row r="181" spans="1:42" ht="15" hidden="1" x14ac:dyDescent="0.25">
      <c r="A181">
        <v>176</v>
      </c>
      <c r="B181" t="s">
        <v>105</v>
      </c>
      <c r="C181" t="s">
        <v>45</v>
      </c>
      <c r="D181" t="s">
        <v>46</v>
      </c>
      <c r="E181" s="3">
        <v>41045</v>
      </c>
      <c r="F181" t="s">
        <v>93</v>
      </c>
      <c r="G181" t="s">
        <v>91</v>
      </c>
      <c r="H181" t="s">
        <v>95</v>
      </c>
      <c r="I181" t="s">
        <v>47</v>
      </c>
      <c r="J181" t="s">
        <v>89</v>
      </c>
      <c r="K181" t="s">
        <v>51</v>
      </c>
      <c r="L181">
        <v>59.1</v>
      </c>
      <c r="M181">
        <v>30000</v>
      </c>
      <c r="N181" t="s">
        <v>52</v>
      </c>
      <c r="O181">
        <v>0</v>
      </c>
      <c r="P181">
        <v>0</v>
      </c>
      <c r="Q181">
        <v>0</v>
      </c>
      <c r="R181">
        <v>461</v>
      </c>
      <c r="S181">
        <v>0.253</v>
      </c>
      <c r="T181">
        <v>0</v>
      </c>
      <c r="U181">
        <v>0</v>
      </c>
      <c r="V181">
        <v>0</v>
      </c>
      <c r="W181">
        <v>0</v>
      </c>
      <c r="X181">
        <v>254</v>
      </c>
      <c r="Y181">
        <v>0.14099999999999999</v>
      </c>
      <c r="Z181">
        <v>0</v>
      </c>
      <c r="AC181">
        <v>2</v>
      </c>
      <c r="AD181" t="s">
        <v>92</v>
      </c>
      <c r="AE181" t="s">
        <v>98</v>
      </c>
      <c r="AF181" t="s">
        <v>90</v>
      </c>
      <c r="AG181" t="s">
        <v>100</v>
      </c>
      <c r="AH181" t="s">
        <v>105</v>
      </c>
      <c r="AI181" t="s">
        <v>52</v>
      </c>
      <c r="AJ181" t="s">
        <v>106</v>
      </c>
      <c r="AK181" t="s">
        <v>56</v>
      </c>
      <c r="AM181" t="s">
        <v>107</v>
      </c>
      <c r="AN181" t="s">
        <v>108</v>
      </c>
      <c r="AO181" t="s">
        <v>59</v>
      </c>
      <c r="AP181" t="s">
        <v>60</v>
      </c>
    </row>
    <row r="182" spans="1:42" ht="15" hidden="1" x14ac:dyDescent="0.25">
      <c r="A182">
        <v>177</v>
      </c>
      <c r="B182" t="s">
        <v>105</v>
      </c>
      <c r="C182" t="s">
        <v>45</v>
      </c>
      <c r="D182" t="s">
        <v>46</v>
      </c>
      <c r="E182" s="3">
        <v>41045</v>
      </c>
      <c r="F182" t="s">
        <v>93</v>
      </c>
      <c r="G182" t="s">
        <v>91</v>
      </c>
      <c r="H182" t="s">
        <v>95</v>
      </c>
      <c r="I182" t="s">
        <v>47</v>
      </c>
      <c r="J182" t="s">
        <v>96</v>
      </c>
      <c r="K182" t="s">
        <v>51</v>
      </c>
      <c r="L182">
        <v>57.2</v>
      </c>
      <c r="M182">
        <v>30000</v>
      </c>
      <c r="N182" t="s">
        <v>52</v>
      </c>
      <c r="O182">
        <v>0</v>
      </c>
      <c r="P182">
        <v>0</v>
      </c>
      <c r="Q182">
        <v>0</v>
      </c>
      <c r="R182">
        <v>534</v>
      </c>
      <c r="S182">
        <v>0.25</v>
      </c>
      <c r="T182">
        <v>0</v>
      </c>
      <c r="U182">
        <v>0</v>
      </c>
      <c r="V182">
        <v>0</v>
      </c>
      <c r="W182">
        <v>0</v>
      </c>
      <c r="X182">
        <v>291</v>
      </c>
      <c r="Y182">
        <v>0.13700000000000001</v>
      </c>
      <c r="Z182">
        <v>0</v>
      </c>
      <c r="AC182">
        <v>2</v>
      </c>
      <c r="AD182" t="s">
        <v>92</v>
      </c>
      <c r="AE182" t="s">
        <v>98</v>
      </c>
      <c r="AF182" t="s">
        <v>99</v>
      </c>
      <c r="AG182" t="s">
        <v>100</v>
      </c>
      <c r="AH182" t="s">
        <v>105</v>
      </c>
      <c r="AI182" t="s">
        <v>52</v>
      </c>
      <c r="AJ182" t="s">
        <v>106</v>
      </c>
      <c r="AK182" t="s">
        <v>56</v>
      </c>
      <c r="AM182" t="s">
        <v>107</v>
      </c>
      <c r="AN182" t="s">
        <v>108</v>
      </c>
      <c r="AO182" t="s">
        <v>59</v>
      </c>
      <c r="AP182" t="s">
        <v>60</v>
      </c>
    </row>
    <row r="183" spans="1:42" ht="15" hidden="1" x14ac:dyDescent="0.25">
      <c r="A183">
        <v>178</v>
      </c>
      <c r="B183" t="s">
        <v>105</v>
      </c>
      <c r="C183" t="s">
        <v>45</v>
      </c>
      <c r="D183" t="s">
        <v>46</v>
      </c>
      <c r="E183" s="3">
        <v>41045</v>
      </c>
      <c r="F183" t="s">
        <v>93</v>
      </c>
      <c r="G183" t="s">
        <v>91</v>
      </c>
      <c r="H183" t="s">
        <v>49</v>
      </c>
      <c r="I183" t="s">
        <v>47</v>
      </c>
      <c r="J183" t="s">
        <v>96</v>
      </c>
      <c r="K183" t="s">
        <v>51</v>
      </c>
      <c r="L183">
        <v>42.1</v>
      </c>
      <c r="M183">
        <v>30000</v>
      </c>
      <c r="N183" t="s">
        <v>52</v>
      </c>
      <c r="O183">
        <v>0</v>
      </c>
      <c r="P183">
        <v>0</v>
      </c>
      <c r="Q183">
        <v>0</v>
      </c>
      <c r="R183">
        <v>226</v>
      </c>
      <c r="S183">
        <v>0.11600000000000001</v>
      </c>
      <c r="T183" s="2">
        <v>-6.0399999999999996E-7</v>
      </c>
      <c r="U183">
        <v>0</v>
      </c>
      <c r="V183">
        <v>0</v>
      </c>
      <c r="W183">
        <v>0</v>
      </c>
      <c r="X183">
        <v>226</v>
      </c>
      <c r="Y183">
        <v>0.11600000000000001</v>
      </c>
      <c r="Z183" s="2">
        <v>-6.0399999999999996E-7</v>
      </c>
      <c r="AC183">
        <v>2</v>
      </c>
      <c r="AD183" t="s">
        <v>92</v>
      </c>
      <c r="AE183" t="s">
        <v>49</v>
      </c>
      <c r="AF183" t="s">
        <v>99</v>
      </c>
      <c r="AG183" t="s">
        <v>100</v>
      </c>
      <c r="AH183" t="s">
        <v>105</v>
      </c>
      <c r="AI183" t="s">
        <v>52</v>
      </c>
      <c r="AJ183" t="s">
        <v>106</v>
      </c>
      <c r="AK183" t="s">
        <v>56</v>
      </c>
      <c r="AM183" t="s">
        <v>107</v>
      </c>
      <c r="AN183" t="s">
        <v>108</v>
      </c>
      <c r="AO183" t="s">
        <v>59</v>
      </c>
      <c r="AP183" t="s">
        <v>60</v>
      </c>
    </row>
    <row r="184" spans="1:42" ht="15" hidden="1" x14ac:dyDescent="0.25">
      <c r="A184">
        <v>179</v>
      </c>
      <c r="B184" t="s">
        <v>105</v>
      </c>
      <c r="C184" t="s">
        <v>45</v>
      </c>
      <c r="D184" t="s">
        <v>46</v>
      </c>
      <c r="E184" s="3">
        <v>41045</v>
      </c>
      <c r="F184" t="s">
        <v>101</v>
      </c>
      <c r="G184" t="s">
        <v>94</v>
      </c>
      <c r="H184" t="s">
        <v>95</v>
      </c>
      <c r="I184" t="s">
        <v>47</v>
      </c>
      <c r="J184" t="s">
        <v>96</v>
      </c>
      <c r="K184" t="s">
        <v>51</v>
      </c>
      <c r="L184">
        <v>168</v>
      </c>
      <c r="M184">
        <v>115000</v>
      </c>
      <c r="N184" t="s">
        <v>52</v>
      </c>
      <c r="O184">
        <v>0</v>
      </c>
      <c r="P184">
        <v>0</v>
      </c>
      <c r="Q184">
        <v>0</v>
      </c>
      <c r="R184">
        <v>590</v>
      </c>
      <c r="S184">
        <v>0.255</v>
      </c>
      <c r="T184">
        <v>0</v>
      </c>
      <c r="U184">
        <v>0</v>
      </c>
      <c r="V184">
        <v>0</v>
      </c>
      <c r="W184">
        <v>0</v>
      </c>
      <c r="X184">
        <v>346</v>
      </c>
      <c r="Y184">
        <v>0.15</v>
      </c>
      <c r="Z184">
        <v>0</v>
      </c>
      <c r="AC184">
        <v>2</v>
      </c>
      <c r="AD184" t="s">
        <v>97</v>
      </c>
      <c r="AE184" t="s">
        <v>98</v>
      </c>
      <c r="AF184" t="s">
        <v>99</v>
      </c>
      <c r="AG184" t="s">
        <v>101</v>
      </c>
      <c r="AH184" t="s">
        <v>105</v>
      </c>
      <c r="AI184" t="s">
        <v>52</v>
      </c>
      <c r="AJ184" t="s">
        <v>106</v>
      </c>
      <c r="AK184" t="s">
        <v>56</v>
      </c>
      <c r="AM184" t="s">
        <v>107</v>
      </c>
      <c r="AN184" t="s">
        <v>108</v>
      </c>
      <c r="AO184" t="s">
        <v>59</v>
      </c>
      <c r="AP184" t="s">
        <v>60</v>
      </c>
    </row>
    <row r="185" spans="1:42" ht="15" hidden="1" x14ac:dyDescent="0.25">
      <c r="A185">
        <v>180</v>
      </c>
      <c r="B185" t="s">
        <v>105</v>
      </c>
      <c r="C185" t="s">
        <v>45</v>
      </c>
      <c r="D185" t="s">
        <v>46</v>
      </c>
      <c r="E185" s="3">
        <v>41045</v>
      </c>
      <c r="F185" t="s">
        <v>101</v>
      </c>
      <c r="G185" t="s">
        <v>94</v>
      </c>
      <c r="H185" t="s">
        <v>49</v>
      </c>
      <c r="I185" t="s">
        <v>47</v>
      </c>
      <c r="J185" t="s">
        <v>96</v>
      </c>
      <c r="K185" t="s">
        <v>51</v>
      </c>
      <c r="L185">
        <v>137</v>
      </c>
      <c r="M185">
        <v>115000</v>
      </c>
      <c r="N185" t="s">
        <v>52</v>
      </c>
      <c r="O185">
        <v>0</v>
      </c>
      <c r="P185">
        <v>0</v>
      </c>
      <c r="Q185">
        <v>0</v>
      </c>
      <c r="R185">
        <v>296</v>
      </c>
      <c r="S185">
        <v>0.13500000000000001</v>
      </c>
      <c r="T185" s="2">
        <v>1.5800000000000001E-7</v>
      </c>
      <c r="U185">
        <v>0</v>
      </c>
      <c r="V185">
        <v>0</v>
      </c>
      <c r="W185">
        <v>0</v>
      </c>
      <c r="X185">
        <v>296</v>
      </c>
      <c r="Y185">
        <v>0.13500000000000001</v>
      </c>
      <c r="Z185" s="2">
        <v>1.5800000000000001E-7</v>
      </c>
      <c r="AC185">
        <v>2</v>
      </c>
      <c r="AD185" t="s">
        <v>97</v>
      </c>
      <c r="AE185" t="s">
        <v>49</v>
      </c>
      <c r="AF185" t="s">
        <v>99</v>
      </c>
      <c r="AG185" t="s">
        <v>101</v>
      </c>
      <c r="AH185" t="s">
        <v>105</v>
      </c>
      <c r="AI185" t="s">
        <v>52</v>
      </c>
      <c r="AJ185" t="s">
        <v>106</v>
      </c>
      <c r="AK185" t="s">
        <v>56</v>
      </c>
      <c r="AM185" t="s">
        <v>107</v>
      </c>
      <c r="AN185" t="s">
        <v>108</v>
      </c>
      <c r="AO185" t="s">
        <v>59</v>
      </c>
      <c r="AP185" t="s">
        <v>60</v>
      </c>
    </row>
    <row r="186" spans="1:42" x14ac:dyDescent="0.3">
      <c r="A186" s="81">
        <v>181</v>
      </c>
      <c r="B186" s="81" t="s">
        <v>105</v>
      </c>
      <c r="C186" s="81" t="s">
        <v>45</v>
      </c>
      <c r="D186" s="81" t="s">
        <v>46</v>
      </c>
      <c r="E186" s="82">
        <v>41045</v>
      </c>
      <c r="F186" s="81" t="s">
        <v>101</v>
      </c>
      <c r="G186" s="81" t="s">
        <v>48</v>
      </c>
      <c r="H186" s="81" t="s">
        <v>95</v>
      </c>
      <c r="I186" s="81" t="s">
        <v>47</v>
      </c>
      <c r="J186" s="81" t="s">
        <v>67</v>
      </c>
      <c r="K186" s="81" t="s">
        <v>51</v>
      </c>
      <c r="L186" s="81">
        <v>220</v>
      </c>
      <c r="M186" s="81">
        <v>200000</v>
      </c>
      <c r="N186" s="81" t="s">
        <v>52</v>
      </c>
      <c r="O186" s="81">
        <v>0</v>
      </c>
      <c r="P186" s="81">
        <v>0</v>
      </c>
      <c r="Q186" s="81">
        <v>0</v>
      </c>
      <c r="R186" s="81">
        <v>524</v>
      </c>
      <c r="S186" s="81">
        <v>0.247</v>
      </c>
      <c r="T186" s="81">
        <v>0</v>
      </c>
      <c r="U186" s="81">
        <v>0</v>
      </c>
      <c r="V186" s="81">
        <v>0</v>
      </c>
      <c r="W186" s="81">
        <v>0</v>
      </c>
      <c r="X186" s="81">
        <v>297</v>
      </c>
      <c r="Y186" s="81">
        <v>0.14000000000000001</v>
      </c>
      <c r="Z186" s="81">
        <v>0</v>
      </c>
      <c r="AA186" s="81"/>
      <c r="AB186" s="81"/>
      <c r="AC186" s="81">
        <v>2</v>
      </c>
      <c r="AD186" s="81" t="s">
        <v>53</v>
      </c>
      <c r="AE186" s="81" t="s">
        <v>98</v>
      </c>
      <c r="AF186" s="81" t="s">
        <v>68</v>
      </c>
      <c r="AG186" s="81" t="s">
        <v>101</v>
      </c>
      <c r="AH186" s="81" t="s">
        <v>105</v>
      </c>
      <c r="AI186" s="81" t="s">
        <v>52</v>
      </c>
      <c r="AJ186" s="81" t="s">
        <v>106</v>
      </c>
      <c r="AK186" s="81" t="s">
        <v>56</v>
      </c>
      <c r="AL186" s="81"/>
      <c r="AM186" s="81" t="s">
        <v>107</v>
      </c>
      <c r="AN186" s="81" t="s">
        <v>108</v>
      </c>
      <c r="AO186" s="81" t="s">
        <v>59</v>
      </c>
      <c r="AP186" s="81" t="s">
        <v>60</v>
      </c>
    </row>
    <row r="187" spans="1:42" x14ac:dyDescent="0.3">
      <c r="A187" s="81">
        <v>182</v>
      </c>
      <c r="B187" s="81" t="s">
        <v>105</v>
      </c>
      <c r="C187" s="81" t="s">
        <v>45</v>
      </c>
      <c r="D187" s="81" t="s">
        <v>46</v>
      </c>
      <c r="E187" s="82">
        <v>41045</v>
      </c>
      <c r="F187" s="81" t="s">
        <v>101</v>
      </c>
      <c r="G187" s="81" t="s">
        <v>48</v>
      </c>
      <c r="H187" s="81" t="s">
        <v>95</v>
      </c>
      <c r="I187" s="81" t="s">
        <v>47</v>
      </c>
      <c r="J187" s="81" t="s">
        <v>69</v>
      </c>
      <c r="K187" s="81" t="s">
        <v>51</v>
      </c>
      <c r="L187" s="81">
        <v>270</v>
      </c>
      <c r="M187" s="81">
        <v>200000</v>
      </c>
      <c r="N187" s="81" t="s">
        <v>52</v>
      </c>
      <c r="O187" s="81">
        <v>0</v>
      </c>
      <c r="P187" s="81">
        <v>0</v>
      </c>
      <c r="Q187" s="81">
        <v>0</v>
      </c>
      <c r="R187" s="81">
        <v>557</v>
      </c>
      <c r="S187" s="81">
        <v>0.2</v>
      </c>
      <c r="T187" s="81">
        <v>0</v>
      </c>
      <c r="U187" s="81">
        <v>0</v>
      </c>
      <c r="V187" s="81">
        <v>0</v>
      </c>
      <c r="W187" s="81">
        <v>0</v>
      </c>
      <c r="X187" s="81">
        <v>316</v>
      </c>
      <c r="Y187" s="81">
        <v>0.114</v>
      </c>
      <c r="Z187" s="81">
        <v>0</v>
      </c>
      <c r="AA187" s="81"/>
      <c r="AB187" s="81"/>
      <c r="AC187" s="81">
        <v>2</v>
      </c>
      <c r="AD187" s="81" t="s">
        <v>53</v>
      </c>
      <c r="AE187" s="81" t="s">
        <v>98</v>
      </c>
      <c r="AF187" s="81" t="s">
        <v>70</v>
      </c>
      <c r="AG187" s="81" t="s">
        <v>101</v>
      </c>
      <c r="AH187" s="81" t="s">
        <v>105</v>
      </c>
      <c r="AI187" s="81" t="s">
        <v>52</v>
      </c>
      <c r="AJ187" s="81" t="s">
        <v>106</v>
      </c>
      <c r="AK187" s="81" t="s">
        <v>56</v>
      </c>
      <c r="AL187" s="81"/>
      <c r="AM187" s="81" t="s">
        <v>107</v>
      </c>
      <c r="AN187" s="81" t="s">
        <v>108</v>
      </c>
      <c r="AO187" s="81" t="s">
        <v>59</v>
      </c>
      <c r="AP187" s="81" t="s">
        <v>60</v>
      </c>
    </row>
    <row r="188" spans="1:42" x14ac:dyDescent="0.3">
      <c r="A188" s="81">
        <v>183</v>
      </c>
      <c r="B188" s="81" t="s">
        <v>105</v>
      </c>
      <c r="C188" s="81" t="s">
        <v>45</v>
      </c>
      <c r="D188" s="81" t="s">
        <v>46</v>
      </c>
      <c r="E188" s="82">
        <v>41045</v>
      </c>
      <c r="F188" s="81" t="s">
        <v>101</v>
      </c>
      <c r="G188" s="81" t="s">
        <v>48</v>
      </c>
      <c r="H188" s="81" t="s">
        <v>95</v>
      </c>
      <c r="I188" s="81" t="s">
        <v>47</v>
      </c>
      <c r="J188" s="81" t="s">
        <v>73</v>
      </c>
      <c r="K188" s="81" t="s">
        <v>51</v>
      </c>
      <c r="L188" s="81">
        <v>244</v>
      </c>
      <c r="M188" s="81">
        <v>200000</v>
      </c>
      <c r="N188" s="81" t="s">
        <v>52</v>
      </c>
      <c r="O188" s="81">
        <v>0</v>
      </c>
      <c r="P188" s="81">
        <v>0</v>
      </c>
      <c r="Q188" s="81">
        <v>0</v>
      </c>
      <c r="R188" s="81">
        <v>682</v>
      </c>
      <c r="S188" s="81">
        <v>0.29599999999999999</v>
      </c>
      <c r="T188" s="81">
        <v>0</v>
      </c>
      <c r="U188" s="81">
        <v>0</v>
      </c>
      <c r="V188" s="81">
        <v>0</v>
      </c>
      <c r="W188" s="81">
        <v>0</v>
      </c>
      <c r="X188" s="81">
        <v>388</v>
      </c>
      <c r="Y188" s="81">
        <v>0.16900000000000001</v>
      </c>
      <c r="Z188" s="81">
        <v>0</v>
      </c>
      <c r="AA188" s="81"/>
      <c r="AB188" s="81"/>
      <c r="AC188" s="81">
        <v>2</v>
      </c>
      <c r="AD188" s="81" t="s">
        <v>53</v>
      </c>
      <c r="AE188" s="81" t="s">
        <v>98</v>
      </c>
      <c r="AF188" s="81" t="s">
        <v>74</v>
      </c>
      <c r="AG188" s="81" t="s">
        <v>101</v>
      </c>
      <c r="AH188" s="81" t="s">
        <v>105</v>
      </c>
      <c r="AI188" s="81" t="s">
        <v>52</v>
      </c>
      <c r="AJ188" s="81" t="s">
        <v>106</v>
      </c>
      <c r="AK188" s="81" t="s">
        <v>56</v>
      </c>
      <c r="AL188" s="81"/>
      <c r="AM188" s="81" t="s">
        <v>107</v>
      </c>
      <c r="AN188" s="81" t="s">
        <v>108</v>
      </c>
      <c r="AO188" s="81" t="s">
        <v>59</v>
      </c>
      <c r="AP188" s="81" t="s">
        <v>60</v>
      </c>
    </row>
    <row r="189" spans="1:42" x14ac:dyDescent="0.3">
      <c r="A189" s="81">
        <v>184</v>
      </c>
      <c r="B189" s="81" t="s">
        <v>105</v>
      </c>
      <c r="C189" s="81" t="s">
        <v>45</v>
      </c>
      <c r="D189" s="81" t="s">
        <v>46</v>
      </c>
      <c r="E189" s="82">
        <v>41045</v>
      </c>
      <c r="F189" s="81" t="s">
        <v>101</v>
      </c>
      <c r="G189" s="81" t="s">
        <v>48</v>
      </c>
      <c r="H189" s="81" t="s">
        <v>95</v>
      </c>
      <c r="I189" s="81" t="s">
        <v>47</v>
      </c>
      <c r="J189" s="81" t="s">
        <v>75</v>
      </c>
      <c r="K189" s="81" t="s">
        <v>51</v>
      </c>
      <c r="L189" s="81">
        <v>274</v>
      </c>
      <c r="M189" s="81">
        <v>200000</v>
      </c>
      <c r="N189" s="81" t="s">
        <v>52</v>
      </c>
      <c r="O189" s="81">
        <v>0</v>
      </c>
      <c r="P189" s="81">
        <v>0</v>
      </c>
      <c r="Q189" s="81">
        <v>0</v>
      </c>
      <c r="R189" s="81">
        <v>649</v>
      </c>
      <c r="S189" s="81">
        <v>0.307</v>
      </c>
      <c r="T189" s="81">
        <v>0</v>
      </c>
      <c r="U189" s="81">
        <v>0</v>
      </c>
      <c r="V189" s="81">
        <v>0</v>
      </c>
      <c r="W189" s="81">
        <v>0</v>
      </c>
      <c r="X189" s="81">
        <v>372</v>
      </c>
      <c r="Y189" s="81">
        <v>0.17699999999999999</v>
      </c>
      <c r="Z189" s="81">
        <v>0</v>
      </c>
      <c r="AA189" s="81"/>
      <c r="AB189" s="81"/>
      <c r="AC189" s="81">
        <v>2</v>
      </c>
      <c r="AD189" s="81" t="s">
        <v>53</v>
      </c>
      <c r="AE189" s="81" t="s">
        <v>98</v>
      </c>
      <c r="AF189" s="81" t="s">
        <v>76</v>
      </c>
      <c r="AG189" s="81" t="s">
        <v>101</v>
      </c>
      <c r="AH189" s="81" t="s">
        <v>105</v>
      </c>
      <c r="AI189" s="81" t="s">
        <v>52</v>
      </c>
      <c r="AJ189" s="81" t="s">
        <v>106</v>
      </c>
      <c r="AK189" s="81" t="s">
        <v>56</v>
      </c>
      <c r="AL189" s="81"/>
      <c r="AM189" s="81" t="s">
        <v>107</v>
      </c>
      <c r="AN189" s="81" t="s">
        <v>108</v>
      </c>
      <c r="AO189" s="81" t="s">
        <v>59</v>
      </c>
      <c r="AP189" s="81" t="s">
        <v>60</v>
      </c>
    </row>
    <row r="190" spans="1:42" x14ac:dyDescent="0.3">
      <c r="A190" s="81">
        <v>185</v>
      </c>
      <c r="B190" s="81" t="s">
        <v>105</v>
      </c>
      <c r="C190" s="81" t="s">
        <v>45</v>
      </c>
      <c r="D190" s="81" t="s">
        <v>46</v>
      </c>
      <c r="E190" s="82">
        <v>41045</v>
      </c>
      <c r="F190" s="81" t="s">
        <v>101</v>
      </c>
      <c r="G190" s="81" t="s">
        <v>48</v>
      </c>
      <c r="H190" s="81" t="s">
        <v>95</v>
      </c>
      <c r="I190" s="81" t="s">
        <v>47</v>
      </c>
      <c r="J190" s="81" t="s">
        <v>77</v>
      </c>
      <c r="K190" s="81" t="s">
        <v>51</v>
      </c>
      <c r="L190" s="81">
        <v>296</v>
      </c>
      <c r="M190" s="81">
        <v>200000</v>
      </c>
      <c r="N190" s="81" t="s">
        <v>52</v>
      </c>
      <c r="O190" s="81">
        <v>0</v>
      </c>
      <c r="P190" s="81">
        <v>0</v>
      </c>
      <c r="Q190" s="81">
        <v>0</v>
      </c>
      <c r="R190" s="81">
        <v>538</v>
      </c>
      <c r="S190" s="81">
        <v>0.26400000000000001</v>
      </c>
      <c r="T190" s="81">
        <v>0</v>
      </c>
      <c r="U190" s="81">
        <v>0</v>
      </c>
      <c r="V190" s="81">
        <v>0</v>
      </c>
      <c r="W190" s="81">
        <v>0</v>
      </c>
      <c r="X190" s="81">
        <v>346</v>
      </c>
      <c r="Y190" s="81">
        <v>0.17</v>
      </c>
      <c r="Z190" s="81">
        <v>0</v>
      </c>
      <c r="AA190" s="81"/>
      <c r="AB190" s="81"/>
      <c r="AC190" s="81">
        <v>2</v>
      </c>
      <c r="AD190" s="81" t="s">
        <v>53</v>
      </c>
      <c r="AE190" s="81" t="s">
        <v>98</v>
      </c>
      <c r="AF190" s="81" t="s">
        <v>78</v>
      </c>
      <c r="AG190" s="81" t="s">
        <v>101</v>
      </c>
      <c r="AH190" s="81" t="s">
        <v>105</v>
      </c>
      <c r="AI190" s="81" t="s">
        <v>52</v>
      </c>
      <c r="AJ190" s="81" t="s">
        <v>106</v>
      </c>
      <c r="AK190" s="81" t="s">
        <v>56</v>
      </c>
      <c r="AL190" s="81"/>
      <c r="AM190" s="81" t="s">
        <v>107</v>
      </c>
      <c r="AN190" s="81" t="s">
        <v>108</v>
      </c>
      <c r="AO190" s="81" t="s">
        <v>59</v>
      </c>
      <c r="AP190" s="81" t="s">
        <v>60</v>
      </c>
    </row>
    <row r="191" spans="1:42" x14ac:dyDescent="0.3">
      <c r="A191" s="81">
        <v>186</v>
      </c>
      <c r="B191" s="81" t="s">
        <v>105</v>
      </c>
      <c r="C191" s="81" t="s">
        <v>45</v>
      </c>
      <c r="D191" s="81" t="s">
        <v>46</v>
      </c>
      <c r="E191" s="82">
        <v>41045</v>
      </c>
      <c r="F191" s="81" t="s">
        <v>101</v>
      </c>
      <c r="G191" s="81" t="s">
        <v>48</v>
      </c>
      <c r="H191" s="81" t="s">
        <v>95</v>
      </c>
      <c r="I191" s="81" t="s">
        <v>47</v>
      </c>
      <c r="J191" s="81" t="s">
        <v>83</v>
      </c>
      <c r="K191" s="81" t="s">
        <v>51</v>
      </c>
      <c r="L191" s="81">
        <v>301</v>
      </c>
      <c r="M191" s="81">
        <v>200000</v>
      </c>
      <c r="N191" s="81" t="s">
        <v>52</v>
      </c>
      <c r="O191" s="81">
        <v>0</v>
      </c>
      <c r="P191" s="81">
        <v>0</v>
      </c>
      <c r="Q191" s="81">
        <v>0</v>
      </c>
      <c r="R191" s="81">
        <v>628</v>
      </c>
      <c r="S191" s="81">
        <v>0.29599999999999999</v>
      </c>
      <c r="T191" s="81">
        <v>0</v>
      </c>
      <c r="U191" s="81">
        <v>0</v>
      </c>
      <c r="V191" s="81">
        <v>0</v>
      </c>
      <c r="W191" s="81">
        <v>0</v>
      </c>
      <c r="X191" s="81">
        <v>376</v>
      </c>
      <c r="Y191" s="81">
        <v>0.17799999999999999</v>
      </c>
      <c r="Z191" s="81">
        <v>0</v>
      </c>
      <c r="AA191" s="81"/>
      <c r="AB191" s="81"/>
      <c r="AC191" s="81">
        <v>2</v>
      </c>
      <c r="AD191" s="81" t="s">
        <v>53</v>
      </c>
      <c r="AE191" s="81" t="s">
        <v>98</v>
      </c>
      <c r="AF191" s="81" t="s">
        <v>84</v>
      </c>
      <c r="AG191" s="81" t="s">
        <v>101</v>
      </c>
      <c r="AH191" s="81" t="s">
        <v>105</v>
      </c>
      <c r="AI191" s="81" t="s">
        <v>52</v>
      </c>
      <c r="AJ191" s="81" t="s">
        <v>106</v>
      </c>
      <c r="AK191" s="81" t="s">
        <v>56</v>
      </c>
      <c r="AL191" s="81"/>
      <c r="AM191" s="81" t="s">
        <v>107</v>
      </c>
      <c r="AN191" s="81" t="s">
        <v>108</v>
      </c>
      <c r="AO191" s="81" t="s">
        <v>59</v>
      </c>
      <c r="AP191" s="81" t="s">
        <v>60</v>
      </c>
    </row>
    <row r="192" spans="1:42" x14ac:dyDescent="0.3">
      <c r="A192" s="81">
        <v>187</v>
      </c>
      <c r="B192" s="81" t="s">
        <v>105</v>
      </c>
      <c r="C192" s="81" t="s">
        <v>45</v>
      </c>
      <c r="D192" s="81" t="s">
        <v>46</v>
      </c>
      <c r="E192" s="82">
        <v>41045</v>
      </c>
      <c r="F192" s="81" t="s">
        <v>101</v>
      </c>
      <c r="G192" s="81" t="s">
        <v>48</v>
      </c>
      <c r="H192" s="81" t="s">
        <v>95</v>
      </c>
      <c r="I192" s="81" t="s">
        <v>47</v>
      </c>
      <c r="J192" s="81" t="s">
        <v>85</v>
      </c>
      <c r="K192" s="81" t="s">
        <v>51</v>
      </c>
      <c r="L192" s="81">
        <v>319</v>
      </c>
      <c r="M192" s="81">
        <v>200000</v>
      </c>
      <c r="N192" s="81" t="s">
        <v>52</v>
      </c>
      <c r="O192" s="81">
        <v>0</v>
      </c>
      <c r="P192" s="81">
        <v>0</v>
      </c>
      <c r="Q192" s="81">
        <v>0</v>
      </c>
      <c r="R192" s="81">
        <v>534</v>
      </c>
      <c r="S192" s="81">
        <v>0.253</v>
      </c>
      <c r="T192" s="81">
        <v>0</v>
      </c>
      <c r="U192" s="81">
        <v>0</v>
      </c>
      <c r="V192" s="81">
        <v>0</v>
      </c>
      <c r="W192" s="81">
        <v>0</v>
      </c>
      <c r="X192" s="81">
        <v>329</v>
      </c>
      <c r="Y192" s="81">
        <v>0.158</v>
      </c>
      <c r="Z192" s="81">
        <v>0</v>
      </c>
      <c r="AA192" s="81"/>
      <c r="AB192" s="81"/>
      <c r="AC192" s="81">
        <v>2</v>
      </c>
      <c r="AD192" s="81" t="s">
        <v>53</v>
      </c>
      <c r="AE192" s="81" t="s">
        <v>98</v>
      </c>
      <c r="AF192" s="81" t="s">
        <v>86</v>
      </c>
      <c r="AG192" s="81" t="s">
        <v>101</v>
      </c>
      <c r="AH192" s="81" t="s">
        <v>105</v>
      </c>
      <c r="AI192" s="81" t="s">
        <v>52</v>
      </c>
      <c r="AJ192" s="81" t="s">
        <v>106</v>
      </c>
      <c r="AK192" s="81" t="s">
        <v>56</v>
      </c>
      <c r="AL192" s="81"/>
      <c r="AM192" s="81" t="s">
        <v>107</v>
      </c>
      <c r="AN192" s="81" t="s">
        <v>108</v>
      </c>
      <c r="AO192" s="81" t="s">
        <v>59</v>
      </c>
      <c r="AP192" s="81" t="s">
        <v>60</v>
      </c>
    </row>
    <row r="193" spans="1:42" x14ac:dyDescent="0.3">
      <c r="A193" s="81">
        <v>188</v>
      </c>
      <c r="B193" s="81" t="s">
        <v>105</v>
      </c>
      <c r="C193" s="81" t="s">
        <v>45</v>
      </c>
      <c r="D193" s="81" t="s">
        <v>46</v>
      </c>
      <c r="E193" s="82">
        <v>41045</v>
      </c>
      <c r="F193" s="81" t="s">
        <v>101</v>
      </c>
      <c r="G193" s="81" t="s">
        <v>48</v>
      </c>
      <c r="H193" s="81" t="s">
        <v>95</v>
      </c>
      <c r="I193" s="81" t="s">
        <v>47</v>
      </c>
      <c r="J193" s="81" t="s">
        <v>87</v>
      </c>
      <c r="K193" s="81" t="s">
        <v>51</v>
      </c>
      <c r="L193" s="81">
        <v>320</v>
      </c>
      <c r="M193" s="81">
        <v>200000</v>
      </c>
      <c r="N193" s="81" t="s">
        <v>52</v>
      </c>
      <c r="O193" s="81">
        <v>0</v>
      </c>
      <c r="P193" s="81">
        <v>0</v>
      </c>
      <c r="Q193" s="81">
        <v>0</v>
      </c>
      <c r="R193" s="81">
        <v>780</v>
      </c>
      <c r="S193" s="81">
        <v>0.29699999999999999</v>
      </c>
      <c r="T193" s="81">
        <v>0</v>
      </c>
      <c r="U193" s="81">
        <v>0</v>
      </c>
      <c r="V193" s="81">
        <v>0</v>
      </c>
      <c r="W193" s="81">
        <v>0</v>
      </c>
      <c r="X193" s="81">
        <v>502</v>
      </c>
      <c r="Y193" s="81">
        <v>0.191</v>
      </c>
      <c r="Z193" s="81">
        <v>0</v>
      </c>
      <c r="AA193" s="81"/>
      <c r="AB193" s="81"/>
      <c r="AC193" s="81">
        <v>2</v>
      </c>
      <c r="AD193" s="81" t="s">
        <v>53</v>
      </c>
      <c r="AE193" s="81" t="s">
        <v>98</v>
      </c>
      <c r="AF193" s="81" t="s">
        <v>88</v>
      </c>
      <c r="AG193" s="81" t="s">
        <v>101</v>
      </c>
      <c r="AH193" s="81" t="s">
        <v>105</v>
      </c>
      <c r="AI193" s="81" t="s">
        <v>52</v>
      </c>
      <c r="AJ193" s="81" t="s">
        <v>106</v>
      </c>
      <c r="AK193" s="81" t="s">
        <v>56</v>
      </c>
      <c r="AL193" s="81"/>
      <c r="AM193" s="81" t="s">
        <v>107</v>
      </c>
      <c r="AN193" s="81" t="s">
        <v>108</v>
      </c>
      <c r="AO193" s="81" t="s">
        <v>59</v>
      </c>
      <c r="AP193" s="81" t="s">
        <v>60</v>
      </c>
    </row>
    <row r="194" spans="1:42" x14ac:dyDescent="0.3">
      <c r="A194" s="81">
        <v>189</v>
      </c>
      <c r="B194" s="81" t="s">
        <v>105</v>
      </c>
      <c r="C194" s="81" t="s">
        <v>45</v>
      </c>
      <c r="D194" s="81" t="s">
        <v>46</v>
      </c>
      <c r="E194" s="82">
        <v>41045</v>
      </c>
      <c r="F194" s="81" t="s">
        <v>101</v>
      </c>
      <c r="G194" s="81" t="s">
        <v>48</v>
      </c>
      <c r="H194" s="81" t="s">
        <v>95</v>
      </c>
      <c r="I194" s="81" t="s">
        <v>47</v>
      </c>
      <c r="J194" s="81" t="s">
        <v>89</v>
      </c>
      <c r="K194" s="81" t="s">
        <v>51</v>
      </c>
      <c r="L194" s="81">
        <v>243</v>
      </c>
      <c r="M194" s="81">
        <v>200000</v>
      </c>
      <c r="N194" s="81" t="s">
        <v>52</v>
      </c>
      <c r="O194" s="81">
        <v>0</v>
      </c>
      <c r="P194" s="81">
        <v>0</v>
      </c>
      <c r="Q194" s="81">
        <v>0</v>
      </c>
      <c r="R194" s="81">
        <v>433</v>
      </c>
      <c r="S194" s="81">
        <v>0.26800000000000002</v>
      </c>
      <c r="T194" s="81">
        <v>0</v>
      </c>
      <c r="U194" s="81">
        <v>0</v>
      </c>
      <c r="V194" s="81">
        <v>0</v>
      </c>
      <c r="W194" s="81">
        <v>0</v>
      </c>
      <c r="X194" s="81">
        <v>255</v>
      </c>
      <c r="Y194" s="81">
        <v>0.159</v>
      </c>
      <c r="Z194" s="81">
        <v>0</v>
      </c>
      <c r="AA194" s="81"/>
      <c r="AB194" s="81"/>
      <c r="AC194" s="81">
        <v>2</v>
      </c>
      <c r="AD194" s="81" t="s">
        <v>53</v>
      </c>
      <c r="AE194" s="81" t="s">
        <v>98</v>
      </c>
      <c r="AF194" s="81" t="s">
        <v>90</v>
      </c>
      <c r="AG194" s="81" t="s">
        <v>101</v>
      </c>
      <c r="AH194" s="81" t="s">
        <v>105</v>
      </c>
      <c r="AI194" s="81" t="s">
        <v>52</v>
      </c>
      <c r="AJ194" s="81" t="s">
        <v>106</v>
      </c>
      <c r="AK194" s="81" t="s">
        <v>56</v>
      </c>
      <c r="AL194" s="81"/>
      <c r="AM194" s="81" t="s">
        <v>107</v>
      </c>
      <c r="AN194" s="81" t="s">
        <v>108</v>
      </c>
      <c r="AO194" s="81" t="s">
        <v>59</v>
      </c>
      <c r="AP194" s="81" t="s">
        <v>60</v>
      </c>
    </row>
    <row r="195" spans="1:42" ht="15" hidden="1" x14ac:dyDescent="0.25">
      <c r="A195">
        <v>190</v>
      </c>
      <c r="B195" t="s">
        <v>105</v>
      </c>
      <c r="C195" t="s">
        <v>45</v>
      </c>
      <c r="D195" t="s">
        <v>46</v>
      </c>
      <c r="E195" s="3">
        <v>41045</v>
      </c>
      <c r="F195" t="s">
        <v>101</v>
      </c>
      <c r="G195" t="s">
        <v>48</v>
      </c>
      <c r="H195" t="s">
        <v>95</v>
      </c>
      <c r="I195" t="s">
        <v>47</v>
      </c>
      <c r="J195" t="s">
        <v>96</v>
      </c>
      <c r="K195" t="s">
        <v>51</v>
      </c>
      <c r="L195">
        <v>274</v>
      </c>
      <c r="M195">
        <v>200000</v>
      </c>
      <c r="N195" t="s">
        <v>52</v>
      </c>
      <c r="O195">
        <v>0</v>
      </c>
      <c r="P195">
        <v>0</v>
      </c>
      <c r="Q195">
        <v>0</v>
      </c>
      <c r="R195">
        <v>625</v>
      </c>
      <c r="S195">
        <v>0.26100000000000001</v>
      </c>
      <c r="T195">
        <v>0</v>
      </c>
      <c r="U195">
        <v>0</v>
      </c>
      <c r="V195">
        <v>0</v>
      </c>
      <c r="W195">
        <v>0</v>
      </c>
      <c r="X195">
        <v>367</v>
      </c>
      <c r="Y195">
        <v>0.154</v>
      </c>
      <c r="Z195">
        <v>0</v>
      </c>
      <c r="AC195">
        <v>2</v>
      </c>
      <c r="AD195" t="s">
        <v>53</v>
      </c>
      <c r="AE195" t="s">
        <v>98</v>
      </c>
      <c r="AF195" t="s">
        <v>99</v>
      </c>
      <c r="AG195" t="s">
        <v>101</v>
      </c>
      <c r="AH195" t="s">
        <v>105</v>
      </c>
      <c r="AI195" t="s">
        <v>52</v>
      </c>
      <c r="AJ195" t="s">
        <v>106</v>
      </c>
      <c r="AK195" t="s">
        <v>56</v>
      </c>
      <c r="AM195" t="s">
        <v>107</v>
      </c>
      <c r="AN195" t="s">
        <v>108</v>
      </c>
      <c r="AO195" t="s">
        <v>59</v>
      </c>
      <c r="AP195" t="s">
        <v>60</v>
      </c>
    </row>
    <row r="196" spans="1:42" ht="15" hidden="1" x14ac:dyDescent="0.25">
      <c r="A196">
        <v>191</v>
      </c>
      <c r="B196" t="s">
        <v>105</v>
      </c>
      <c r="C196" t="s">
        <v>45</v>
      </c>
      <c r="D196" t="s">
        <v>46</v>
      </c>
      <c r="E196" s="3">
        <v>41045</v>
      </c>
      <c r="F196" t="s">
        <v>101</v>
      </c>
      <c r="G196" t="s">
        <v>48</v>
      </c>
      <c r="H196" t="s">
        <v>49</v>
      </c>
      <c r="I196" t="s">
        <v>47</v>
      </c>
      <c r="J196" t="s">
        <v>96</v>
      </c>
      <c r="K196" t="s">
        <v>51</v>
      </c>
      <c r="L196">
        <v>226</v>
      </c>
      <c r="M196">
        <v>200000</v>
      </c>
      <c r="N196" t="s">
        <v>52</v>
      </c>
      <c r="O196">
        <v>0</v>
      </c>
      <c r="P196">
        <v>0</v>
      </c>
      <c r="Q196">
        <v>0</v>
      </c>
      <c r="R196">
        <v>328</v>
      </c>
      <c r="S196">
        <v>0.14099999999999999</v>
      </c>
      <c r="T196" s="2">
        <v>-2.2799999999999999E-8</v>
      </c>
      <c r="U196">
        <v>0</v>
      </c>
      <c r="V196">
        <v>0</v>
      </c>
      <c r="W196">
        <v>0</v>
      </c>
      <c r="X196">
        <v>328</v>
      </c>
      <c r="Y196">
        <v>0.14099999999999999</v>
      </c>
      <c r="Z196" s="2">
        <v>-2.2799999999999999E-8</v>
      </c>
      <c r="AC196">
        <v>2</v>
      </c>
      <c r="AD196" t="s">
        <v>53</v>
      </c>
      <c r="AE196" t="s">
        <v>49</v>
      </c>
      <c r="AF196" t="s">
        <v>99</v>
      </c>
      <c r="AG196" t="s">
        <v>101</v>
      </c>
      <c r="AH196" t="s">
        <v>105</v>
      </c>
      <c r="AI196" t="s">
        <v>52</v>
      </c>
      <c r="AJ196" t="s">
        <v>106</v>
      </c>
      <c r="AK196" t="s">
        <v>56</v>
      </c>
      <c r="AM196" t="s">
        <v>107</v>
      </c>
      <c r="AN196" t="s">
        <v>108</v>
      </c>
      <c r="AO196" t="s">
        <v>59</v>
      </c>
      <c r="AP196" t="s">
        <v>60</v>
      </c>
    </row>
    <row r="197" spans="1:42" x14ac:dyDescent="0.3">
      <c r="A197" s="81">
        <v>192</v>
      </c>
      <c r="B197" s="81" t="s">
        <v>105</v>
      </c>
      <c r="C197" s="81" t="s">
        <v>45</v>
      </c>
      <c r="D197" s="81" t="s">
        <v>46</v>
      </c>
      <c r="E197" s="82">
        <v>41045</v>
      </c>
      <c r="F197" s="81" t="s">
        <v>101</v>
      </c>
      <c r="G197" s="81" t="s">
        <v>91</v>
      </c>
      <c r="H197" s="81" t="s">
        <v>95</v>
      </c>
      <c r="I197" s="81" t="s">
        <v>47</v>
      </c>
      <c r="J197" s="81" t="s">
        <v>67</v>
      </c>
      <c r="K197" s="81" t="s">
        <v>51</v>
      </c>
      <c r="L197" s="81">
        <v>50.5</v>
      </c>
      <c r="M197" s="81">
        <v>30000</v>
      </c>
      <c r="N197" s="81" t="s">
        <v>52</v>
      </c>
      <c r="O197" s="81">
        <v>0</v>
      </c>
      <c r="P197" s="81">
        <v>0</v>
      </c>
      <c r="Q197" s="81">
        <v>0</v>
      </c>
      <c r="R197" s="81">
        <v>511</v>
      </c>
      <c r="S197" s="81">
        <v>0.22900000000000001</v>
      </c>
      <c r="T197" s="81">
        <v>0</v>
      </c>
      <c r="U197" s="81">
        <v>0</v>
      </c>
      <c r="V197" s="81">
        <v>0</v>
      </c>
      <c r="W197" s="81">
        <v>0</v>
      </c>
      <c r="X197" s="81">
        <v>290</v>
      </c>
      <c r="Y197" s="81">
        <v>0.13</v>
      </c>
      <c r="Z197" s="81">
        <v>0</v>
      </c>
      <c r="AA197" s="81"/>
      <c r="AB197" s="81"/>
      <c r="AC197" s="81">
        <v>2</v>
      </c>
      <c r="AD197" s="81" t="s">
        <v>92</v>
      </c>
      <c r="AE197" s="81" t="s">
        <v>98</v>
      </c>
      <c r="AF197" s="81" t="s">
        <v>68</v>
      </c>
      <c r="AG197" s="81" t="s">
        <v>101</v>
      </c>
      <c r="AH197" s="81" t="s">
        <v>105</v>
      </c>
      <c r="AI197" s="81" t="s">
        <v>52</v>
      </c>
      <c r="AJ197" s="81" t="s">
        <v>106</v>
      </c>
      <c r="AK197" s="81" t="s">
        <v>56</v>
      </c>
      <c r="AL197" s="81"/>
      <c r="AM197" s="81" t="s">
        <v>107</v>
      </c>
      <c r="AN197" s="81" t="s">
        <v>108</v>
      </c>
      <c r="AO197" s="81" t="s">
        <v>59</v>
      </c>
      <c r="AP197" s="81" t="s">
        <v>60</v>
      </c>
    </row>
    <row r="198" spans="1:42" x14ac:dyDescent="0.3">
      <c r="A198" s="81">
        <v>193</v>
      </c>
      <c r="B198" s="81" t="s">
        <v>105</v>
      </c>
      <c r="C198" s="81" t="s">
        <v>45</v>
      </c>
      <c r="D198" s="81" t="s">
        <v>46</v>
      </c>
      <c r="E198" s="82">
        <v>41045</v>
      </c>
      <c r="F198" s="81" t="s">
        <v>101</v>
      </c>
      <c r="G198" s="81" t="s">
        <v>91</v>
      </c>
      <c r="H198" s="81" t="s">
        <v>95</v>
      </c>
      <c r="I198" s="81" t="s">
        <v>47</v>
      </c>
      <c r="J198" s="81" t="s">
        <v>69</v>
      </c>
      <c r="K198" s="81" t="s">
        <v>51</v>
      </c>
      <c r="L198" s="81">
        <v>60.8</v>
      </c>
      <c r="M198" s="81">
        <v>30000</v>
      </c>
      <c r="N198" s="81" t="s">
        <v>52</v>
      </c>
      <c r="O198" s="81">
        <v>0</v>
      </c>
      <c r="P198" s="81">
        <v>0</v>
      </c>
      <c r="Q198" s="81">
        <v>0</v>
      </c>
      <c r="R198" s="81">
        <v>495</v>
      </c>
      <c r="S198" s="81">
        <v>0.188</v>
      </c>
      <c r="T198" s="81">
        <v>0</v>
      </c>
      <c r="U198" s="81">
        <v>0</v>
      </c>
      <c r="V198" s="81">
        <v>0</v>
      </c>
      <c r="W198" s="81">
        <v>0</v>
      </c>
      <c r="X198" s="81">
        <v>280</v>
      </c>
      <c r="Y198" s="81">
        <v>0.106</v>
      </c>
      <c r="Z198" s="81">
        <v>0</v>
      </c>
      <c r="AA198" s="81"/>
      <c r="AB198" s="81"/>
      <c r="AC198" s="81">
        <v>2</v>
      </c>
      <c r="AD198" s="81" t="s">
        <v>92</v>
      </c>
      <c r="AE198" s="81" t="s">
        <v>98</v>
      </c>
      <c r="AF198" s="81" t="s">
        <v>70</v>
      </c>
      <c r="AG198" s="81" t="s">
        <v>101</v>
      </c>
      <c r="AH198" s="81" t="s">
        <v>105</v>
      </c>
      <c r="AI198" s="81" t="s">
        <v>52</v>
      </c>
      <c r="AJ198" s="81" t="s">
        <v>106</v>
      </c>
      <c r="AK198" s="81" t="s">
        <v>56</v>
      </c>
      <c r="AL198" s="81"/>
      <c r="AM198" s="81" t="s">
        <v>107</v>
      </c>
      <c r="AN198" s="81" t="s">
        <v>108</v>
      </c>
      <c r="AO198" s="81" t="s">
        <v>59</v>
      </c>
      <c r="AP198" s="81" t="s">
        <v>60</v>
      </c>
    </row>
    <row r="199" spans="1:42" x14ac:dyDescent="0.3">
      <c r="A199" s="81">
        <v>194</v>
      </c>
      <c r="B199" s="81" t="s">
        <v>105</v>
      </c>
      <c r="C199" s="81" t="s">
        <v>45</v>
      </c>
      <c r="D199" s="81" t="s">
        <v>46</v>
      </c>
      <c r="E199" s="82">
        <v>41045</v>
      </c>
      <c r="F199" s="81" t="s">
        <v>101</v>
      </c>
      <c r="G199" s="81" t="s">
        <v>91</v>
      </c>
      <c r="H199" s="81" t="s">
        <v>95</v>
      </c>
      <c r="I199" s="81" t="s">
        <v>47</v>
      </c>
      <c r="J199" s="81" t="s">
        <v>73</v>
      </c>
      <c r="K199" s="81" t="s">
        <v>51</v>
      </c>
      <c r="L199" s="81">
        <v>55.5</v>
      </c>
      <c r="M199" s="81">
        <v>30000</v>
      </c>
      <c r="N199" s="81" t="s">
        <v>52</v>
      </c>
      <c r="O199" s="81">
        <v>0</v>
      </c>
      <c r="P199" s="81">
        <v>0</v>
      </c>
      <c r="Q199" s="81">
        <v>0</v>
      </c>
      <c r="R199" s="81">
        <v>613</v>
      </c>
      <c r="S199" s="81">
        <v>0.28799999999999998</v>
      </c>
      <c r="T199" s="81">
        <v>0</v>
      </c>
      <c r="U199" s="81">
        <v>0</v>
      </c>
      <c r="V199" s="81">
        <v>0</v>
      </c>
      <c r="W199" s="81">
        <v>0</v>
      </c>
      <c r="X199" s="81">
        <v>347</v>
      </c>
      <c r="Y199" s="81">
        <v>0.16400000000000001</v>
      </c>
      <c r="Z199" s="81">
        <v>0</v>
      </c>
      <c r="AA199" s="81"/>
      <c r="AB199" s="81"/>
      <c r="AC199" s="81">
        <v>2</v>
      </c>
      <c r="AD199" s="81" t="s">
        <v>92</v>
      </c>
      <c r="AE199" s="81" t="s">
        <v>98</v>
      </c>
      <c r="AF199" s="81" t="s">
        <v>74</v>
      </c>
      <c r="AG199" s="81" t="s">
        <v>101</v>
      </c>
      <c r="AH199" s="81" t="s">
        <v>105</v>
      </c>
      <c r="AI199" s="81" t="s">
        <v>52</v>
      </c>
      <c r="AJ199" s="81" t="s">
        <v>106</v>
      </c>
      <c r="AK199" s="81" t="s">
        <v>56</v>
      </c>
      <c r="AL199" s="81"/>
      <c r="AM199" s="81" t="s">
        <v>107</v>
      </c>
      <c r="AN199" s="81" t="s">
        <v>108</v>
      </c>
      <c r="AO199" s="81" t="s">
        <v>59</v>
      </c>
      <c r="AP199" s="81" t="s">
        <v>60</v>
      </c>
    </row>
    <row r="200" spans="1:42" x14ac:dyDescent="0.3">
      <c r="A200" s="81">
        <v>195</v>
      </c>
      <c r="B200" s="81" t="s">
        <v>105</v>
      </c>
      <c r="C200" s="81" t="s">
        <v>45</v>
      </c>
      <c r="D200" s="81" t="s">
        <v>46</v>
      </c>
      <c r="E200" s="82">
        <v>41045</v>
      </c>
      <c r="F200" s="81" t="s">
        <v>101</v>
      </c>
      <c r="G200" s="81" t="s">
        <v>91</v>
      </c>
      <c r="H200" s="81" t="s">
        <v>95</v>
      </c>
      <c r="I200" s="81" t="s">
        <v>47</v>
      </c>
      <c r="J200" s="81" t="s">
        <v>75</v>
      </c>
      <c r="K200" s="81" t="s">
        <v>51</v>
      </c>
      <c r="L200" s="81">
        <v>60.6</v>
      </c>
      <c r="M200" s="81">
        <v>30000</v>
      </c>
      <c r="N200" s="81" t="s">
        <v>52</v>
      </c>
      <c r="O200" s="81">
        <v>0</v>
      </c>
      <c r="P200" s="81">
        <v>0</v>
      </c>
      <c r="Q200" s="81">
        <v>0</v>
      </c>
      <c r="R200" s="81">
        <v>592</v>
      </c>
      <c r="S200" s="81">
        <v>0.30199999999999999</v>
      </c>
      <c r="T200" s="81">
        <v>0</v>
      </c>
      <c r="U200" s="81">
        <v>0</v>
      </c>
      <c r="V200" s="81">
        <v>0</v>
      </c>
      <c r="W200" s="81">
        <v>0</v>
      </c>
      <c r="X200" s="81">
        <v>337</v>
      </c>
      <c r="Y200" s="81">
        <v>0.17299999999999999</v>
      </c>
      <c r="Z200" s="81">
        <v>0</v>
      </c>
      <c r="AA200" s="81"/>
      <c r="AB200" s="81"/>
      <c r="AC200" s="81">
        <v>2</v>
      </c>
      <c r="AD200" s="81" t="s">
        <v>92</v>
      </c>
      <c r="AE200" s="81" t="s">
        <v>98</v>
      </c>
      <c r="AF200" s="81" t="s">
        <v>76</v>
      </c>
      <c r="AG200" s="81" t="s">
        <v>101</v>
      </c>
      <c r="AH200" s="81" t="s">
        <v>105</v>
      </c>
      <c r="AI200" s="81" t="s">
        <v>52</v>
      </c>
      <c r="AJ200" s="81" t="s">
        <v>106</v>
      </c>
      <c r="AK200" s="81" t="s">
        <v>56</v>
      </c>
      <c r="AL200" s="81"/>
      <c r="AM200" s="81" t="s">
        <v>107</v>
      </c>
      <c r="AN200" s="81" t="s">
        <v>108</v>
      </c>
      <c r="AO200" s="81" t="s">
        <v>59</v>
      </c>
      <c r="AP200" s="81" t="s">
        <v>60</v>
      </c>
    </row>
    <row r="201" spans="1:42" x14ac:dyDescent="0.3">
      <c r="A201" s="81">
        <v>196</v>
      </c>
      <c r="B201" s="81" t="s">
        <v>105</v>
      </c>
      <c r="C201" s="81" t="s">
        <v>45</v>
      </c>
      <c r="D201" s="81" t="s">
        <v>46</v>
      </c>
      <c r="E201" s="82">
        <v>41045</v>
      </c>
      <c r="F201" s="81" t="s">
        <v>101</v>
      </c>
      <c r="G201" s="81" t="s">
        <v>91</v>
      </c>
      <c r="H201" s="81" t="s">
        <v>95</v>
      </c>
      <c r="I201" s="81" t="s">
        <v>47</v>
      </c>
      <c r="J201" s="81" t="s">
        <v>77</v>
      </c>
      <c r="K201" s="81" t="s">
        <v>51</v>
      </c>
      <c r="L201" s="81">
        <v>64.599999999999994</v>
      </c>
      <c r="M201" s="81">
        <v>30000</v>
      </c>
      <c r="N201" s="81" t="s">
        <v>52</v>
      </c>
      <c r="O201" s="81">
        <v>0</v>
      </c>
      <c r="P201" s="81">
        <v>0</v>
      </c>
      <c r="Q201" s="81">
        <v>0</v>
      </c>
      <c r="R201" s="81">
        <v>501</v>
      </c>
      <c r="S201" s="81">
        <v>0.254</v>
      </c>
      <c r="T201" s="81">
        <v>0</v>
      </c>
      <c r="U201" s="81">
        <v>0</v>
      </c>
      <c r="V201" s="81">
        <v>0</v>
      </c>
      <c r="W201" s="81">
        <v>0</v>
      </c>
      <c r="X201" s="81">
        <v>320</v>
      </c>
      <c r="Y201" s="81">
        <v>0.16300000000000001</v>
      </c>
      <c r="Z201" s="81">
        <v>0</v>
      </c>
      <c r="AA201" s="81"/>
      <c r="AB201" s="81"/>
      <c r="AC201" s="81">
        <v>2</v>
      </c>
      <c r="AD201" s="81" t="s">
        <v>92</v>
      </c>
      <c r="AE201" s="81" t="s">
        <v>98</v>
      </c>
      <c r="AF201" s="81" t="s">
        <v>78</v>
      </c>
      <c r="AG201" s="81" t="s">
        <v>101</v>
      </c>
      <c r="AH201" s="81" t="s">
        <v>105</v>
      </c>
      <c r="AI201" s="81" t="s">
        <v>52</v>
      </c>
      <c r="AJ201" s="81" t="s">
        <v>106</v>
      </c>
      <c r="AK201" s="81" t="s">
        <v>56</v>
      </c>
      <c r="AL201" s="81"/>
      <c r="AM201" s="81" t="s">
        <v>107</v>
      </c>
      <c r="AN201" s="81" t="s">
        <v>108</v>
      </c>
      <c r="AO201" s="81" t="s">
        <v>59</v>
      </c>
      <c r="AP201" s="81" t="s">
        <v>60</v>
      </c>
    </row>
    <row r="202" spans="1:42" x14ac:dyDescent="0.3">
      <c r="A202" s="81">
        <v>197</v>
      </c>
      <c r="B202" s="81" t="s">
        <v>105</v>
      </c>
      <c r="C202" s="81" t="s">
        <v>45</v>
      </c>
      <c r="D202" s="81" t="s">
        <v>46</v>
      </c>
      <c r="E202" s="82">
        <v>41045</v>
      </c>
      <c r="F202" s="81" t="s">
        <v>101</v>
      </c>
      <c r="G202" s="81" t="s">
        <v>91</v>
      </c>
      <c r="H202" s="81" t="s">
        <v>95</v>
      </c>
      <c r="I202" s="81" t="s">
        <v>47</v>
      </c>
      <c r="J202" s="81" t="s">
        <v>83</v>
      </c>
      <c r="K202" s="81" t="s">
        <v>51</v>
      </c>
      <c r="L202" s="81">
        <v>66.599999999999994</v>
      </c>
      <c r="M202" s="81">
        <v>30000</v>
      </c>
      <c r="N202" s="81" t="s">
        <v>52</v>
      </c>
      <c r="O202" s="81">
        <v>0</v>
      </c>
      <c r="P202" s="81">
        <v>0</v>
      </c>
      <c r="Q202" s="81">
        <v>0</v>
      </c>
      <c r="R202" s="81">
        <v>585</v>
      </c>
      <c r="S202" s="81">
        <v>0.29099999999999998</v>
      </c>
      <c r="T202" s="81">
        <v>0</v>
      </c>
      <c r="U202" s="81">
        <v>0</v>
      </c>
      <c r="V202" s="81">
        <v>0</v>
      </c>
      <c r="W202" s="81">
        <v>0</v>
      </c>
      <c r="X202" s="81">
        <v>348</v>
      </c>
      <c r="Y202" s="81">
        <v>0.17399999999999999</v>
      </c>
      <c r="Z202" s="81">
        <v>0</v>
      </c>
      <c r="AA202" s="81"/>
      <c r="AB202" s="81"/>
      <c r="AC202" s="81">
        <v>2</v>
      </c>
      <c r="AD202" s="81" t="s">
        <v>92</v>
      </c>
      <c r="AE202" s="81" t="s">
        <v>98</v>
      </c>
      <c r="AF202" s="81" t="s">
        <v>84</v>
      </c>
      <c r="AG202" s="81" t="s">
        <v>101</v>
      </c>
      <c r="AH202" s="81" t="s">
        <v>105</v>
      </c>
      <c r="AI202" s="81" t="s">
        <v>52</v>
      </c>
      <c r="AJ202" s="81" t="s">
        <v>106</v>
      </c>
      <c r="AK202" s="81" t="s">
        <v>56</v>
      </c>
      <c r="AL202" s="81"/>
      <c r="AM202" s="81" t="s">
        <v>107</v>
      </c>
      <c r="AN202" s="81" t="s">
        <v>108</v>
      </c>
      <c r="AO202" s="81" t="s">
        <v>59</v>
      </c>
      <c r="AP202" s="81" t="s">
        <v>60</v>
      </c>
    </row>
    <row r="203" spans="1:42" x14ac:dyDescent="0.3">
      <c r="A203" s="81">
        <v>198</v>
      </c>
      <c r="B203" s="81" t="s">
        <v>105</v>
      </c>
      <c r="C203" s="81" t="s">
        <v>45</v>
      </c>
      <c r="D203" s="81" t="s">
        <v>46</v>
      </c>
      <c r="E203" s="82">
        <v>41045</v>
      </c>
      <c r="F203" s="81" t="s">
        <v>101</v>
      </c>
      <c r="G203" s="81" t="s">
        <v>91</v>
      </c>
      <c r="H203" s="81" t="s">
        <v>95</v>
      </c>
      <c r="I203" s="81" t="s">
        <v>47</v>
      </c>
      <c r="J203" s="81" t="s">
        <v>85</v>
      </c>
      <c r="K203" s="81" t="s">
        <v>51</v>
      </c>
      <c r="L203" s="81">
        <v>71</v>
      </c>
      <c r="M203" s="81">
        <v>30000</v>
      </c>
      <c r="N203" s="81" t="s">
        <v>52</v>
      </c>
      <c r="O203" s="81">
        <v>0</v>
      </c>
      <c r="P203" s="81">
        <v>0</v>
      </c>
      <c r="Q203" s="81">
        <v>0</v>
      </c>
      <c r="R203" s="81">
        <v>500</v>
      </c>
      <c r="S203" s="81">
        <v>0.24399999999999999</v>
      </c>
      <c r="T203" s="81">
        <v>0</v>
      </c>
      <c r="U203" s="81">
        <v>0</v>
      </c>
      <c r="V203" s="81">
        <v>0</v>
      </c>
      <c r="W203" s="81">
        <v>0</v>
      </c>
      <c r="X203" s="81">
        <v>307</v>
      </c>
      <c r="Y203" s="81">
        <v>0.151</v>
      </c>
      <c r="Z203" s="81">
        <v>0</v>
      </c>
      <c r="AA203" s="81"/>
      <c r="AB203" s="81"/>
      <c r="AC203" s="81">
        <v>2</v>
      </c>
      <c r="AD203" s="81" t="s">
        <v>92</v>
      </c>
      <c r="AE203" s="81" t="s">
        <v>98</v>
      </c>
      <c r="AF203" s="81" t="s">
        <v>86</v>
      </c>
      <c r="AG203" s="81" t="s">
        <v>101</v>
      </c>
      <c r="AH203" s="81" t="s">
        <v>105</v>
      </c>
      <c r="AI203" s="81" t="s">
        <v>52</v>
      </c>
      <c r="AJ203" s="81" t="s">
        <v>106</v>
      </c>
      <c r="AK203" s="81" t="s">
        <v>56</v>
      </c>
      <c r="AL203" s="81"/>
      <c r="AM203" s="81" t="s">
        <v>107</v>
      </c>
      <c r="AN203" s="81" t="s">
        <v>108</v>
      </c>
      <c r="AO203" s="81" t="s">
        <v>59</v>
      </c>
      <c r="AP203" s="81" t="s">
        <v>60</v>
      </c>
    </row>
    <row r="204" spans="1:42" x14ac:dyDescent="0.3">
      <c r="A204" s="81">
        <v>199</v>
      </c>
      <c r="B204" s="81" t="s">
        <v>105</v>
      </c>
      <c r="C204" s="81" t="s">
        <v>45</v>
      </c>
      <c r="D204" s="81" t="s">
        <v>46</v>
      </c>
      <c r="E204" s="82">
        <v>41045</v>
      </c>
      <c r="F204" s="81" t="s">
        <v>101</v>
      </c>
      <c r="G204" s="81" t="s">
        <v>91</v>
      </c>
      <c r="H204" s="81" t="s">
        <v>95</v>
      </c>
      <c r="I204" s="81" t="s">
        <v>47</v>
      </c>
      <c r="J204" s="81" t="s">
        <v>87</v>
      </c>
      <c r="K204" s="81" t="s">
        <v>51</v>
      </c>
      <c r="L204" s="81">
        <v>73.5</v>
      </c>
      <c r="M204" s="81">
        <v>30000</v>
      </c>
      <c r="N204" s="81" t="s">
        <v>52</v>
      </c>
      <c r="O204" s="81">
        <v>0</v>
      </c>
      <c r="P204" s="81">
        <v>0</v>
      </c>
      <c r="Q204" s="81">
        <v>0</v>
      </c>
      <c r="R204" s="81">
        <v>624</v>
      </c>
      <c r="S204" s="81">
        <v>0.28399999999999997</v>
      </c>
      <c r="T204" s="81">
        <v>0</v>
      </c>
      <c r="U204" s="81">
        <v>0</v>
      </c>
      <c r="V204" s="81">
        <v>0</v>
      </c>
      <c r="W204" s="81">
        <v>0</v>
      </c>
      <c r="X204" s="81">
        <v>401</v>
      </c>
      <c r="Y204" s="81">
        <v>0.183</v>
      </c>
      <c r="Z204" s="81">
        <v>0</v>
      </c>
      <c r="AA204" s="81"/>
      <c r="AB204" s="81"/>
      <c r="AC204" s="81">
        <v>2</v>
      </c>
      <c r="AD204" s="81" t="s">
        <v>92</v>
      </c>
      <c r="AE204" s="81" t="s">
        <v>98</v>
      </c>
      <c r="AF204" s="81" t="s">
        <v>88</v>
      </c>
      <c r="AG204" s="81" t="s">
        <v>101</v>
      </c>
      <c r="AH204" s="81" t="s">
        <v>105</v>
      </c>
      <c r="AI204" s="81" t="s">
        <v>52</v>
      </c>
      <c r="AJ204" s="81" t="s">
        <v>106</v>
      </c>
      <c r="AK204" s="81" t="s">
        <v>56</v>
      </c>
      <c r="AL204" s="81"/>
      <c r="AM204" s="81" t="s">
        <v>107</v>
      </c>
      <c r="AN204" s="81" t="s">
        <v>108</v>
      </c>
      <c r="AO204" s="81" t="s">
        <v>59</v>
      </c>
      <c r="AP204" s="81" t="s">
        <v>60</v>
      </c>
    </row>
    <row r="205" spans="1:42" x14ac:dyDescent="0.3">
      <c r="A205" s="81">
        <v>200</v>
      </c>
      <c r="B205" s="81" t="s">
        <v>105</v>
      </c>
      <c r="C205" s="81" t="s">
        <v>45</v>
      </c>
      <c r="D205" s="81" t="s">
        <v>46</v>
      </c>
      <c r="E205" s="82">
        <v>41045</v>
      </c>
      <c r="F205" s="81" t="s">
        <v>101</v>
      </c>
      <c r="G205" s="81" t="s">
        <v>91</v>
      </c>
      <c r="H205" s="81" t="s">
        <v>95</v>
      </c>
      <c r="I205" s="81" t="s">
        <v>47</v>
      </c>
      <c r="J205" s="81" t="s">
        <v>89</v>
      </c>
      <c r="K205" s="81" t="s">
        <v>51</v>
      </c>
      <c r="L205" s="81">
        <v>58.5</v>
      </c>
      <c r="M205" s="81">
        <v>30000</v>
      </c>
      <c r="N205" s="81" t="s">
        <v>52</v>
      </c>
      <c r="O205" s="81">
        <v>0</v>
      </c>
      <c r="P205" s="81">
        <v>0</v>
      </c>
      <c r="Q205" s="81">
        <v>0</v>
      </c>
      <c r="R205" s="81">
        <v>442</v>
      </c>
      <c r="S205" s="81">
        <v>0.24299999999999999</v>
      </c>
      <c r="T205" s="81">
        <v>0</v>
      </c>
      <c r="U205" s="81">
        <v>0</v>
      </c>
      <c r="V205" s="81">
        <v>0</v>
      </c>
      <c r="W205" s="81">
        <v>0</v>
      </c>
      <c r="X205" s="81">
        <v>260</v>
      </c>
      <c r="Y205" s="81">
        <v>0.14499999999999999</v>
      </c>
      <c r="Z205" s="81">
        <v>0</v>
      </c>
      <c r="AA205" s="81"/>
      <c r="AB205" s="81"/>
      <c r="AC205" s="81">
        <v>2</v>
      </c>
      <c r="AD205" s="81" t="s">
        <v>92</v>
      </c>
      <c r="AE205" s="81" t="s">
        <v>98</v>
      </c>
      <c r="AF205" s="81" t="s">
        <v>90</v>
      </c>
      <c r="AG205" s="81" t="s">
        <v>101</v>
      </c>
      <c r="AH205" s="81" t="s">
        <v>105</v>
      </c>
      <c r="AI205" s="81" t="s">
        <v>52</v>
      </c>
      <c r="AJ205" s="81" t="s">
        <v>106</v>
      </c>
      <c r="AK205" s="81" t="s">
        <v>56</v>
      </c>
      <c r="AL205" s="81"/>
      <c r="AM205" s="81" t="s">
        <v>107</v>
      </c>
      <c r="AN205" s="81" t="s">
        <v>108</v>
      </c>
      <c r="AO205" s="81" t="s">
        <v>59</v>
      </c>
      <c r="AP205" s="81" t="s">
        <v>60</v>
      </c>
    </row>
    <row r="206" spans="1:42" ht="15" hidden="1" x14ac:dyDescent="0.25">
      <c r="A206">
        <v>201</v>
      </c>
      <c r="B206" t="s">
        <v>105</v>
      </c>
      <c r="C206" t="s">
        <v>45</v>
      </c>
      <c r="D206" t="s">
        <v>46</v>
      </c>
      <c r="E206" s="3">
        <v>41045</v>
      </c>
      <c r="F206" t="s">
        <v>101</v>
      </c>
      <c r="G206" t="s">
        <v>91</v>
      </c>
      <c r="H206" t="s">
        <v>95</v>
      </c>
      <c r="I206" t="s">
        <v>47</v>
      </c>
      <c r="J206" t="s">
        <v>96</v>
      </c>
      <c r="K206" t="s">
        <v>51</v>
      </c>
      <c r="L206">
        <v>61.8</v>
      </c>
      <c r="M206">
        <v>30000</v>
      </c>
      <c r="N206" t="s">
        <v>52</v>
      </c>
      <c r="O206">
        <v>0</v>
      </c>
      <c r="P206">
        <v>0</v>
      </c>
      <c r="Q206">
        <v>0</v>
      </c>
      <c r="R206">
        <v>554</v>
      </c>
      <c r="S206">
        <v>0.25</v>
      </c>
      <c r="T206">
        <v>0</v>
      </c>
      <c r="U206">
        <v>0</v>
      </c>
      <c r="V206">
        <v>0</v>
      </c>
      <c r="W206">
        <v>0</v>
      </c>
      <c r="X206">
        <v>324</v>
      </c>
      <c r="Y206">
        <v>0.14699999999999999</v>
      </c>
      <c r="Z206">
        <v>0</v>
      </c>
      <c r="AC206">
        <v>2</v>
      </c>
      <c r="AD206" t="s">
        <v>92</v>
      </c>
      <c r="AE206" t="s">
        <v>98</v>
      </c>
      <c r="AF206" t="s">
        <v>99</v>
      </c>
      <c r="AG206" t="s">
        <v>101</v>
      </c>
      <c r="AH206" t="s">
        <v>105</v>
      </c>
      <c r="AI206" t="s">
        <v>52</v>
      </c>
      <c r="AJ206" t="s">
        <v>106</v>
      </c>
      <c r="AK206" t="s">
        <v>56</v>
      </c>
      <c r="AM206" t="s">
        <v>107</v>
      </c>
      <c r="AN206" t="s">
        <v>108</v>
      </c>
      <c r="AO206" t="s">
        <v>59</v>
      </c>
      <c r="AP206" t="s">
        <v>60</v>
      </c>
    </row>
    <row r="207" spans="1:42" ht="15" hidden="1" x14ac:dyDescent="0.25">
      <c r="A207">
        <v>202</v>
      </c>
      <c r="B207" t="s">
        <v>105</v>
      </c>
      <c r="C207" t="s">
        <v>45</v>
      </c>
      <c r="D207" t="s">
        <v>46</v>
      </c>
      <c r="E207" s="3">
        <v>41045</v>
      </c>
      <c r="F207" t="s">
        <v>101</v>
      </c>
      <c r="G207" t="s">
        <v>91</v>
      </c>
      <c r="H207" t="s">
        <v>49</v>
      </c>
      <c r="I207" t="s">
        <v>47</v>
      </c>
      <c r="J207" t="s">
        <v>96</v>
      </c>
      <c r="K207" t="s">
        <v>51</v>
      </c>
      <c r="L207">
        <v>48.7</v>
      </c>
      <c r="M207">
        <v>30000</v>
      </c>
      <c r="N207" t="s">
        <v>52</v>
      </c>
      <c r="O207">
        <v>0</v>
      </c>
      <c r="P207">
        <v>0</v>
      </c>
      <c r="Q207">
        <v>0</v>
      </c>
      <c r="R207">
        <v>263</v>
      </c>
      <c r="S207">
        <v>0.128</v>
      </c>
      <c r="T207" s="2">
        <v>3.39E-7</v>
      </c>
      <c r="U207">
        <v>0</v>
      </c>
      <c r="V207">
        <v>0</v>
      </c>
      <c r="W207">
        <v>0</v>
      </c>
      <c r="X207">
        <v>263</v>
      </c>
      <c r="Y207">
        <v>0.128</v>
      </c>
      <c r="Z207" s="2">
        <v>3.39E-7</v>
      </c>
      <c r="AC207">
        <v>2</v>
      </c>
      <c r="AD207" t="s">
        <v>92</v>
      </c>
      <c r="AE207" t="s">
        <v>49</v>
      </c>
      <c r="AF207" t="s">
        <v>99</v>
      </c>
      <c r="AG207" t="s">
        <v>101</v>
      </c>
      <c r="AH207" t="s">
        <v>105</v>
      </c>
      <c r="AI207" t="s">
        <v>52</v>
      </c>
      <c r="AJ207" t="s">
        <v>106</v>
      </c>
      <c r="AK207" t="s">
        <v>56</v>
      </c>
      <c r="AM207" t="s">
        <v>107</v>
      </c>
      <c r="AN207" t="s">
        <v>108</v>
      </c>
      <c r="AO207" t="s">
        <v>59</v>
      </c>
      <c r="AP207" t="s">
        <v>60</v>
      </c>
    </row>
    <row r="208" spans="1:42" ht="15" hidden="1" x14ac:dyDescent="0.25">
      <c r="A208">
        <v>203</v>
      </c>
      <c r="B208" t="s">
        <v>105</v>
      </c>
      <c r="C208" t="s">
        <v>45</v>
      </c>
      <c r="D208" t="s">
        <v>46</v>
      </c>
      <c r="E208" s="3">
        <v>41045</v>
      </c>
      <c r="F208" t="s">
        <v>102</v>
      </c>
      <c r="G208" t="s">
        <v>94</v>
      </c>
      <c r="H208" t="s">
        <v>95</v>
      </c>
      <c r="I208" t="s">
        <v>47</v>
      </c>
      <c r="J208" t="s">
        <v>96</v>
      </c>
      <c r="K208" t="s">
        <v>51</v>
      </c>
      <c r="L208">
        <v>167</v>
      </c>
      <c r="M208">
        <v>115000</v>
      </c>
      <c r="N208" t="s">
        <v>52</v>
      </c>
      <c r="O208">
        <v>0</v>
      </c>
      <c r="P208">
        <v>0</v>
      </c>
      <c r="Q208">
        <v>0</v>
      </c>
      <c r="R208">
        <v>606</v>
      </c>
      <c r="S208">
        <v>0.26900000000000002</v>
      </c>
      <c r="T208">
        <v>0</v>
      </c>
      <c r="U208">
        <v>0</v>
      </c>
      <c r="V208">
        <v>0</v>
      </c>
      <c r="W208">
        <v>0</v>
      </c>
      <c r="X208">
        <v>347</v>
      </c>
      <c r="Y208">
        <v>0.155</v>
      </c>
      <c r="Z208">
        <v>0</v>
      </c>
      <c r="AC208">
        <v>2</v>
      </c>
      <c r="AD208" t="s">
        <v>97</v>
      </c>
      <c r="AE208" t="s">
        <v>98</v>
      </c>
      <c r="AF208" t="s">
        <v>99</v>
      </c>
      <c r="AG208" t="s">
        <v>102</v>
      </c>
      <c r="AH208" t="s">
        <v>105</v>
      </c>
      <c r="AI208" t="s">
        <v>52</v>
      </c>
      <c r="AJ208" t="s">
        <v>106</v>
      </c>
      <c r="AK208" t="s">
        <v>56</v>
      </c>
      <c r="AM208" t="s">
        <v>107</v>
      </c>
      <c r="AN208" t="s">
        <v>108</v>
      </c>
      <c r="AO208" t="s">
        <v>59</v>
      </c>
      <c r="AP208" t="s">
        <v>60</v>
      </c>
    </row>
    <row r="209" spans="1:42" ht="15" hidden="1" x14ac:dyDescent="0.25">
      <c r="A209">
        <v>204</v>
      </c>
      <c r="B209" t="s">
        <v>105</v>
      </c>
      <c r="C209" t="s">
        <v>45</v>
      </c>
      <c r="D209" t="s">
        <v>46</v>
      </c>
      <c r="E209" s="3">
        <v>41045</v>
      </c>
      <c r="F209" t="s">
        <v>102</v>
      </c>
      <c r="G209" t="s">
        <v>94</v>
      </c>
      <c r="H209" t="s">
        <v>49</v>
      </c>
      <c r="I209" t="s">
        <v>47</v>
      </c>
      <c r="J209" t="s">
        <v>96</v>
      </c>
      <c r="K209" t="s">
        <v>51</v>
      </c>
      <c r="L209">
        <v>134</v>
      </c>
      <c r="M209">
        <v>115000</v>
      </c>
      <c r="N209" t="s">
        <v>52</v>
      </c>
      <c r="O209">
        <v>0</v>
      </c>
      <c r="P209">
        <v>0</v>
      </c>
      <c r="Q209">
        <v>0</v>
      </c>
      <c r="R209">
        <v>294</v>
      </c>
      <c r="S209">
        <v>0.13600000000000001</v>
      </c>
      <c r="T209" s="2">
        <v>1.14E-7</v>
      </c>
      <c r="U209">
        <v>0</v>
      </c>
      <c r="V209">
        <v>0</v>
      </c>
      <c r="W209">
        <v>0</v>
      </c>
      <c r="X209">
        <v>294</v>
      </c>
      <c r="Y209">
        <v>0.13600000000000001</v>
      </c>
      <c r="Z209" s="2">
        <v>1.14E-7</v>
      </c>
      <c r="AC209">
        <v>2</v>
      </c>
      <c r="AD209" t="s">
        <v>97</v>
      </c>
      <c r="AE209" t="s">
        <v>49</v>
      </c>
      <c r="AF209" t="s">
        <v>99</v>
      </c>
      <c r="AG209" t="s">
        <v>102</v>
      </c>
      <c r="AH209" t="s">
        <v>105</v>
      </c>
      <c r="AI209" t="s">
        <v>52</v>
      </c>
      <c r="AJ209" t="s">
        <v>106</v>
      </c>
      <c r="AK209" t="s">
        <v>56</v>
      </c>
      <c r="AM209" t="s">
        <v>107</v>
      </c>
      <c r="AN209" t="s">
        <v>108</v>
      </c>
      <c r="AO209" t="s">
        <v>59</v>
      </c>
      <c r="AP209" t="s">
        <v>60</v>
      </c>
    </row>
    <row r="210" spans="1:42" ht="15" hidden="1" x14ac:dyDescent="0.25">
      <c r="A210">
        <v>205</v>
      </c>
      <c r="B210" t="s">
        <v>105</v>
      </c>
      <c r="C210" t="s">
        <v>45</v>
      </c>
      <c r="D210" t="s">
        <v>46</v>
      </c>
      <c r="E210" s="3">
        <v>41045</v>
      </c>
      <c r="F210" t="s">
        <v>102</v>
      </c>
      <c r="G210" t="s">
        <v>48</v>
      </c>
      <c r="H210" t="s">
        <v>95</v>
      </c>
      <c r="I210" t="s">
        <v>47</v>
      </c>
      <c r="J210" t="s">
        <v>67</v>
      </c>
      <c r="K210" t="s">
        <v>51</v>
      </c>
      <c r="L210">
        <v>220</v>
      </c>
      <c r="M210">
        <v>200000</v>
      </c>
      <c r="N210" t="s">
        <v>52</v>
      </c>
      <c r="O210">
        <v>0</v>
      </c>
      <c r="P210">
        <v>0</v>
      </c>
      <c r="Q210">
        <v>0</v>
      </c>
      <c r="R210">
        <v>524</v>
      </c>
      <c r="S210">
        <v>0.247</v>
      </c>
      <c r="T210">
        <v>0</v>
      </c>
      <c r="U210">
        <v>0</v>
      </c>
      <c r="V210">
        <v>0</v>
      </c>
      <c r="W210">
        <v>0</v>
      </c>
      <c r="X210">
        <v>297</v>
      </c>
      <c r="Y210">
        <v>0.14000000000000001</v>
      </c>
      <c r="Z210">
        <v>0</v>
      </c>
      <c r="AC210">
        <v>2</v>
      </c>
      <c r="AD210" t="s">
        <v>53</v>
      </c>
      <c r="AE210" t="s">
        <v>98</v>
      </c>
      <c r="AF210" t="s">
        <v>68</v>
      </c>
      <c r="AG210" t="s">
        <v>102</v>
      </c>
      <c r="AH210" t="s">
        <v>105</v>
      </c>
      <c r="AI210" t="s">
        <v>52</v>
      </c>
      <c r="AJ210" t="s">
        <v>106</v>
      </c>
      <c r="AK210" t="s">
        <v>56</v>
      </c>
      <c r="AM210" t="s">
        <v>107</v>
      </c>
      <c r="AN210" t="s">
        <v>108</v>
      </c>
      <c r="AO210" t="s">
        <v>59</v>
      </c>
      <c r="AP210" t="s">
        <v>60</v>
      </c>
    </row>
    <row r="211" spans="1:42" ht="15" hidden="1" x14ac:dyDescent="0.25">
      <c r="A211">
        <v>206</v>
      </c>
      <c r="B211" t="s">
        <v>105</v>
      </c>
      <c r="C211" t="s">
        <v>45</v>
      </c>
      <c r="D211" t="s">
        <v>46</v>
      </c>
      <c r="E211" s="3">
        <v>41045</v>
      </c>
      <c r="F211" t="s">
        <v>102</v>
      </c>
      <c r="G211" t="s">
        <v>48</v>
      </c>
      <c r="H211" t="s">
        <v>95</v>
      </c>
      <c r="I211" t="s">
        <v>47</v>
      </c>
      <c r="J211" t="s">
        <v>69</v>
      </c>
      <c r="K211" t="s">
        <v>51</v>
      </c>
      <c r="L211">
        <v>270</v>
      </c>
      <c r="M211">
        <v>200000</v>
      </c>
      <c r="N211" t="s">
        <v>52</v>
      </c>
      <c r="O211">
        <v>0</v>
      </c>
      <c r="P211">
        <v>0</v>
      </c>
      <c r="Q211">
        <v>0</v>
      </c>
      <c r="R211">
        <v>560</v>
      </c>
      <c r="S211">
        <v>0.20100000000000001</v>
      </c>
      <c r="T211">
        <v>0</v>
      </c>
      <c r="U211">
        <v>0</v>
      </c>
      <c r="V211">
        <v>0</v>
      </c>
      <c r="W211">
        <v>0</v>
      </c>
      <c r="X211">
        <v>316</v>
      </c>
      <c r="Y211">
        <v>0.114</v>
      </c>
      <c r="Z211">
        <v>0</v>
      </c>
      <c r="AC211">
        <v>2</v>
      </c>
      <c r="AD211" t="s">
        <v>53</v>
      </c>
      <c r="AE211" t="s">
        <v>98</v>
      </c>
      <c r="AF211" t="s">
        <v>70</v>
      </c>
      <c r="AG211" t="s">
        <v>102</v>
      </c>
      <c r="AH211" t="s">
        <v>105</v>
      </c>
      <c r="AI211" t="s">
        <v>52</v>
      </c>
      <c r="AJ211" t="s">
        <v>106</v>
      </c>
      <c r="AK211" t="s">
        <v>56</v>
      </c>
      <c r="AM211" t="s">
        <v>107</v>
      </c>
      <c r="AN211" t="s">
        <v>108</v>
      </c>
      <c r="AO211" t="s">
        <v>59</v>
      </c>
      <c r="AP211" t="s">
        <v>60</v>
      </c>
    </row>
    <row r="212" spans="1:42" ht="15" hidden="1" x14ac:dyDescent="0.25">
      <c r="A212">
        <v>207</v>
      </c>
      <c r="B212" t="s">
        <v>105</v>
      </c>
      <c r="C212" t="s">
        <v>45</v>
      </c>
      <c r="D212" t="s">
        <v>46</v>
      </c>
      <c r="E212" s="3">
        <v>41045</v>
      </c>
      <c r="F212" t="s">
        <v>102</v>
      </c>
      <c r="G212" t="s">
        <v>48</v>
      </c>
      <c r="H212" t="s">
        <v>95</v>
      </c>
      <c r="I212" t="s">
        <v>47</v>
      </c>
      <c r="J212" t="s">
        <v>73</v>
      </c>
      <c r="K212" t="s">
        <v>51</v>
      </c>
      <c r="L212">
        <v>244</v>
      </c>
      <c r="M212">
        <v>200000</v>
      </c>
      <c r="N212" t="s">
        <v>52</v>
      </c>
      <c r="O212">
        <v>0</v>
      </c>
      <c r="P212">
        <v>0</v>
      </c>
      <c r="Q212">
        <v>0</v>
      </c>
      <c r="R212">
        <v>692</v>
      </c>
      <c r="S212">
        <v>0.3</v>
      </c>
      <c r="T212">
        <v>0</v>
      </c>
      <c r="U212">
        <v>0</v>
      </c>
      <c r="V212">
        <v>0</v>
      </c>
      <c r="W212">
        <v>0</v>
      </c>
      <c r="X212">
        <v>388</v>
      </c>
      <c r="Y212">
        <v>0.16900000000000001</v>
      </c>
      <c r="Z212">
        <v>0</v>
      </c>
      <c r="AC212">
        <v>2</v>
      </c>
      <c r="AD212" t="s">
        <v>53</v>
      </c>
      <c r="AE212" t="s">
        <v>98</v>
      </c>
      <c r="AF212" t="s">
        <v>74</v>
      </c>
      <c r="AG212" t="s">
        <v>102</v>
      </c>
      <c r="AH212" t="s">
        <v>105</v>
      </c>
      <c r="AI212" t="s">
        <v>52</v>
      </c>
      <c r="AJ212" t="s">
        <v>106</v>
      </c>
      <c r="AK212" t="s">
        <v>56</v>
      </c>
      <c r="AM212" t="s">
        <v>107</v>
      </c>
      <c r="AN212" t="s">
        <v>108</v>
      </c>
      <c r="AO212" t="s">
        <v>59</v>
      </c>
      <c r="AP212" t="s">
        <v>60</v>
      </c>
    </row>
    <row r="213" spans="1:42" ht="15" hidden="1" x14ac:dyDescent="0.25">
      <c r="A213">
        <v>208</v>
      </c>
      <c r="B213" t="s">
        <v>105</v>
      </c>
      <c r="C213" t="s">
        <v>45</v>
      </c>
      <c r="D213" t="s">
        <v>46</v>
      </c>
      <c r="E213" s="3">
        <v>41045</v>
      </c>
      <c r="F213" t="s">
        <v>102</v>
      </c>
      <c r="G213" t="s">
        <v>48</v>
      </c>
      <c r="H213" t="s">
        <v>95</v>
      </c>
      <c r="I213" t="s">
        <v>47</v>
      </c>
      <c r="J213" t="s">
        <v>75</v>
      </c>
      <c r="K213" t="s">
        <v>51</v>
      </c>
      <c r="L213">
        <v>275</v>
      </c>
      <c r="M213">
        <v>200000</v>
      </c>
      <c r="N213" t="s">
        <v>52</v>
      </c>
      <c r="O213">
        <v>0</v>
      </c>
      <c r="P213">
        <v>0</v>
      </c>
      <c r="Q213">
        <v>0</v>
      </c>
      <c r="R213">
        <v>672</v>
      </c>
      <c r="S213">
        <v>0.318</v>
      </c>
      <c r="T213">
        <v>0</v>
      </c>
      <c r="U213">
        <v>0</v>
      </c>
      <c r="V213">
        <v>0</v>
      </c>
      <c r="W213">
        <v>0</v>
      </c>
      <c r="X213">
        <v>373</v>
      </c>
      <c r="Y213">
        <v>0.17699999999999999</v>
      </c>
      <c r="Z213">
        <v>0</v>
      </c>
      <c r="AC213">
        <v>2</v>
      </c>
      <c r="AD213" t="s">
        <v>53</v>
      </c>
      <c r="AE213" t="s">
        <v>98</v>
      </c>
      <c r="AF213" t="s">
        <v>76</v>
      </c>
      <c r="AG213" t="s">
        <v>102</v>
      </c>
      <c r="AH213" t="s">
        <v>105</v>
      </c>
      <c r="AI213" t="s">
        <v>52</v>
      </c>
      <c r="AJ213" t="s">
        <v>106</v>
      </c>
      <c r="AK213" t="s">
        <v>56</v>
      </c>
      <c r="AM213" t="s">
        <v>107</v>
      </c>
      <c r="AN213" t="s">
        <v>108</v>
      </c>
      <c r="AO213" t="s">
        <v>59</v>
      </c>
      <c r="AP213" t="s">
        <v>60</v>
      </c>
    </row>
    <row r="214" spans="1:42" ht="15" hidden="1" x14ac:dyDescent="0.25">
      <c r="A214">
        <v>209</v>
      </c>
      <c r="B214" t="s">
        <v>105</v>
      </c>
      <c r="C214" t="s">
        <v>45</v>
      </c>
      <c r="D214" t="s">
        <v>46</v>
      </c>
      <c r="E214" s="3">
        <v>41045</v>
      </c>
      <c r="F214" t="s">
        <v>102</v>
      </c>
      <c r="G214" t="s">
        <v>48</v>
      </c>
      <c r="H214" t="s">
        <v>95</v>
      </c>
      <c r="I214" t="s">
        <v>47</v>
      </c>
      <c r="J214" t="s">
        <v>77</v>
      </c>
      <c r="K214" t="s">
        <v>51</v>
      </c>
      <c r="L214">
        <v>296</v>
      </c>
      <c r="M214">
        <v>200000</v>
      </c>
      <c r="N214" t="s">
        <v>52</v>
      </c>
      <c r="O214">
        <v>0</v>
      </c>
      <c r="P214">
        <v>0</v>
      </c>
      <c r="Q214">
        <v>0</v>
      </c>
      <c r="R214">
        <v>538</v>
      </c>
      <c r="S214">
        <v>0.26400000000000001</v>
      </c>
      <c r="T214">
        <v>0</v>
      </c>
      <c r="U214">
        <v>0</v>
      </c>
      <c r="V214">
        <v>0</v>
      </c>
      <c r="W214">
        <v>0</v>
      </c>
      <c r="X214">
        <v>346</v>
      </c>
      <c r="Y214">
        <v>0.17</v>
      </c>
      <c r="Z214">
        <v>0</v>
      </c>
      <c r="AC214">
        <v>2</v>
      </c>
      <c r="AD214" t="s">
        <v>53</v>
      </c>
      <c r="AE214" t="s">
        <v>98</v>
      </c>
      <c r="AF214" t="s">
        <v>78</v>
      </c>
      <c r="AG214" t="s">
        <v>102</v>
      </c>
      <c r="AH214" t="s">
        <v>105</v>
      </c>
      <c r="AI214" t="s">
        <v>52</v>
      </c>
      <c r="AJ214" t="s">
        <v>106</v>
      </c>
      <c r="AK214" t="s">
        <v>56</v>
      </c>
      <c r="AM214" t="s">
        <v>107</v>
      </c>
      <c r="AN214" t="s">
        <v>108</v>
      </c>
      <c r="AO214" t="s">
        <v>59</v>
      </c>
      <c r="AP214" t="s">
        <v>60</v>
      </c>
    </row>
    <row r="215" spans="1:42" ht="15" hidden="1" x14ac:dyDescent="0.25">
      <c r="A215">
        <v>210</v>
      </c>
      <c r="B215" t="s">
        <v>105</v>
      </c>
      <c r="C215" t="s">
        <v>45</v>
      </c>
      <c r="D215" t="s">
        <v>46</v>
      </c>
      <c r="E215" s="3">
        <v>41045</v>
      </c>
      <c r="F215" t="s">
        <v>102</v>
      </c>
      <c r="G215" t="s">
        <v>48</v>
      </c>
      <c r="H215" t="s">
        <v>95</v>
      </c>
      <c r="I215" t="s">
        <v>47</v>
      </c>
      <c r="J215" t="s">
        <v>83</v>
      </c>
      <c r="K215" t="s">
        <v>51</v>
      </c>
      <c r="L215">
        <v>301</v>
      </c>
      <c r="M215">
        <v>200000</v>
      </c>
      <c r="N215" t="s">
        <v>52</v>
      </c>
      <c r="O215">
        <v>0</v>
      </c>
      <c r="P215">
        <v>0</v>
      </c>
      <c r="Q215">
        <v>0</v>
      </c>
      <c r="R215">
        <v>628</v>
      </c>
      <c r="S215">
        <v>0.29599999999999999</v>
      </c>
      <c r="T215">
        <v>0</v>
      </c>
      <c r="U215">
        <v>0</v>
      </c>
      <c r="V215">
        <v>0</v>
      </c>
      <c r="W215">
        <v>0</v>
      </c>
      <c r="X215">
        <v>376</v>
      </c>
      <c r="Y215">
        <v>0.17799999999999999</v>
      </c>
      <c r="Z215">
        <v>0</v>
      </c>
      <c r="AC215">
        <v>2</v>
      </c>
      <c r="AD215" t="s">
        <v>53</v>
      </c>
      <c r="AE215" t="s">
        <v>98</v>
      </c>
      <c r="AF215" t="s">
        <v>84</v>
      </c>
      <c r="AG215" t="s">
        <v>102</v>
      </c>
      <c r="AH215" t="s">
        <v>105</v>
      </c>
      <c r="AI215" t="s">
        <v>52</v>
      </c>
      <c r="AJ215" t="s">
        <v>106</v>
      </c>
      <c r="AK215" t="s">
        <v>56</v>
      </c>
      <c r="AM215" t="s">
        <v>107</v>
      </c>
      <c r="AN215" t="s">
        <v>108</v>
      </c>
      <c r="AO215" t="s">
        <v>59</v>
      </c>
      <c r="AP215" t="s">
        <v>60</v>
      </c>
    </row>
    <row r="216" spans="1:42" ht="15" hidden="1" x14ac:dyDescent="0.25">
      <c r="A216">
        <v>211</v>
      </c>
      <c r="B216" t="s">
        <v>105</v>
      </c>
      <c r="C216" t="s">
        <v>45</v>
      </c>
      <c r="D216" t="s">
        <v>46</v>
      </c>
      <c r="E216" s="3">
        <v>41045</v>
      </c>
      <c r="F216" t="s">
        <v>102</v>
      </c>
      <c r="G216" t="s">
        <v>48</v>
      </c>
      <c r="H216" t="s">
        <v>95</v>
      </c>
      <c r="I216" t="s">
        <v>47</v>
      </c>
      <c r="J216" t="s">
        <v>85</v>
      </c>
      <c r="K216" t="s">
        <v>51</v>
      </c>
      <c r="L216">
        <v>319</v>
      </c>
      <c r="M216">
        <v>200000</v>
      </c>
      <c r="N216" t="s">
        <v>52</v>
      </c>
      <c r="O216">
        <v>0</v>
      </c>
      <c r="P216">
        <v>0</v>
      </c>
      <c r="Q216">
        <v>0</v>
      </c>
      <c r="R216">
        <v>534</v>
      </c>
      <c r="S216">
        <v>0.253</v>
      </c>
      <c r="T216">
        <v>0</v>
      </c>
      <c r="U216">
        <v>0</v>
      </c>
      <c r="V216">
        <v>0</v>
      </c>
      <c r="W216">
        <v>0</v>
      </c>
      <c r="X216">
        <v>329</v>
      </c>
      <c r="Y216">
        <v>0.158</v>
      </c>
      <c r="Z216">
        <v>0</v>
      </c>
      <c r="AC216">
        <v>2</v>
      </c>
      <c r="AD216" t="s">
        <v>53</v>
      </c>
      <c r="AE216" t="s">
        <v>98</v>
      </c>
      <c r="AF216" t="s">
        <v>86</v>
      </c>
      <c r="AG216" t="s">
        <v>102</v>
      </c>
      <c r="AH216" t="s">
        <v>105</v>
      </c>
      <c r="AI216" t="s">
        <v>52</v>
      </c>
      <c r="AJ216" t="s">
        <v>106</v>
      </c>
      <c r="AK216" t="s">
        <v>56</v>
      </c>
      <c r="AM216" t="s">
        <v>107</v>
      </c>
      <c r="AN216" t="s">
        <v>108</v>
      </c>
      <c r="AO216" t="s">
        <v>59</v>
      </c>
      <c r="AP216" t="s">
        <v>60</v>
      </c>
    </row>
    <row r="217" spans="1:42" ht="15" hidden="1" x14ac:dyDescent="0.25">
      <c r="A217">
        <v>212</v>
      </c>
      <c r="B217" t="s">
        <v>105</v>
      </c>
      <c r="C217" t="s">
        <v>45</v>
      </c>
      <c r="D217" t="s">
        <v>46</v>
      </c>
      <c r="E217" s="3">
        <v>41045</v>
      </c>
      <c r="F217" t="s">
        <v>102</v>
      </c>
      <c r="G217" t="s">
        <v>48</v>
      </c>
      <c r="H217" t="s">
        <v>95</v>
      </c>
      <c r="I217" t="s">
        <v>47</v>
      </c>
      <c r="J217" t="s">
        <v>87</v>
      </c>
      <c r="K217" t="s">
        <v>51</v>
      </c>
      <c r="L217">
        <v>320</v>
      </c>
      <c r="M217">
        <v>200000</v>
      </c>
      <c r="N217" t="s">
        <v>52</v>
      </c>
      <c r="O217">
        <v>0</v>
      </c>
      <c r="P217">
        <v>0</v>
      </c>
      <c r="Q217">
        <v>0</v>
      </c>
      <c r="R217">
        <v>780</v>
      </c>
      <c r="S217">
        <v>0.29699999999999999</v>
      </c>
      <c r="T217">
        <v>0</v>
      </c>
      <c r="U217">
        <v>0</v>
      </c>
      <c r="V217">
        <v>0</v>
      </c>
      <c r="W217">
        <v>0</v>
      </c>
      <c r="X217">
        <v>502</v>
      </c>
      <c r="Y217">
        <v>0.191</v>
      </c>
      <c r="Z217">
        <v>0</v>
      </c>
      <c r="AC217">
        <v>2</v>
      </c>
      <c r="AD217" t="s">
        <v>53</v>
      </c>
      <c r="AE217" t="s">
        <v>98</v>
      </c>
      <c r="AF217" t="s">
        <v>88</v>
      </c>
      <c r="AG217" t="s">
        <v>102</v>
      </c>
      <c r="AH217" t="s">
        <v>105</v>
      </c>
      <c r="AI217" t="s">
        <v>52</v>
      </c>
      <c r="AJ217" t="s">
        <v>106</v>
      </c>
      <c r="AK217" t="s">
        <v>56</v>
      </c>
      <c r="AM217" t="s">
        <v>107</v>
      </c>
      <c r="AN217" t="s">
        <v>108</v>
      </c>
      <c r="AO217" t="s">
        <v>59</v>
      </c>
      <c r="AP217" t="s">
        <v>60</v>
      </c>
    </row>
    <row r="218" spans="1:42" ht="15" hidden="1" x14ac:dyDescent="0.25">
      <c r="A218">
        <v>213</v>
      </c>
      <c r="B218" t="s">
        <v>105</v>
      </c>
      <c r="C218" t="s">
        <v>45</v>
      </c>
      <c r="D218" t="s">
        <v>46</v>
      </c>
      <c r="E218" s="3">
        <v>41045</v>
      </c>
      <c r="F218" t="s">
        <v>102</v>
      </c>
      <c r="G218" t="s">
        <v>48</v>
      </c>
      <c r="H218" t="s">
        <v>95</v>
      </c>
      <c r="I218" t="s">
        <v>47</v>
      </c>
      <c r="J218" t="s">
        <v>89</v>
      </c>
      <c r="K218" t="s">
        <v>51</v>
      </c>
      <c r="L218">
        <v>243</v>
      </c>
      <c r="M218">
        <v>200000</v>
      </c>
      <c r="N218" t="s">
        <v>52</v>
      </c>
      <c r="O218">
        <v>0</v>
      </c>
      <c r="P218">
        <v>0</v>
      </c>
      <c r="Q218">
        <v>0</v>
      </c>
      <c r="R218">
        <v>433</v>
      </c>
      <c r="S218">
        <v>0.26800000000000002</v>
      </c>
      <c r="T218">
        <v>0</v>
      </c>
      <c r="U218">
        <v>0</v>
      </c>
      <c r="V218">
        <v>0</v>
      </c>
      <c r="W218">
        <v>0</v>
      </c>
      <c r="X218">
        <v>255</v>
      </c>
      <c r="Y218">
        <v>0.159</v>
      </c>
      <c r="Z218">
        <v>0</v>
      </c>
      <c r="AC218">
        <v>2</v>
      </c>
      <c r="AD218" t="s">
        <v>53</v>
      </c>
      <c r="AE218" t="s">
        <v>98</v>
      </c>
      <c r="AF218" t="s">
        <v>90</v>
      </c>
      <c r="AG218" t="s">
        <v>102</v>
      </c>
      <c r="AH218" t="s">
        <v>105</v>
      </c>
      <c r="AI218" t="s">
        <v>52</v>
      </c>
      <c r="AJ218" t="s">
        <v>106</v>
      </c>
      <c r="AK218" t="s">
        <v>56</v>
      </c>
      <c r="AM218" t="s">
        <v>107</v>
      </c>
      <c r="AN218" t="s">
        <v>108</v>
      </c>
      <c r="AO218" t="s">
        <v>59</v>
      </c>
      <c r="AP218" t="s">
        <v>60</v>
      </c>
    </row>
    <row r="219" spans="1:42" ht="15" hidden="1" x14ac:dyDescent="0.25">
      <c r="A219">
        <v>214</v>
      </c>
      <c r="B219" t="s">
        <v>105</v>
      </c>
      <c r="C219" t="s">
        <v>45</v>
      </c>
      <c r="D219" t="s">
        <v>46</v>
      </c>
      <c r="E219" s="3">
        <v>41045</v>
      </c>
      <c r="F219" t="s">
        <v>102</v>
      </c>
      <c r="G219" t="s">
        <v>48</v>
      </c>
      <c r="H219" t="s">
        <v>95</v>
      </c>
      <c r="I219" t="s">
        <v>47</v>
      </c>
      <c r="J219" t="s">
        <v>96</v>
      </c>
      <c r="K219" t="s">
        <v>51</v>
      </c>
      <c r="L219">
        <v>273</v>
      </c>
      <c r="M219">
        <v>200000</v>
      </c>
      <c r="N219" t="s">
        <v>52</v>
      </c>
      <c r="O219">
        <v>0</v>
      </c>
      <c r="P219">
        <v>0</v>
      </c>
      <c r="Q219">
        <v>0</v>
      </c>
      <c r="R219">
        <v>641</v>
      </c>
      <c r="S219">
        <v>0.27400000000000002</v>
      </c>
      <c r="T219">
        <v>0</v>
      </c>
      <c r="U219">
        <v>0</v>
      </c>
      <c r="V219">
        <v>0</v>
      </c>
      <c r="W219">
        <v>0</v>
      </c>
      <c r="X219">
        <v>368</v>
      </c>
      <c r="Y219">
        <v>0.158</v>
      </c>
      <c r="Z219">
        <v>0</v>
      </c>
      <c r="AC219">
        <v>2</v>
      </c>
      <c r="AD219" t="s">
        <v>53</v>
      </c>
      <c r="AE219" t="s">
        <v>98</v>
      </c>
      <c r="AF219" t="s">
        <v>99</v>
      </c>
      <c r="AG219" t="s">
        <v>102</v>
      </c>
      <c r="AH219" t="s">
        <v>105</v>
      </c>
      <c r="AI219" t="s">
        <v>52</v>
      </c>
      <c r="AJ219" t="s">
        <v>106</v>
      </c>
      <c r="AK219" t="s">
        <v>56</v>
      </c>
      <c r="AM219" t="s">
        <v>107</v>
      </c>
      <c r="AN219" t="s">
        <v>108</v>
      </c>
      <c r="AO219" t="s">
        <v>59</v>
      </c>
      <c r="AP219" t="s">
        <v>60</v>
      </c>
    </row>
    <row r="220" spans="1:42" ht="15" hidden="1" x14ac:dyDescent="0.25">
      <c r="A220">
        <v>215</v>
      </c>
      <c r="B220" t="s">
        <v>105</v>
      </c>
      <c r="C220" t="s">
        <v>45</v>
      </c>
      <c r="D220" t="s">
        <v>46</v>
      </c>
      <c r="E220" s="3">
        <v>41045</v>
      </c>
      <c r="F220" t="s">
        <v>102</v>
      </c>
      <c r="G220" t="s">
        <v>48</v>
      </c>
      <c r="H220" t="s">
        <v>49</v>
      </c>
      <c r="I220" t="s">
        <v>47</v>
      </c>
      <c r="J220" t="s">
        <v>96</v>
      </c>
      <c r="K220" t="s">
        <v>51</v>
      </c>
      <c r="L220">
        <v>221</v>
      </c>
      <c r="M220">
        <v>200000</v>
      </c>
      <c r="N220" t="s">
        <v>52</v>
      </c>
      <c r="O220">
        <v>0</v>
      </c>
      <c r="P220">
        <v>0</v>
      </c>
      <c r="Q220">
        <v>0</v>
      </c>
      <c r="R220">
        <v>326</v>
      </c>
      <c r="S220">
        <v>0.14299999999999999</v>
      </c>
      <c r="T220" s="2">
        <v>-1.6400000000000001E-8</v>
      </c>
      <c r="U220">
        <v>0</v>
      </c>
      <c r="V220">
        <v>0</v>
      </c>
      <c r="W220">
        <v>0</v>
      </c>
      <c r="X220">
        <v>326</v>
      </c>
      <c r="Y220">
        <v>0.14299999999999999</v>
      </c>
      <c r="Z220" s="2">
        <v>-1.6400000000000001E-8</v>
      </c>
      <c r="AC220">
        <v>2</v>
      </c>
      <c r="AD220" t="s">
        <v>53</v>
      </c>
      <c r="AE220" t="s">
        <v>49</v>
      </c>
      <c r="AF220" t="s">
        <v>99</v>
      </c>
      <c r="AG220" t="s">
        <v>102</v>
      </c>
      <c r="AH220" t="s">
        <v>105</v>
      </c>
      <c r="AI220" t="s">
        <v>52</v>
      </c>
      <c r="AJ220" t="s">
        <v>106</v>
      </c>
      <c r="AK220" t="s">
        <v>56</v>
      </c>
      <c r="AM220" t="s">
        <v>107</v>
      </c>
      <c r="AN220" t="s">
        <v>108</v>
      </c>
      <c r="AO220" t="s">
        <v>59</v>
      </c>
      <c r="AP220" t="s">
        <v>60</v>
      </c>
    </row>
    <row r="221" spans="1:42" ht="15" hidden="1" x14ac:dyDescent="0.25">
      <c r="A221">
        <v>216</v>
      </c>
      <c r="B221" t="s">
        <v>105</v>
      </c>
      <c r="C221" t="s">
        <v>45</v>
      </c>
      <c r="D221" t="s">
        <v>46</v>
      </c>
      <c r="E221" s="3">
        <v>41045</v>
      </c>
      <c r="F221" t="s">
        <v>102</v>
      </c>
      <c r="G221" t="s">
        <v>91</v>
      </c>
      <c r="H221" t="s">
        <v>95</v>
      </c>
      <c r="I221" t="s">
        <v>47</v>
      </c>
      <c r="J221" t="s">
        <v>67</v>
      </c>
      <c r="K221" t="s">
        <v>51</v>
      </c>
      <c r="L221">
        <v>50.5</v>
      </c>
      <c r="M221">
        <v>30000</v>
      </c>
      <c r="N221" t="s">
        <v>52</v>
      </c>
      <c r="O221">
        <v>0</v>
      </c>
      <c r="P221">
        <v>0</v>
      </c>
      <c r="Q221">
        <v>0</v>
      </c>
      <c r="R221">
        <v>511</v>
      </c>
      <c r="S221">
        <v>0.22900000000000001</v>
      </c>
      <c r="T221">
        <v>0</v>
      </c>
      <c r="U221">
        <v>0</v>
      </c>
      <c r="V221">
        <v>0</v>
      </c>
      <c r="W221">
        <v>0</v>
      </c>
      <c r="X221">
        <v>290</v>
      </c>
      <c r="Y221">
        <v>0.13</v>
      </c>
      <c r="Z221">
        <v>0</v>
      </c>
      <c r="AC221">
        <v>2</v>
      </c>
      <c r="AD221" t="s">
        <v>92</v>
      </c>
      <c r="AE221" t="s">
        <v>98</v>
      </c>
      <c r="AF221" t="s">
        <v>68</v>
      </c>
      <c r="AG221" t="s">
        <v>102</v>
      </c>
      <c r="AH221" t="s">
        <v>105</v>
      </c>
      <c r="AI221" t="s">
        <v>52</v>
      </c>
      <c r="AJ221" t="s">
        <v>106</v>
      </c>
      <c r="AK221" t="s">
        <v>56</v>
      </c>
      <c r="AM221" t="s">
        <v>107</v>
      </c>
      <c r="AN221" t="s">
        <v>108</v>
      </c>
      <c r="AO221" t="s">
        <v>59</v>
      </c>
      <c r="AP221" t="s">
        <v>60</v>
      </c>
    </row>
    <row r="222" spans="1:42" ht="15" hidden="1" x14ac:dyDescent="0.25">
      <c r="A222">
        <v>217</v>
      </c>
      <c r="B222" t="s">
        <v>105</v>
      </c>
      <c r="C222" t="s">
        <v>45</v>
      </c>
      <c r="D222" t="s">
        <v>46</v>
      </c>
      <c r="E222" s="3">
        <v>41045</v>
      </c>
      <c r="F222" t="s">
        <v>102</v>
      </c>
      <c r="G222" t="s">
        <v>91</v>
      </c>
      <c r="H222" t="s">
        <v>95</v>
      </c>
      <c r="I222" t="s">
        <v>47</v>
      </c>
      <c r="J222" t="s">
        <v>69</v>
      </c>
      <c r="K222" t="s">
        <v>51</v>
      </c>
      <c r="L222">
        <v>60.8</v>
      </c>
      <c r="M222">
        <v>30000</v>
      </c>
      <c r="N222" t="s">
        <v>52</v>
      </c>
      <c r="O222">
        <v>0</v>
      </c>
      <c r="P222">
        <v>0</v>
      </c>
      <c r="Q222">
        <v>0</v>
      </c>
      <c r="R222">
        <v>498</v>
      </c>
      <c r="S222">
        <v>0.189</v>
      </c>
      <c r="T222">
        <v>0</v>
      </c>
      <c r="U222">
        <v>0</v>
      </c>
      <c r="V222">
        <v>0</v>
      </c>
      <c r="W222">
        <v>0</v>
      </c>
      <c r="X222">
        <v>280</v>
      </c>
      <c r="Y222">
        <v>0.106</v>
      </c>
      <c r="Z222">
        <v>0</v>
      </c>
      <c r="AC222">
        <v>2</v>
      </c>
      <c r="AD222" t="s">
        <v>92</v>
      </c>
      <c r="AE222" t="s">
        <v>98</v>
      </c>
      <c r="AF222" t="s">
        <v>70</v>
      </c>
      <c r="AG222" t="s">
        <v>102</v>
      </c>
      <c r="AH222" t="s">
        <v>105</v>
      </c>
      <c r="AI222" t="s">
        <v>52</v>
      </c>
      <c r="AJ222" t="s">
        <v>106</v>
      </c>
      <c r="AK222" t="s">
        <v>56</v>
      </c>
      <c r="AM222" t="s">
        <v>107</v>
      </c>
      <c r="AN222" t="s">
        <v>108</v>
      </c>
      <c r="AO222" t="s">
        <v>59</v>
      </c>
      <c r="AP222" t="s">
        <v>60</v>
      </c>
    </row>
    <row r="223" spans="1:42" ht="15" hidden="1" x14ac:dyDescent="0.25">
      <c r="A223">
        <v>218</v>
      </c>
      <c r="B223" t="s">
        <v>105</v>
      </c>
      <c r="C223" t="s">
        <v>45</v>
      </c>
      <c r="D223" t="s">
        <v>46</v>
      </c>
      <c r="E223" s="3">
        <v>41045</v>
      </c>
      <c r="F223" t="s">
        <v>102</v>
      </c>
      <c r="G223" t="s">
        <v>91</v>
      </c>
      <c r="H223" t="s">
        <v>95</v>
      </c>
      <c r="I223" t="s">
        <v>47</v>
      </c>
      <c r="J223" t="s">
        <v>73</v>
      </c>
      <c r="K223" t="s">
        <v>51</v>
      </c>
      <c r="L223">
        <v>55.5</v>
      </c>
      <c r="M223">
        <v>30000</v>
      </c>
      <c r="N223" t="s">
        <v>52</v>
      </c>
      <c r="O223">
        <v>0</v>
      </c>
      <c r="P223">
        <v>0</v>
      </c>
      <c r="Q223">
        <v>0</v>
      </c>
      <c r="R223">
        <v>621</v>
      </c>
      <c r="S223">
        <v>0.29199999999999998</v>
      </c>
      <c r="T223">
        <v>0</v>
      </c>
      <c r="U223">
        <v>0</v>
      </c>
      <c r="V223">
        <v>0</v>
      </c>
      <c r="W223">
        <v>0</v>
      </c>
      <c r="X223">
        <v>347</v>
      </c>
      <c r="Y223">
        <v>0.16400000000000001</v>
      </c>
      <c r="Z223">
        <v>0</v>
      </c>
      <c r="AC223">
        <v>2</v>
      </c>
      <c r="AD223" t="s">
        <v>92</v>
      </c>
      <c r="AE223" t="s">
        <v>98</v>
      </c>
      <c r="AF223" t="s">
        <v>74</v>
      </c>
      <c r="AG223" t="s">
        <v>102</v>
      </c>
      <c r="AH223" t="s">
        <v>105</v>
      </c>
      <c r="AI223" t="s">
        <v>52</v>
      </c>
      <c r="AJ223" t="s">
        <v>106</v>
      </c>
      <c r="AK223" t="s">
        <v>56</v>
      </c>
      <c r="AM223" t="s">
        <v>107</v>
      </c>
      <c r="AN223" t="s">
        <v>108</v>
      </c>
      <c r="AO223" t="s">
        <v>59</v>
      </c>
      <c r="AP223" t="s">
        <v>60</v>
      </c>
    </row>
    <row r="224" spans="1:42" ht="15" hidden="1" x14ac:dyDescent="0.25">
      <c r="A224">
        <v>219</v>
      </c>
      <c r="B224" t="s">
        <v>105</v>
      </c>
      <c r="C224" t="s">
        <v>45</v>
      </c>
      <c r="D224" t="s">
        <v>46</v>
      </c>
      <c r="E224" s="3">
        <v>41045</v>
      </c>
      <c r="F224" t="s">
        <v>102</v>
      </c>
      <c r="G224" t="s">
        <v>91</v>
      </c>
      <c r="H224" t="s">
        <v>95</v>
      </c>
      <c r="I224" t="s">
        <v>47</v>
      </c>
      <c r="J224" t="s">
        <v>75</v>
      </c>
      <c r="K224" t="s">
        <v>51</v>
      </c>
      <c r="L224">
        <v>60.8</v>
      </c>
      <c r="M224">
        <v>30000</v>
      </c>
      <c r="N224" t="s">
        <v>52</v>
      </c>
      <c r="O224">
        <v>0</v>
      </c>
      <c r="P224">
        <v>0</v>
      </c>
      <c r="Q224">
        <v>0</v>
      </c>
      <c r="R224">
        <v>613</v>
      </c>
      <c r="S224">
        <v>0.312</v>
      </c>
      <c r="T224">
        <v>0</v>
      </c>
      <c r="U224">
        <v>0</v>
      </c>
      <c r="V224">
        <v>0</v>
      </c>
      <c r="W224">
        <v>0</v>
      </c>
      <c r="X224">
        <v>338</v>
      </c>
      <c r="Y224">
        <v>0.17299999999999999</v>
      </c>
      <c r="Z224">
        <v>0</v>
      </c>
      <c r="AC224">
        <v>2</v>
      </c>
      <c r="AD224" t="s">
        <v>92</v>
      </c>
      <c r="AE224" t="s">
        <v>98</v>
      </c>
      <c r="AF224" t="s">
        <v>76</v>
      </c>
      <c r="AG224" t="s">
        <v>102</v>
      </c>
      <c r="AH224" t="s">
        <v>105</v>
      </c>
      <c r="AI224" t="s">
        <v>52</v>
      </c>
      <c r="AJ224" t="s">
        <v>106</v>
      </c>
      <c r="AK224" t="s">
        <v>56</v>
      </c>
      <c r="AM224" t="s">
        <v>107</v>
      </c>
      <c r="AN224" t="s">
        <v>108</v>
      </c>
      <c r="AO224" t="s">
        <v>59</v>
      </c>
      <c r="AP224" t="s">
        <v>60</v>
      </c>
    </row>
    <row r="225" spans="1:42" ht="15" hidden="1" x14ac:dyDescent="0.25">
      <c r="A225">
        <v>220</v>
      </c>
      <c r="B225" t="s">
        <v>105</v>
      </c>
      <c r="C225" t="s">
        <v>45</v>
      </c>
      <c r="D225" t="s">
        <v>46</v>
      </c>
      <c r="E225" s="3">
        <v>41045</v>
      </c>
      <c r="F225" t="s">
        <v>102</v>
      </c>
      <c r="G225" t="s">
        <v>91</v>
      </c>
      <c r="H225" t="s">
        <v>95</v>
      </c>
      <c r="I225" t="s">
        <v>47</v>
      </c>
      <c r="J225" t="s">
        <v>77</v>
      </c>
      <c r="K225" t="s">
        <v>51</v>
      </c>
      <c r="L225">
        <v>64.599999999999994</v>
      </c>
      <c r="M225">
        <v>30000</v>
      </c>
      <c r="N225" t="s">
        <v>52</v>
      </c>
      <c r="O225">
        <v>0</v>
      </c>
      <c r="P225">
        <v>0</v>
      </c>
      <c r="Q225">
        <v>0</v>
      </c>
      <c r="R225">
        <v>501</v>
      </c>
      <c r="S225">
        <v>0.254</v>
      </c>
      <c r="T225">
        <v>0</v>
      </c>
      <c r="U225">
        <v>0</v>
      </c>
      <c r="V225">
        <v>0</v>
      </c>
      <c r="W225">
        <v>0</v>
      </c>
      <c r="X225">
        <v>320</v>
      </c>
      <c r="Y225">
        <v>0.16300000000000001</v>
      </c>
      <c r="Z225">
        <v>0</v>
      </c>
      <c r="AC225">
        <v>2</v>
      </c>
      <c r="AD225" t="s">
        <v>92</v>
      </c>
      <c r="AE225" t="s">
        <v>98</v>
      </c>
      <c r="AF225" t="s">
        <v>78</v>
      </c>
      <c r="AG225" t="s">
        <v>102</v>
      </c>
      <c r="AH225" t="s">
        <v>105</v>
      </c>
      <c r="AI225" t="s">
        <v>52</v>
      </c>
      <c r="AJ225" t="s">
        <v>106</v>
      </c>
      <c r="AK225" t="s">
        <v>56</v>
      </c>
      <c r="AM225" t="s">
        <v>107</v>
      </c>
      <c r="AN225" t="s">
        <v>108</v>
      </c>
      <c r="AO225" t="s">
        <v>59</v>
      </c>
      <c r="AP225" t="s">
        <v>60</v>
      </c>
    </row>
    <row r="226" spans="1:42" ht="15" hidden="1" x14ac:dyDescent="0.25">
      <c r="A226">
        <v>221</v>
      </c>
      <c r="B226" t="s">
        <v>105</v>
      </c>
      <c r="C226" t="s">
        <v>45</v>
      </c>
      <c r="D226" t="s">
        <v>46</v>
      </c>
      <c r="E226" s="3">
        <v>41045</v>
      </c>
      <c r="F226" t="s">
        <v>102</v>
      </c>
      <c r="G226" t="s">
        <v>91</v>
      </c>
      <c r="H226" t="s">
        <v>95</v>
      </c>
      <c r="I226" t="s">
        <v>47</v>
      </c>
      <c r="J226" t="s">
        <v>83</v>
      </c>
      <c r="K226" t="s">
        <v>51</v>
      </c>
      <c r="L226">
        <v>66.599999999999994</v>
      </c>
      <c r="M226">
        <v>30000</v>
      </c>
      <c r="N226" t="s">
        <v>52</v>
      </c>
      <c r="O226">
        <v>0</v>
      </c>
      <c r="P226">
        <v>0</v>
      </c>
      <c r="Q226">
        <v>0</v>
      </c>
      <c r="R226">
        <v>585</v>
      </c>
      <c r="S226">
        <v>0.29099999999999998</v>
      </c>
      <c r="T226">
        <v>0</v>
      </c>
      <c r="U226">
        <v>0</v>
      </c>
      <c r="V226">
        <v>0</v>
      </c>
      <c r="W226">
        <v>0</v>
      </c>
      <c r="X226">
        <v>348</v>
      </c>
      <c r="Y226">
        <v>0.17399999999999999</v>
      </c>
      <c r="Z226">
        <v>0</v>
      </c>
      <c r="AC226">
        <v>2</v>
      </c>
      <c r="AD226" t="s">
        <v>92</v>
      </c>
      <c r="AE226" t="s">
        <v>98</v>
      </c>
      <c r="AF226" t="s">
        <v>84</v>
      </c>
      <c r="AG226" t="s">
        <v>102</v>
      </c>
      <c r="AH226" t="s">
        <v>105</v>
      </c>
      <c r="AI226" t="s">
        <v>52</v>
      </c>
      <c r="AJ226" t="s">
        <v>106</v>
      </c>
      <c r="AK226" t="s">
        <v>56</v>
      </c>
      <c r="AM226" t="s">
        <v>107</v>
      </c>
      <c r="AN226" t="s">
        <v>108</v>
      </c>
      <c r="AO226" t="s">
        <v>59</v>
      </c>
      <c r="AP226" t="s">
        <v>60</v>
      </c>
    </row>
    <row r="227" spans="1:42" ht="15" hidden="1" x14ac:dyDescent="0.25">
      <c r="A227">
        <v>222</v>
      </c>
      <c r="B227" t="s">
        <v>105</v>
      </c>
      <c r="C227" t="s">
        <v>45</v>
      </c>
      <c r="D227" t="s">
        <v>46</v>
      </c>
      <c r="E227" s="3">
        <v>41045</v>
      </c>
      <c r="F227" t="s">
        <v>102</v>
      </c>
      <c r="G227" t="s">
        <v>91</v>
      </c>
      <c r="H227" t="s">
        <v>95</v>
      </c>
      <c r="I227" t="s">
        <v>47</v>
      </c>
      <c r="J227" t="s">
        <v>85</v>
      </c>
      <c r="K227" t="s">
        <v>51</v>
      </c>
      <c r="L227">
        <v>71</v>
      </c>
      <c r="M227">
        <v>30000</v>
      </c>
      <c r="N227" t="s">
        <v>52</v>
      </c>
      <c r="O227">
        <v>0</v>
      </c>
      <c r="P227">
        <v>0</v>
      </c>
      <c r="Q227">
        <v>0</v>
      </c>
      <c r="R227">
        <v>500</v>
      </c>
      <c r="S227">
        <v>0.24399999999999999</v>
      </c>
      <c r="T227">
        <v>0</v>
      </c>
      <c r="U227">
        <v>0</v>
      </c>
      <c r="V227">
        <v>0</v>
      </c>
      <c r="W227">
        <v>0</v>
      </c>
      <c r="X227">
        <v>307</v>
      </c>
      <c r="Y227">
        <v>0.151</v>
      </c>
      <c r="Z227">
        <v>0</v>
      </c>
      <c r="AC227">
        <v>2</v>
      </c>
      <c r="AD227" t="s">
        <v>92</v>
      </c>
      <c r="AE227" t="s">
        <v>98</v>
      </c>
      <c r="AF227" t="s">
        <v>86</v>
      </c>
      <c r="AG227" t="s">
        <v>102</v>
      </c>
      <c r="AH227" t="s">
        <v>105</v>
      </c>
      <c r="AI227" t="s">
        <v>52</v>
      </c>
      <c r="AJ227" t="s">
        <v>106</v>
      </c>
      <c r="AK227" t="s">
        <v>56</v>
      </c>
      <c r="AM227" t="s">
        <v>107</v>
      </c>
      <c r="AN227" t="s">
        <v>108</v>
      </c>
      <c r="AO227" t="s">
        <v>59</v>
      </c>
      <c r="AP227" t="s">
        <v>60</v>
      </c>
    </row>
    <row r="228" spans="1:42" ht="15" hidden="1" x14ac:dyDescent="0.25">
      <c r="A228">
        <v>223</v>
      </c>
      <c r="B228" t="s">
        <v>105</v>
      </c>
      <c r="C228" t="s">
        <v>45</v>
      </c>
      <c r="D228" t="s">
        <v>46</v>
      </c>
      <c r="E228" s="3">
        <v>41045</v>
      </c>
      <c r="F228" t="s">
        <v>102</v>
      </c>
      <c r="G228" t="s">
        <v>91</v>
      </c>
      <c r="H228" t="s">
        <v>95</v>
      </c>
      <c r="I228" t="s">
        <v>47</v>
      </c>
      <c r="J228" t="s">
        <v>87</v>
      </c>
      <c r="K228" t="s">
        <v>51</v>
      </c>
      <c r="L228">
        <v>73.5</v>
      </c>
      <c r="M228">
        <v>30000</v>
      </c>
      <c r="N228" t="s">
        <v>52</v>
      </c>
      <c r="O228">
        <v>0</v>
      </c>
      <c r="P228">
        <v>0</v>
      </c>
      <c r="Q228">
        <v>0</v>
      </c>
      <c r="R228">
        <v>624</v>
      </c>
      <c r="S228">
        <v>0.28399999999999997</v>
      </c>
      <c r="T228">
        <v>0</v>
      </c>
      <c r="U228">
        <v>0</v>
      </c>
      <c r="V228">
        <v>0</v>
      </c>
      <c r="W228">
        <v>0</v>
      </c>
      <c r="X228">
        <v>401</v>
      </c>
      <c r="Y228">
        <v>0.183</v>
      </c>
      <c r="Z228">
        <v>0</v>
      </c>
      <c r="AC228">
        <v>2</v>
      </c>
      <c r="AD228" t="s">
        <v>92</v>
      </c>
      <c r="AE228" t="s">
        <v>98</v>
      </c>
      <c r="AF228" t="s">
        <v>88</v>
      </c>
      <c r="AG228" t="s">
        <v>102</v>
      </c>
      <c r="AH228" t="s">
        <v>105</v>
      </c>
      <c r="AI228" t="s">
        <v>52</v>
      </c>
      <c r="AJ228" t="s">
        <v>106</v>
      </c>
      <c r="AK228" t="s">
        <v>56</v>
      </c>
      <c r="AM228" t="s">
        <v>107</v>
      </c>
      <c r="AN228" t="s">
        <v>108</v>
      </c>
      <c r="AO228" t="s">
        <v>59</v>
      </c>
      <c r="AP228" t="s">
        <v>60</v>
      </c>
    </row>
    <row r="229" spans="1:42" ht="15" hidden="1" x14ac:dyDescent="0.25">
      <c r="A229">
        <v>224</v>
      </c>
      <c r="B229" t="s">
        <v>105</v>
      </c>
      <c r="C229" t="s">
        <v>45</v>
      </c>
      <c r="D229" t="s">
        <v>46</v>
      </c>
      <c r="E229" s="3">
        <v>41045</v>
      </c>
      <c r="F229" t="s">
        <v>102</v>
      </c>
      <c r="G229" t="s">
        <v>91</v>
      </c>
      <c r="H229" t="s">
        <v>95</v>
      </c>
      <c r="I229" t="s">
        <v>47</v>
      </c>
      <c r="J229" t="s">
        <v>89</v>
      </c>
      <c r="K229" t="s">
        <v>51</v>
      </c>
      <c r="L229">
        <v>58.5</v>
      </c>
      <c r="M229">
        <v>30000</v>
      </c>
      <c r="N229" t="s">
        <v>52</v>
      </c>
      <c r="O229">
        <v>0</v>
      </c>
      <c r="P229">
        <v>0</v>
      </c>
      <c r="Q229">
        <v>0</v>
      </c>
      <c r="R229">
        <v>442</v>
      </c>
      <c r="S229">
        <v>0.24299999999999999</v>
      </c>
      <c r="T229">
        <v>0</v>
      </c>
      <c r="U229">
        <v>0</v>
      </c>
      <c r="V229">
        <v>0</v>
      </c>
      <c r="W229">
        <v>0</v>
      </c>
      <c r="X229">
        <v>260</v>
      </c>
      <c r="Y229">
        <v>0.14499999999999999</v>
      </c>
      <c r="Z229">
        <v>0</v>
      </c>
      <c r="AC229">
        <v>2</v>
      </c>
      <c r="AD229" t="s">
        <v>92</v>
      </c>
      <c r="AE229" t="s">
        <v>98</v>
      </c>
      <c r="AF229" t="s">
        <v>90</v>
      </c>
      <c r="AG229" t="s">
        <v>102</v>
      </c>
      <c r="AH229" t="s">
        <v>105</v>
      </c>
      <c r="AI229" t="s">
        <v>52</v>
      </c>
      <c r="AJ229" t="s">
        <v>106</v>
      </c>
      <c r="AK229" t="s">
        <v>56</v>
      </c>
      <c r="AM229" t="s">
        <v>107</v>
      </c>
      <c r="AN229" t="s">
        <v>108</v>
      </c>
      <c r="AO229" t="s">
        <v>59</v>
      </c>
      <c r="AP229" t="s">
        <v>60</v>
      </c>
    </row>
    <row r="230" spans="1:42" ht="15" hidden="1" x14ac:dyDescent="0.25">
      <c r="A230">
        <v>225</v>
      </c>
      <c r="B230" t="s">
        <v>105</v>
      </c>
      <c r="C230" t="s">
        <v>45</v>
      </c>
      <c r="D230" t="s">
        <v>46</v>
      </c>
      <c r="E230" s="3">
        <v>41045</v>
      </c>
      <c r="F230" t="s">
        <v>102</v>
      </c>
      <c r="G230" t="s">
        <v>91</v>
      </c>
      <c r="H230" t="s">
        <v>95</v>
      </c>
      <c r="I230" t="s">
        <v>47</v>
      </c>
      <c r="J230" t="s">
        <v>96</v>
      </c>
      <c r="K230" t="s">
        <v>51</v>
      </c>
      <c r="L230">
        <v>61.3</v>
      </c>
      <c r="M230">
        <v>30000</v>
      </c>
      <c r="N230" t="s">
        <v>52</v>
      </c>
      <c r="O230">
        <v>0</v>
      </c>
      <c r="P230">
        <v>0</v>
      </c>
      <c r="Q230">
        <v>0</v>
      </c>
      <c r="R230">
        <v>572</v>
      </c>
      <c r="S230">
        <v>0.26400000000000001</v>
      </c>
      <c r="T230">
        <v>0</v>
      </c>
      <c r="U230">
        <v>0</v>
      </c>
      <c r="V230">
        <v>0</v>
      </c>
      <c r="W230">
        <v>0</v>
      </c>
      <c r="X230">
        <v>327</v>
      </c>
      <c r="Y230">
        <v>0.152</v>
      </c>
      <c r="Z230">
        <v>0</v>
      </c>
      <c r="AC230">
        <v>2</v>
      </c>
      <c r="AD230" t="s">
        <v>92</v>
      </c>
      <c r="AE230" t="s">
        <v>98</v>
      </c>
      <c r="AF230" t="s">
        <v>99</v>
      </c>
      <c r="AG230" t="s">
        <v>102</v>
      </c>
      <c r="AH230" t="s">
        <v>105</v>
      </c>
      <c r="AI230" t="s">
        <v>52</v>
      </c>
      <c r="AJ230" t="s">
        <v>106</v>
      </c>
      <c r="AK230" t="s">
        <v>56</v>
      </c>
      <c r="AM230" t="s">
        <v>107</v>
      </c>
      <c r="AN230" t="s">
        <v>108</v>
      </c>
      <c r="AO230" t="s">
        <v>59</v>
      </c>
      <c r="AP230" t="s">
        <v>60</v>
      </c>
    </row>
    <row r="231" spans="1:42" ht="15" hidden="1" x14ac:dyDescent="0.25">
      <c r="A231">
        <v>226</v>
      </c>
      <c r="B231" t="s">
        <v>105</v>
      </c>
      <c r="C231" t="s">
        <v>45</v>
      </c>
      <c r="D231" t="s">
        <v>46</v>
      </c>
      <c r="E231" s="3">
        <v>41045</v>
      </c>
      <c r="F231" t="s">
        <v>102</v>
      </c>
      <c r="G231" t="s">
        <v>91</v>
      </c>
      <c r="H231" t="s">
        <v>49</v>
      </c>
      <c r="I231" t="s">
        <v>47</v>
      </c>
      <c r="J231" t="s">
        <v>96</v>
      </c>
      <c r="K231" t="s">
        <v>51</v>
      </c>
      <c r="L231">
        <v>47.7</v>
      </c>
      <c r="M231">
        <v>30000</v>
      </c>
      <c r="N231" t="s">
        <v>52</v>
      </c>
      <c r="O231">
        <v>0</v>
      </c>
      <c r="P231">
        <v>0</v>
      </c>
      <c r="Q231">
        <v>0</v>
      </c>
      <c r="R231">
        <v>263</v>
      </c>
      <c r="S231">
        <v>0.13</v>
      </c>
      <c r="T231" s="2">
        <v>2.4400000000000001E-7</v>
      </c>
      <c r="U231">
        <v>0</v>
      </c>
      <c r="V231">
        <v>0</v>
      </c>
      <c r="W231">
        <v>0</v>
      </c>
      <c r="X231">
        <v>263</v>
      </c>
      <c r="Y231">
        <v>0.13</v>
      </c>
      <c r="Z231" s="2">
        <v>2.4400000000000001E-7</v>
      </c>
      <c r="AC231">
        <v>2</v>
      </c>
      <c r="AD231" t="s">
        <v>92</v>
      </c>
      <c r="AE231" t="s">
        <v>49</v>
      </c>
      <c r="AF231" t="s">
        <v>99</v>
      </c>
      <c r="AG231" t="s">
        <v>102</v>
      </c>
      <c r="AH231" t="s">
        <v>105</v>
      </c>
      <c r="AI231" t="s">
        <v>52</v>
      </c>
      <c r="AJ231" t="s">
        <v>106</v>
      </c>
      <c r="AK231" t="s">
        <v>56</v>
      </c>
      <c r="AM231" t="s">
        <v>107</v>
      </c>
      <c r="AN231" t="s">
        <v>108</v>
      </c>
      <c r="AO231" t="s">
        <v>59</v>
      </c>
      <c r="AP231" t="s">
        <v>60</v>
      </c>
    </row>
    <row r="232" spans="1:42" ht="15" hidden="1" x14ac:dyDescent="0.25">
      <c r="A232">
        <v>227</v>
      </c>
      <c r="B232" t="s">
        <v>105</v>
      </c>
      <c r="C232" t="s">
        <v>45</v>
      </c>
      <c r="D232" t="s">
        <v>46</v>
      </c>
      <c r="E232" s="3">
        <v>41045</v>
      </c>
      <c r="F232" t="s">
        <v>103</v>
      </c>
      <c r="G232" t="s">
        <v>94</v>
      </c>
      <c r="H232" t="s">
        <v>95</v>
      </c>
      <c r="I232" t="s">
        <v>47</v>
      </c>
      <c r="J232" t="s">
        <v>96</v>
      </c>
      <c r="K232" t="s">
        <v>51</v>
      </c>
      <c r="L232">
        <v>141</v>
      </c>
      <c r="M232">
        <v>115000</v>
      </c>
      <c r="N232" t="s">
        <v>52</v>
      </c>
      <c r="O232">
        <v>0</v>
      </c>
      <c r="P232">
        <v>0</v>
      </c>
      <c r="Q232">
        <v>0</v>
      </c>
      <c r="R232">
        <v>560</v>
      </c>
      <c r="S232">
        <v>0.23200000000000001</v>
      </c>
      <c r="T232">
        <v>0</v>
      </c>
      <c r="U232">
        <v>0</v>
      </c>
      <c r="V232">
        <v>0</v>
      </c>
      <c r="W232">
        <v>0</v>
      </c>
      <c r="X232">
        <v>344</v>
      </c>
      <c r="Y232">
        <v>0.14299999999999999</v>
      </c>
      <c r="Z232">
        <v>0</v>
      </c>
      <c r="AC232">
        <v>2</v>
      </c>
      <c r="AD232" t="s">
        <v>97</v>
      </c>
      <c r="AE232" t="s">
        <v>98</v>
      </c>
      <c r="AF232" t="s">
        <v>99</v>
      </c>
      <c r="AG232" t="s">
        <v>104</v>
      </c>
      <c r="AH232" t="s">
        <v>105</v>
      </c>
      <c r="AI232" t="s">
        <v>52</v>
      </c>
      <c r="AJ232" t="s">
        <v>106</v>
      </c>
      <c r="AK232" t="s">
        <v>56</v>
      </c>
      <c r="AM232" t="s">
        <v>107</v>
      </c>
      <c r="AN232" t="s">
        <v>108</v>
      </c>
      <c r="AO232" t="s">
        <v>59</v>
      </c>
      <c r="AP232" t="s">
        <v>60</v>
      </c>
    </row>
    <row r="233" spans="1:42" ht="15" hidden="1" x14ac:dyDescent="0.25">
      <c r="A233">
        <v>228</v>
      </c>
      <c r="B233" t="s">
        <v>105</v>
      </c>
      <c r="C233" t="s">
        <v>45</v>
      </c>
      <c r="D233" t="s">
        <v>46</v>
      </c>
      <c r="E233" s="3">
        <v>41045</v>
      </c>
      <c r="F233" t="s">
        <v>103</v>
      </c>
      <c r="G233" t="s">
        <v>94</v>
      </c>
      <c r="H233" t="s">
        <v>49</v>
      </c>
      <c r="I233" t="s">
        <v>47</v>
      </c>
      <c r="J233" t="s">
        <v>96</v>
      </c>
      <c r="K233" t="s">
        <v>51</v>
      </c>
      <c r="L233">
        <v>121</v>
      </c>
      <c r="M233">
        <v>115000</v>
      </c>
      <c r="N233" t="s">
        <v>52</v>
      </c>
      <c r="O233">
        <v>0</v>
      </c>
      <c r="P233">
        <v>0</v>
      </c>
      <c r="Q233">
        <v>0</v>
      </c>
      <c r="R233">
        <v>283</v>
      </c>
      <c r="S233">
        <v>0.11799999999999999</v>
      </c>
      <c r="T233" s="2">
        <v>1.5599999999999999E-7</v>
      </c>
      <c r="U233">
        <v>0</v>
      </c>
      <c r="V233">
        <v>0</v>
      </c>
      <c r="W233">
        <v>0</v>
      </c>
      <c r="X233">
        <v>283</v>
      </c>
      <c r="Y233">
        <v>0.11799999999999999</v>
      </c>
      <c r="Z233" s="2">
        <v>1.5599999999999999E-7</v>
      </c>
      <c r="AC233">
        <v>2</v>
      </c>
      <c r="AD233" t="s">
        <v>97</v>
      </c>
      <c r="AE233" t="s">
        <v>49</v>
      </c>
      <c r="AF233" t="s">
        <v>99</v>
      </c>
      <c r="AG233" t="s">
        <v>104</v>
      </c>
      <c r="AH233" t="s">
        <v>105</v>
      </c>
      <c r="AI233" t="s">
        <v>52</v>
      </c>
      <c r="AJ233" t="s">
        <v>106</v>
      </c>
      <c r="AK233" t="s">
        <v>56</v>
      </c>
      <c r="AM233" t="s">
        <v>107</v>
      </c>
      <c r="AN233" t="s">
        <v>108</v>
      </c>
      <c r="AO233" t="s">
        <v>59</v>
      </c>
      <c r="AP233" t="s">
        <v>60</v>
      </c>
    </row>
    <row r="234" spans="1:42" ht="15" hidden="1" x14ac:dyDescent="0.25">
      <c r="A234">
        <v>229</v>
      </c>
      <c r="B234" t="s">
        <v>105</v>
      </c>
      <c r="C234" t="s">
        <v>45</v>
      </c>
      <c r="D234" t="s">
        <v>46</v>
      </c>
      <c r="E234" s="3">
        <v>41045</v>
      </c>
      <c r="F234" t="s">
        <v>103</v>
      </c>
      <c r="G234" t="s">
        <v>48</v>
      </c>
      <c r="H234" t="s">
        <v>95</v>
      </c>
      <c r="I234" t="s">
        <v>47</v>
      </c>
      <c r="J234" t="s">
        <v>69</v>
      </c>
      <c r="K234" t="s">
        <v>51</v>
      </c>
      <c r="L234">
        <v>263</v>
      </c>
      <c r="M234">
        <v>200000</v>
      </c>
      <c r="N234" t="s">
        <v>52</v>
      </c>
      <c r="O234">
        <v>0</v>
      </c>
      <c r="P234">
        <v>0</v>
      </c>
      <c r="Q234">
        <v>0</v>
      </c>
      <c r="R234">
        <v>497</v>
      </c>
      <c r="S234">
        <v>0.17799999999999999</v>
      </c>
      <c r="T234">
        <v>0</v>
      </c>
      <c r="U234">
        <v>0</v>
      </c>
      <c r="V234">
        <v>0</v>
      </c>
      <c r="W234">
        <v>0</v>
      </c>
      <c r="X234">
        <v>306</v>
      </c>
      <c r="Y234">
        <v>0.11</v>
      </c>
      <c r="Z234">
        <v>0</v>
      </c>
      <c r="AC234">
        <v>2</v>
      </c>
      <c r="AD234" t="s">
        <v>53</v>
      </c>
      <c r="AE234" t="s">
        <v>98</v>
      </c>
      <c r="AF234" t="s">
        <v>70</v>
      </c>
      <c r="AG234" t="s">
        <v>104</v>
      </c>
      <c r="AH234" t="s">
        <v>105</v>
      </c>
      <c r="AI234" t="s">
        <v>52</v>
      </c>
      <c r="AJ234" t="s">
        <v>106</v>
      </c>
      <c r="AK234" t="s">
        <v>56</v>
      </c>
      <c r="AM234" t="s">
        <v>107</v>
      </c>
      <c r="AN234" t="s">
        <v>108</v>
      </c>
      <c r="AO234" t="s">
        <v>59</v>
      </c>
      <c r="AP234" t="s">
        <v>60</v>
      </c>
    </row>
    <row r="235" spans="1:42" x14ac:dyDescent="0.3">
      <c r="A235" s="81">
        <v>230</v>
      </c>
      <c r="B235" s="81" t="s">
        <v>105</v>
      </c>
      <c r="C235" s="81" t="s">
        <v>45</v>
      </c>
      <c r="D235" s="81" t="s">
        <v>46</v>
      </c>
      <c r="E235" s="82">
        <v>41045</v>
      </c>
      <c r="F235" s="81" t="s">
        <v>103</v>
      </c>
      <c r="G235" s="81" t="s">
        <v>48</v>
      </c>
      <c r="H235" s="81" t="s">
        <v>95</v>
      </c>
      <c r="I235" s="81" t="s">
        <v>47</v>
      </c>
      <c r="J235" s="81" t="s">
        <v>71</v>
      </c>
      <c r="K235" s="81" t="s">
        <v>51</v>
      </c>
      <c r="L235" s="81">
        <v>220</v>
      </c>
      <c r="M235" s="81">
        <v>200000</v>
      </c>
      <c r="N235" s="81" t="s">
        <v>52</v>
      </c>
      <c r="O235" s="81">
        <v>0</v>
      </c>
      <c r="P235" s="81">
        <v>0</v>
      </c>
      <c r="Q235" s="81">
        <v>0</v>
      </c>
      <c r="R235" s="81">
        <v>603</v>
      </c>
      <c r="S235" s="81">
        <v>0.23699999999999999</v>
      </c>
      <c r="T235" s="81">
        <v>0</v>
      </c>
      <c r="U235" s="81">
        <v>0</v>
      </c>
      <c r="V235" s="81">
        <v>0</v>
      </c>
      <c r="W235" s="81">
        <v>0</v>
      </c>
      <c r="X235" s="81">
        <v>371</v>
      </c>
      <c r="Y235" s="81">
        <v>0.14599999999999999</v>
      </c>
      <c r="Z235" s="81">
        <v>0</v>
      </c>
      <c r="AA235" s="81"/>
      <c r="AB235" s="81"/>
      <c r="AC235" s="81">
        <v>2</v>
      </c>
      <c r="AD235" s="81" t="s">
        <v>53</v>
      </c>
      <c r="AE235" s="81" t="s">
        <v>98</v>
      </c>
      <c r="AF235" s="81" t="s">
        <v>72</v>
      </c>
      <c r="AG235" s="81" t="s">
        <v>104</v>
      </c>
      <c r="AH235" s="81" t="s">
        <v>105</v>
      </c>
      <c r="AI235" s="81" t="s">
        <v>52</v>
      </c>
      <c r="AJ235" s="81" t="s">
        <v>106</v>
      </c>
      <c r="AK235" s="81" t="s">
        <v>56</v>
      </c>
      <c r="AL235" s="81"/>
      <c r="AM235" s="81" t="s">
        <v>107</v>
      </c>
      <c r="AN235" s="81" t="s">
        <v>108</v>
      </c>
      <c r="AO235" s="81" t="s">
        <v>59</v>
      </c>
      <c r="AP235" s="81" t="s">
        <v>60</v>
      </c>
    </row>
    <row r="236" spans="1:42" ht="15" hidden="1" x14ac:dyDescent="0.25">
      <c r="A236">
        <v>231</v>
      </c>
      <c r="B236" t="s">
        <v>105</v>
      </c>
      <c r="C236" t="s">
        <v>45</v>
      </c>
      <c r="D236" t="s">
        <v>46</v>
      </c>
      <c r="E236" s="3">
        <v>41045</v>
      </c>
      <c r="F236" t="s">
        <v>103</v>
      </c>
      <c r="G236" t="s">
        <v>48</v>
      </c>
      <c r="H236" t="s">
        <v>95</v>
      </c>
      <c r="I236" t="s">
        <v>47</v>
      </c>
      <c r="J236" t="s">
        <v>73</v>
      </c>
      <c r="K236" t="s">
        <v>51</v>
      </c>
      <c r="L236">
        <v>238</v>
      </c>
      <c r="M236">
        <v>200000</v>
      </c>
      <c r="N236" t="s">
        <v>52</v>
      </c>
      <c r="O236">
        <v>0</v>
      </c>
      <c r="P236">
        <v>0</v>
      </c>
      <c r="Q236">
        <v>0</v>
      </c>
      <c r="R236">
        <v>607</v>
      </c>
      <c r="S236">
        <v>0.26400000000000001</v>
      </c>
      <c r="T236">
        <v>0</v>
      </c>
      <c r="U236">
        <v>0</v>
      </c>
      <c r="V236">
        <v>0</v>
      </c>
      <c r="W236">
        <v>0</v>
      </c>
      <c r="X236">
        <v>374</v>
      </c>
      <c r="Y236">
        <v>0.16300000000000001</v>
      </c>
      <c r="Z236">
        <v>0</v>
      </c>
      <c r="AC236">
        <v>2</v>
      </c>
      <c r="AD236" t="s">
        <v>53</v>
      </c>
      <c r="AE236" t="s">
        <v>98</v>
      </c>
      <c r="AF236" t="s">
        <v>74</v>
      </c>
      <c r="AG236" t="s">
        <v>104</v>
      </c>
      <c r="AH236" t="s">
        <v>105</v>
      </c>
      <c r="AI236" t="s">
        <v>52</v>
      </c>
      <c r="AJ236" t="s">
        <v>106</v>
      </c>
      <c r="AK236" t="s">
        <v>56</v>
      </c>
      <c r="AM236" t="s">
        <v>107</v>
      </c>
      <c r="AN236" t="s">
        <v>108</v>
      </c>
      <c r="AO236" t="s">
        <v>59</v>
      </c>
      <c r="AP236" t="s">
        <v>60</v>
      </c>
    </row>
    <row r="237" spans="1:42" ht="15" hidden="1" x14ac:dyDescent="0.25">
      <c r="A237">
        <v>232</v>
      </c>
      <c r="B237" t="s">
        <v>105</v>
      </c>
      <c r="C237" t="s">
        <v>45</v>
      </c>
      <c r="D237" t="s">
        <v>46</v>
      </c>
      <c r="E237" s="3">
        <v>41045</v>
      </c>
      <c r="F237" t="s">
        <v>103</v>
      </c>
      <c r="G237" t="s">
        <v>48</v>
      </c>
      <c r="H237" t="s">
        <v>95</v>
      </c>
      <c r="I237" t="s">
        <v>47</v>
      </c>
      <c r="J237" t="s">
        <v>77</v>
      </c>
      <c r="K237" t="s">
        <v>51</v>
      </c>
      <c r="L237">
        <v>297</v>
      </c>
      <c r="M237">
        <v>200000</v>
      </c>
      <c r="N237" t="s">
        <v>52</v>
      </c>
      <c r="O237">
        <v>0</v>
      </c>
      <c r="P237">
        <v>0</v>
      </c>
      <c r="Q237">
        <v>0</v>
      </c>
      <c r="R237">
        <v>560</v>
      </c>
      <c r="S237">
        <v>0.27400000000000002</v>
      </c>
      <c r="T237">
        <v>0</v>
      </c>
      <c r="U237">
        <v>0</v>
      </c>
      <c r="V237">
        <v>0</v>
      </c>
      <c r="W237">
        <v>0</v>
      </c>
      <c r="X237">
        <v>346</v>
      </c>
      <c r="Y237">
        <v>0.17</v>
      </c>
      <c r="Z237">
        <v>0</v>
      </c>
      <c r="AC237">
        <v>2</v>
      </c>
      <c r="AD237" t="s">
        <v>53</v>
      </c>
      <c r="AE237" t="s">
        <v>98</v>
      </c>
      <c r="AF237" t="s">
        <v>78</v>
      </c>
      <c r="AG237" t="s">
        <v>104</v>
      </c>
      <c r="AH237" t="s">
        <v>105</v>
      </c>
      <c r="AI237" t="s">
        <v>52</v>
      </c>
      <c r="AJ237" t="s">
        <v>106</v>
      </c>
      <c r="AK237" t="s">
        <v>56</v>
      </c>
      <c r="AM237" t="s">
        <v>107</v>
      </c>
      <c r="AN237" t="s">
        <v>108</v>
      </c>
      <c r="AO237" t="s">
        <v>59</v>
      </c>
      <c r="AP237" t="s">
        <v>60</v>
      </c>
    </row>
    <row r="238" spans="1:42" ht="15" hidden="1" x14ac:dyDescent="0.25">
      <c r="A238">
        <v>233</v>
      </c>
      <c r="B238" t="s">
        <v>105</v>
      </c>
      <c r="C238" t="s">
        <v>45</v>
      </c>
      <c r="D238" t="s">
        <v>46</v>
      </c>
      <c r="E238" s="3">
        <v>41045</v>
      </c>
      <c r="F238" t="s">
        <v>103</v>
      </c>
      <c r="G238" t="s">
        <v>48</v>
      </c>
      <c r="H238" t="s">
        <v>95</v>
      </c>
      <c r="I238" t="s">
        <v>47</v>
      </c>
      <c r="J238" t="s">
        <v>85</v>
      </c>
      <c r="K238" t="s">
        <v>51</v>
      </c>
      <c r="L238">
        <v>316</v>
      </c>
      <c r="M238">
        <v>200000</v>
      </c>
      <c r="N238" t="s">
        <v>52</v>
      </c>
      <c r="O238">
        <v>0</v>
      </c>
      <c r="P238">
        <v>0</v>
      </c>
      <c r="Q238">
        <v>0</v>
      </c>
      <c r="R238">
        <v>523</v>
      </c>
      <c r="S238">
        <v>0.249</v>
      </c>
      <c r="T238">
        <v>0</v>
      </c>
      <c r="U238">
        <v>0</v>
      </c>
      <c r="V238">
        <v>0</v>
      </c>
      <c r="W238">
        <v>0</v>
      </c>
      <c r="X238">
        <v>323</v>
      </c>
      <c r="Y238">
        <v>0.156</v>
      </c>
      <c r="Z238">
        <v>0</v>
      </c>
      <c r="AC238">
        <v>2</v>
      </c>
      <c r="AD238" t="s">
        <v>53</v>
      </c>
      <c r="AE238" t="s">
        <v>98</v>
      </c>
      <c r="AF238" t="s">
        <v>86</v>
      </c>
      <c r="AG238" t="s">
        <v>104</v>
      </c>
      <c r="AH238" t="s">
        <v>105</v>
      </c>
      <c r="AI238" t="s">
        <v>52</v>
      </c>
      <c r="AJ238" t="s">
        <v>106</v>
      </c>
      <c r="AK238" t="s">
        <v>56</v>
      </c>
      <c r="AM238" t="s">
        <v>107</v>
      </c>
      <c r="AN238" t="s">
        <v>108</v>
      </c>
      <c r="AO238" t="s">
        <v>59</v>
      </c>
      <c r="AP238" t="s">
        <v>60</v>
      </c>
    </row>
    <row r="239" spans="1:42" ht="15" hidden="1" x14ac:dyDescent="0.25">
      <c r="A239">
        <v>234</v>
      </c>
      <c r="B239" t="s">
        <v>105</v>
      </c>
      <c r="C239" t="s">
        <v>45</v>
      </c>
      <c r="D239" t="s">
        <v>46</v>
      </c>
      <c r="E239" s="3">
        <v>41045</v>
      </c>
      <c r="F239" t="s">
        <v>103</v>
      </c>
      <c r="G239" t="s">
        <v>48</v>
      </c>
      <c r="H239" t="s">
        <v>95</v>
      </c>
      <c r="I239" t="s">
        <v>47</v>
      </c>
      <c r="J239" t="s">
        <v>87</v>
      </c>
      <c r="K239" t="s">
        <v>51</v>
      </c>
      <c r="L239">
        <v>323</v>
      </c>
      <c r="M239">
        <v>200000</v>
      </c>
      <c r="N239" t="s">
        <v>52</v>
      </c>
      <c r="O239">
        <v>0</v>
      </c>
      <c r="P239">
        <v>0</v>
      </c>
      <c r="Q239">
        <v>0</v>
      </c>
      <c r="R239">
        <v>808</v>
      </c>
      <c r="S239">
        <v>0.308</v>
      </c>
      <c r="T239">
        <v>0</v>
      </c>
      <c r="U239">
        <v>0</v>
      </c>
      <c r="V239">
        <v>0</v>
      </c>
      <c r="W239">
        <v>0</v>
      </c>
      <c r="X239">
        <v>501</v>
      </c>
      <c r="Y239">
        <v>0.191</v>
      </c>
      <c r="Z239">
        <v>0</v>
      </c>
      <c r="AC239">
        <v>2</v>
      </c>
      <c r="AD239" t="s">
        <v>53</v>
      </c>
      <c r="AE239" t="s">
        <v>98</v>
      </c>
      <c r="AF239" t="s">
        <v>88</v>
      </c>
      <c r="AG239" t="s">
        <v>104</v>
      </c>
      <c r="AH239" t="s">
        <v>105</v>
      </c>
      <c r="AI239" t="s">
        <v>52</v>
      </c>
      <c r="AJ239" t="s">
        <v>106</v>
      </c>
      <c r="AK239" t="s">
        <v>56</v>
      </c>
      <c r="AM239" t="s">
        <v>107</v>
      </c>
      <c r="AN239" t="s">
        <v>108</v>
      </c>
      <c r="AO239" t="s">
        <v>59</v>
      </c>
      <c r="AP239" t="s">
        <v>60</v>
      </c>
    </row>
    <row r="240" spans="1:42" ht="15" hidden="1" x14ac:dyDescent="0.25">
      <c r="A240">
        <v>235</v>
      </c>
      <c r="B240" t="s">
        <v>105</v>
      </c>
      <c r="C240" t="s">
        <v>45</v>
      </c>
      <c r="D240" t="s">
        <v>46</v>
      </c>
      <c r="E240" s="3">
        <v>41045</v>
      </c>
      <c r="F240" t="s">
        <v>103</v>
      </c>
      <c r="G240" t="s">
        <v>48</v>
      </c>
      <c r="H240" t="s">
        <v>95</v>
      </c>
      <c r="I240" t="s">
        <v>47</v>
      </c>
      <c r="J240" t="s">
        <v>96</v>
      </c>
      <c r="K240" t="s">
        <v>51</v>
      </c>
      <c r="L240">
        <v>231</v>
      </c>
      <c r="M240">
        <v>200000</v>
      </c>
      <c r="N240" t="s">
        <v>52</v>
      </c>
      <c r="O240">
        <v>0</v>
      </c>
      <c r="P240">
        <v>0</v>
      </c>
      <c r="Q240">
        <v>0</v>
      </c>
      <c r="R240">
        <v>596</v>
      </c>
      <c r="S240">
        <v>0.23899999999999999</v>
      </c>
      <c r="T240">
        <v>0</v>
      </c>
      <c r="U240">
        <v>0</v>
      </c>
      <c r="V240">
        <v>0</v>
      </c>
      <c r="W240">
        <v>0</v>
      </c>
      <c r="X240">
        <v>367</v>
      </c>
      <c r="Y240">
        <v>0.14799999999999999</v>
      </c>
      <c r="Z240">
        <v>0</v>
      </c>
      <c r="AC240">
        <v>2</v>
      </c>
      <c r="AD240" t="s">
        <v>53</v>
      </c>
      <c r="AE240" t="s">
        <v>98</v>
      </c>
      <c r="AF240" t="s">
        <v>99</v>
      </c>
      <c r="AG240" t="s">
        <v>104</v>
      </c>
      <c r="AH240" t="s">
        <v>105</v>
      </c>
      <c r="AI240" t="s">
        <v>52</v>
      </c>
      <c r="AJ240" t="s">
        <v>106</v>
      </c>
      <c r="AK240" t="s">
        <v>56</v>
      </c>
      <c r="AM240" t="s">
        <v>107</v>
      </c>
      <c r="AN240" t="s">
        <v>108</v>
      </c>
      <c r="AO240" t="s">
        <v>59</v>
      </c>
      <c r="AP240" t="s">
        <v>60</v>
      </c>
    </row>
    <row r="241" spans="1:42" ht="15" hidden="1" x14ac:dyDescent="0.25">
      <c r="A241">
        <v>236</v>
      </c>
      <c r="B241" t="s">
        <v>105</v>
      </c>
      <c r="C241" t="s">
        <v>45</v>
      </c>
      <c r="D241" t="s">
        <v>46</v>
      </c>
      <c r="E241" s="3">
        <v>41045</v>
      </c>
      <c r="F241" t="s">
        <v>103</v>
      </c>
      <c r="G241" t="s">
        <v>48</v>
      </c>
      <c r="H241" t="s">
        <v>49</v>
      </c>
      <c r="I241" t="s">
        <v>47</v>
      </c>
      <c r="J241" t="s">
        <v>96</v>
      </c>
      <c r="K241" t="s">
        <v>51</v>
      </c>
      <c r="L241">
        <v>201</v>
      </c>
      <c r="M241">
        <v>200000</v>
      </c>
      <c r="N241" t="s">
        <v>52</v>
      </c>
      <c r="O241">
        <v>0</v>
      </c>
      <c r="P241">
        <v>0</v>
      </c>
      <c r="Q241">
        <v>0</v>
      </c>
      <c r="R241">
        <v>313</v>
      </c>
      <c r="S241">
        <v>0.124</v>
      </c>
      <c r="T241">
        <v>0</v>
      </c>
      <c r="U241">
        <v>0</v>
      </c>
      <c r="V241">
        <v>0</v>
      </c>
      <c r="W241">
        <v>0</v>
      </c>
      <c r="X241">
        <v>313</v>
      </c>
      <c r="Y241">
        <v>0.124</v>
      </c>
      <c r="Z241">
        <v>0</v>
      </c>
      <c r="AC241">
        <v>2</v>
      </c>
      <c r="AD241" t="s">
        <v>53</v>
      </c>
      <c r="AE241" t="s">
        <v>49</v>
      </c>
      <c r="AF241" t="s">
        <v>99</v>
      </c>
      <c r="AG241" t="s">
        <v>104</v>
      </c>
      <c r="AH241" t="s">
        <v>105</v>
      </c>
      <c r="AI241" t="s">
        <v>52</v>
      </c>
      <c r="AJ241" t="s">
        <v>106</v>
      </c>
      <c r="AK241" t="s">
        <v>56</v>
      </c>
      <c r="AM241" t="s">
        <v>107</v>
      </c>
      <c r="AN241" t="s">
        <v>108</v>
      </c>
      <c r="AO241" t="s">
        <v>59</v>
      </c>
      <c r="AP241" t="s">
        <v>60</v>
      </c>
    </row>
    <row r="242" spans="1:42" ht="15" hidden="1" x14ac:dyDescent="0.25">
      <c r="A242">
        <v>237</v>
      </c>
      <c r="B242" t="s">
        <v>105</v>
      </c>
      <c r="C242" t="s">
        <v>45</v>
      </c>
      <c r="D242" t="s">
        <v>46</v>
      </c>
      <c r="E242" s="3">
        <v>41045</v>
      </c>
      <c r="F242" t="s">
        <v>103</v>
      </c>
      <c r="G242" t="s">
        <v>91</v>
      </c>
      <c r="H242" t="s">
        <v>95</v>
      </c>
      <c r="I242" t="s">
        <v>47</v>
      </c>
      <c r="J242" t="s">
        <v>69</v>
      </c>
      <c r="K242" t="s">
        <v>51</v>
      </c>
      <c r="L242">
        <v>59</v>
      </c>
      <c r="M242">
        <v>30000</v>
      </c>
      <c r="N242" t="s">
        <v>52</v>
      </c>
      <c r="O242">
        <v>0</v>
      </c>
      <c r="P242">
        <v>0</v>
      </c>
      <c r="Q242">
        <v>0</v>
      </c>
      <c r="R242">
        <v>438</v>
      </c>
      <c r="S242">
        <v>0.16600000000000001</v>
      </c>
      <c r="T242">
        <v>0</v>
      </c>
      <c r="U242">
        <v>0</v>
      </c>
      <c r="V242">
        <v>0</v>
      </c>
      <c r="W242">
        <v>0</v>
      </c>
      <c r="X242">
        <v>268</v>
      </c>
      <c r="Y242">
        <v>0.10199999999999999</v>
      </c>
      <c r="Z242">
        <v>0</v>
      </c>
      <c r="AC242">
        <v>2</v>
      </c>
      <c r="AD242" t="s">
        <v>92</v>
      </c>
      <c r="AE242" t="s">
        <v>98</v>
      </c>
      <c r="AF242" t="s">
        <v>70</v>
      </c>
      <c r="AG242" t="s">
        <v>104</v>
      </c>
      <c r="AH242" t="s">
        <v>105</v>
      </c>
      <c r="AI242" t="s">
        <v>52</v>
      </c>
      <c r="AJ242" t="s">
        <v>106</v>
      </c>
      <c r="AK242" t="s">
        <v>56</v>
      </c>
      <c r="AM242" t="s">
        <v>107</v>
      </c>
      <c r="AN242" t="s">
        <v>108</v>
      </c>
      <c r="AO242" t="s">
        <v>59</v>
      </c>
      <c r="AP242" t="s">
        <v>60</v>
      </c>
    </row>
    <row r="243" spans="1:42" x14ac:dyDescent="0.3">
      <c r="A243" s="81">
        <v>238</v>
      </c>
      <c r="B243" s="81" t="s">
        <v>105</v>
      </c>
      <c r="C243" s="81" t="s">
        <v>45</v>
      </c>
      <c r="D243" s="81" t="s">
        <v>46</v>
      </c>
      <c r="E243" s="82">
        <v>41045</v>
      </c>
      <c r="F243" s="81" t="s">
        <v>103</v>
      </c>
      <c r="G243" s="81" t="s">
        <v>91</v>
      </c>
      <c r="H243" s="81" t="s">
        <v>95</v>
      </c>
      <c r="I243" s="81" t="s">
        <v>47</v>
      </c>
      <c r="J243" s="81" t="s">
        <v>71</v>
      </c>
      <c r="K243" s="81" t="s">
        <v>51</v>
      </c>
      <c r="L243" s="81">
        <v>48.6</v>
      </c>
      <c r="M243" s="81">
        <v>30000</v>
      </c>
      <c r="N243" s="81" t="s">
        <v>52</v>
      </c>
      <c r="O243" s="81">
        <v>0</v>
      </c>
      <c r="P243" s="81">
        <v>0</v>
      </c>
      <c r="Q243" s="81">
        <v>0</v>
      </c>
      <c r="R243" s="81">
        <v>527</v>
      </c>
      <c r="S243" s="81">
        <v>0.222</v>
      </c>
      <c r="T243" s="81">
        <v>0</v>
      </c>
      <c r="U243" s="81">
        <v>0</v>
      </c>
      <c r="V243" s="81">
        <v>0</v>
      </c>
      <c r="W243" s="81">
        <v>0</v>
      </c>
      <c r="X243" s="81">
        <v>323</v>
      </c>
      <c r="Y243" s="81">
        <v>0.13600000000000001</v>
      </c>
      <c r="Z243" s="81">
        <v>0</v>
      </c>
      <c r="AA243" s="81"/>
      <c r="AB243" s="81"/>
      <c r="AC243" s="81">
        <v>2</v>
      </c>
      <c r="AD243" s="81" t="s">
        <v>92</v>
      </c>
      <c r="AE243" s="81" t="s">
        <v>98</v>
      </c>
      <c r="AF243" s="81" t="s">
        <v>72</v>
      </c>
      <c r="AG243" s="81" t="s">
        <v>104</v>
      </c>
      <c r="AH243" s="81" t="s">
        <v>105</v>
      </c>
      <c r="AI243" s="81" t="s">
        <v>52</v>
      </c>
      <c r="AJ243" s="81" t="s">
        <v>106</v>
      </c>
      <c r="AK243" s="81" t="s">
        <v>56</v>
      </c>
      <c r="AL243" s="81"/>
      <c r="AM243" s="81" t="s">
        <v>107</v>
      </c>
      <c r="AN243" s="81" t="s">
        <v>108</v>
      </c>
      <c r="AO243" s="81" t="s">
        <v>59</v>
      </c>
      <c r="AP243" s="81" t="s">
        <v>60</v>
      </c>
    </row>
    <row r="244" spans="1:42" ht="15" hidden="1" x14ac:dyDescent="0.25">
      <c r="A244">
        <v>239</v>
      </c>
      <c r="B244" t="s">
        <v>105</v>
      </c>
      <c r="C244" t="s">
        <v>45</v>
      </c>
      <c r="D244" t="s">
        <v>46</v>
      </c>
      <c r="E244" s="3">
        <v>41045</v>
      </c>
      <c r="F244" t="s">
        <v>103</v>
      </c>
      <c r="G244" t="s">
        <v>91</v>
      </c>
      <c r="H244" t="s">
        <v>95</v>
      </c>
      <c r="I244" t="s">
        <v>47</v>
      </c>
      <c r="J244" t="s">
        <v>73</v>
      </c>
      <c r="K244" t="s">
        <v>51</v>
      </c>
      <c r="L244">
        <v>53.8</v>
      </c>
      <c r="M244">
        <v>30000</v>
      </c>
      <c r="N244" t="s">
        <v>52</v>
      </c>
      <c r="O244">
        <v>0</v>
      </c>
      <c r="P244">
        <v>0</v>
      </c>
      <c r="Q244">
        <v>0</v>
      </c>
      <c r="R244">
        <v>543</v>
      </c>
      <c r="S244">
        <v>0.25600000000000001</v>
      </c>
      <c r="T244">
        <v>0</v>
      </c>
      <c r="U244">
        <v>0</v>
      </c>
      <c r="V244">
        <v>0</v>
      </c>
      <c r="W244">
        <v>0</v>
      </c>
      <c r="X244">
        <v>333</v>
      </c>
      <c r="Y244">
        <v>0.157</v>
      </c>
      <c r="Z244">
        <v>0</v>
      </c>
      <c r="AC244">
        <v>2</v>
      </c>
      <c r="AD244" t="s">
        <v>92</v>
      </c>
      <c r="AE244" t="s">
        <v>98</v>
      </c>
      <c r="AF244" t="s">
        <v>74</v>
      </c>
      <c r="AG244" t="s">
        <v>104</v>
      </c>
      <c r="AH244" t="s">
        <v>105</v>
      </c>
      <c r="AI244" t="s">
        <v>52</v>
      </c>
      <c r="AJ244" t="s">
        <v>106</v>
      </c>
      <c r="AK244" t="s">
        <v>56</v>
      </c>
      <c r="AM244" t="s">
        <v>107</v>
      </c>
      <c r="AN244" t="s">
        <v>108</v>
      </c>
      <c r="AO244" t="s">
        <v>59</v>
      </c>
      <c r="AP244" t="s">
        <v>60</v>
      </c>
    </row>
    <row r="245" spans="1:42" ht="15" hidden="1" x14ac:dyDescent="0.25">
      <c r="A245">
        <v>240</v>
      </c>
      <c r="B245" t="s">
        <v>105</v>
      </c>
      <c r="C245" t="s">
        <v>45</v>
      </c>
      <c r="D245" t="s">
        <v>46</v>
      </c>
      <c r="E245" s="3">
        <v>41045</v>
      </c>
      <c r="F245" t="s">
        <v>103</v>
      </c>
      <c r="G245" t="s">
        <v>91</v>
      </c>
      <c r="H245" t="s">
        <v>95</v>
      </c>
      <c r="I245" t="s">
        <v>47</v>
      </c>
      <c r="J245" t="s">
        <v>77</v>
      </c>
      <c r="K245" t="s">
        <v>51</v>
      </c>
      <c r="L245">
        <v>64.8</v>
      </c>
      <c r="M245">
        <v>30000</v>
      </c>
      <c r="N245" t="s">
        <v>52</v>
      </c>
      <c r="O245">
        <v>0</v>
      </c>
      <c r="P245">
        <v>0</v>
      </c>
      <c r="Q245">
        <v>0</v>
      </c>
      <c r="R245">
        <v>521</v>
      </c>
      <c r="S245">
        <v>0.26400000000000001</v>
      </c>
      <c r="T245">
        <v>0</v>
      </c>
      <c r="U245">
        <v>0</v>
      </c>
      <c r="V245">
        <v>0</v>
      </c>
      <c r="W245">
        <v>0</v>
      </c>
      <c r="X245">
        <v>320</v>
      </c>
      <c r="Y245">
        <v>0.16300000000000001</v>
      </c>
      <c r="Z245">
        <v>0</v>
      </c>
      <c r="AC245">
        <v>2</v>
      </c>
      <c r="AD245" t="s">
        <v>92</v>
      </c>
      <c r="AE245" t="s">
        <v>98</v>
      </c>
      <c r="AF245" t="s">
        <v>78</v>
      </c>
      <c r="AG245" t="s">
        <v>104</v>
      </c>
      <c r="AH245" t="s">
        <v>105</v>
      </c>
      <c r="AI245" t="s">
        <v>52</v>
      </c>
      <c r="AJ245" t="s">
        <v>106</v>
      </c>
      <c r="AK245" t="s">
        <v>56</v>
      </c>
      <c r="AM245" t="s">
        <v>107</v>
      </c>
      <c r="AN245" t="s">
        <v>108</v>
      </c>
      <c r="AO245" t="s">
        <v>59</v>
      </c>
      <c r="AP245" t="s">
        <v>60</v>
      </c>
    </row>
    <row r="246" spans="1:42" ht="15" hidden="1" x14ac:dyDescent="0.25">
      <c r="A246">
        <v>241</v>
      </c>
      <c r="B246" t="s">
        <v>105</v>
      </c>
      <c r="C246" t="s">
        <v>45</v>
      </c>
      <c r="D246" t="s">
        <v>46</v>
      </c>
      <c r="E246" s="3">
        <v>41045</v>
      </c>
      <c r="F246" t="s">
        <v>103</v>
      </c>
      <c r="G246" t="s">
        <v>91</v>
      </c>
      <c r="H246" t="s">
        <v>95</v>
      </c>
      <c r="I246" t="s">
        <v>47</v>
      </c>
      <c r="J246" t="s">
        <v>85</v>
      </c>
      <c r="K246" t="s">
        <v>51</v>
      </c>
      <c r="L246">
        <v>70.2</v>
      </c>
      <c r="M246">
        <v>30000</v>
      </c>
      <c r="N246" t="s">
        <v>52</v>
      </c>
      <c r="O246">
        <v>0</v>
      </c>
      <c r="P246">
        <v>0</v>
      </c>
      <c r="Q246">
        <v>0</v>
      </c>
      <c r="R246">
        <v>489</v>
      </c>
      <c r="S246">
        <v>0.23899999999999999</v>
      </c>
      <c r="T246">
        <v>0</v>
      </c>
      <c r="U246">
        <v>0</v>
      </c>
      <c r="V246">
        <v>0</v>
      </c>
      <c r="W246">
        <v>0</v>
      </c>
      <c r="X246">
        <v>301</v>
      </c>
      <c r="Y246">
        <v>0.14799999999999999</v>
      </c>
      <c r="Z246">
        <v>0</v>
      </c>
      <c r="AC246">
        <v>2</v>
      </c>
      <c r="AD246" t="s">
        <v>92</v>
      </c>
      <c r="AE246" t="s">
        <v>98</v>
      </c>
      <c r="AF246" t="s">
        <v>86</v>
      </c>
      <c r="AG246" t="s">
        <v>104</v>
      </c>
      <c r="AH246" t="s">
        <v>105</v>
      </c>
      <c r="AI246" t="s">
        <v>52</v>
      </c>
      <c r="AJ246" t="s">
        <v>106</v>
      </c>
      <c r="AK246" t="s">
        <v>56</v>
      </c>
      <c r="AM246" t="s">
        <v>107</v>
      </c>
      <c r="AN246" t="s">
        <v>108</v>
      </c>
      <c r="AO246" t="s">
        <v>59</v>
      </c>
      <c r="AP246" t="s">
        <v>60</v>
      </c>
    </row>
    <row r="247" spans="1:42" ht="15" hidden="1" x14ac:dyDescent="0.25">
      <c r="A247">
        <v>242</v>
      </c>
      <c r="B247" t="s">
        <v>105</v>
      </c>
      <c r="C247" t="s">
        <v>45</v>
      </c>
      <c r="D247" t="s">
        <v>46</v>
      </c>
      <c r="E247" s="3">
        <v>41045</v>
      </c>
      <c r="F247" t="s">
        <v>103</v>
      </c>
      <c r="G247" t="s">
        <v>91</v>
      </c>
      <c r="H247" t="s">
        <v>95</v>
      </c>
      <c r="I247" t="s">
        <v>47</v>
      </c>
      <c r="J247" t="s">
        <v>87</v>
      </c>
      <c r="K247" t="s">
        <v>51</v>
      </c>
      <c r="L247">
        <v>74</v>
      </c>
      <c r="M247">
        <v>30000</v>
      </c>
      <c r="N247" t="s">
        <v>52</v>
      </c>
      <c r="O247">
        <v>0</v>
      </c>
      <c r="P247">
        <v>0</v>
      </c>
      <c r="Q247">
        <v>0</v>
      </c>
      <c r="R247">
        <v>646</v>
      </c>
      <c r="S247">
        <v>0.29499999999999998</v>
      </c>
      <c r="T247">
        <v>0</v>
      </c>
      <c r="U247">
        <v>0</v>
      </c>
      <c r="V247">
        <v>0</v>
      </c>
      <c r="W247">
        <v>0</v>
      </c>
      <c r="X247">
        <v>400</v>
      </c>
      <c r="Y247">
        <v>0.183</v>
      </c>
      <c r="Z247">
        <v>0</v>
      </c>
      <c r="AC247">
        <v>2</v>
      </c>
      <c r="AD247" t="s">
        <v>92</v>
      </c>
      <c r="AE247" t="s">
        <v>98</v>
      </c>
      <c r="AF247" t="s">
        <v>88</v>
      </c>
      <c r="AG247" t="s">
        <v>104</v>
      </c>
      <c r="AH247" t="s">
        <v>105</v>
      </c>
      <c r="AI247" t="s">
        <v>52</v>
      </c>
      <c r="AJ247" t="s">
        <v>106</v>
      </c>
      <c r="AK247" t="s">
        <v>56</v>
      </c>
      <c r="AM247" t="s">
        <v>107</v>
      </c>
      <c r="AN247" t="s">
        <v>108</v>
      </c>
      <c r="AO247" t="s">
        <v>59</v>
      </c>
      <c r="AP247" t="s">
        <v>60</v>
      </c>
    </row>
    <row r="248" spans="1:42" ht="15" hidden="1" x14ac:dyDescent="0.25">
      <c r="A248">
        <v>243</v>
      </c>
      <c r="B248" t="s">
        <v>105</v>
      </c>
      <c r="C248" t="s">
        <v>45</v>
      </c>
      <c r="D248" t="s">
        <v>46</v>
      </c>
      <c r="E248" s="3">
        <v>41045</v>
      </c>
      <c r="F248" t="s">
        <v>103</v>
      </c>
      <c r="G248" t="s">
        <v>91</v>
      </c>
      <c r="H248" t="s">
        <v>95</v>
      </c>
      <c r="I248" t="s">
        <v>47</v>
      </c>
      <c r="J248" t="s">
        <v>96</v>
      </c>
      <c r="K248" t="s">
        <v>51</v>
      </c>
      <c r="L248">
        <v>51.1</v>
      </c>
      <c r="M248">
        <v>30000</v>
      </c>
      <c r="N248" t="s">
        <v>52</v>
      </c>
      <c r="O248">
        <v>0</v>
      </c>
      <c r="P248">
        <v>0</v>
      </c>
      <c r="Q248">
        <v>0</v>
      </c>
      <c r="R248">
        <v>523</v>
      </c>
      <c r="S248">
        <v>0.224</v>
      </c>
      <c r="T248">
        <v>0</v>
      </c>
      <c r="U248">
        <v>0</v>
      </c>
      <c r="V248">
        <v>0</v>
      </c>
      <c r="W248">
        <v>0</v>
      </c>
      <c r="X248">
        <v>320</v>
      </c>
      <c r="Y248">
        <v>0.13800000000000001</v>
      </c>
      <c r="Z248">
        <v>0</v>
      </c>
      <c r="AC248">
        <v>2</v>
      </c>
      <c r="AD248" t="s">
        <v>92</v>
      </c>
      <c r="AE248" t="s">
        <v>98</v>
      </c>
      <c r="AF248" t="s">
        <v>99</v>
      </c>
      <c r="AG248" t="s">
        <v>104</v>
      </c>
      <c r="AH248" t="s">
        <v>105</v>
      </c>
      <c r="AI248" t="s">
        <v>52</v>
      </c>
      <c r="AJ248" t="s">
        <v>106</v>
      </c>
      <c r="AK248" t="s">
        <v>56</v>
      </c>
      <c r="AM248" t="s">
        <v>107</v>
      </c>
      <c r="AN248" t="s">
        <v>108</v>
      </c>
      <c r="AO248" t="s">
        <v>59</v>
      </c>
      <c r="AP248" t="s">
        <v>60</v>
      </c>
    </row>
    <row r="249" spans="1:42" ht="15" hidden="1" x14ac:dyDescent="0.25">
      <c r="A249">
        <v>244</v>
      </c>
      <c r="B249" t="s">
        <v>105</v>
      </c>
      <c r="C249" t="s">
        <v>45</v>
      </c>
      <c r="D249" t="s">
        <v>46</v>
      </c>
      <c r="E249" s="3">
        <v>41045</v>
      </c>
      <c r="F249" t="s">
        <v>103</v>
      </c>
      <c r="G249" t="s">
        <v>91</v>
      </c>
      <c r="H249" t="s">
        <v>49</v>
      </c>
      <c r="I249" t="s">
        <v>47</v>
      </c>
      <c r="J249" t="s">
        <v>96</v>
      </c>
      <c r="K249" t="s">
        <v>51</v>
      </c>
      <c r="L249">
        <v>41.7</v>
      </c>
      <c r="M249">
        <v>30000</v>
      </c>
      <c r="N249" t="s">
        <v>52</v>
      </c>
      <c r="O249">
        <v>0</v>
      </c>
      <c r="P249">
        <v>0</v>
      </c>
      <c r="Q249">
        <v>0</v>
      </c>
      <c r="R249">
        <v>252</v>
      </c>
      <c r="S249">
        <v>0.112</v>
      </c>
      <c r="T249" s="2">
        <v>3.1199999999999999E-7</v>
      </c>
      <c r="U249">
        <v>0</v>
      </c>
      <c r="V249">
        <v>0</v>
      </c>
      <c r="W249">
        <v>0</v>
      </c>
      <c r="X249">
        <v>252</v>
      </c>
      <c r="Y249">
        <v>0.112</v>
      </c>
      <c r="Z249" s="2">
        <v>3.1199999999999999E-7</v>
      </c>
      <c r="AC249">
        <v>2</v>
      </c>
      <c r="AD249" t="s">
        <v>92</v>
      </c>
      <c r="AE249" t="s">
        <v>49</v>
      </c>
      <c r="AF249" t="s">
        <v>99</v>
      </c>
      <c r="AG249" t="s">
        <v>104</v>
      </c>
      <c r="AH249" t="s">
        <v>105</v>
      </c>
      <c r="AI249" t="s">
        <v>52</v>
      </c>
      <c r="AJ249" t="s">
        <v>106</v>
      </c>
      <c r="AK249" t="s">
        <v>56</v>
      </c>
      <c r="AM249" t="s">
        <v>107</v>
      </c>
      <c r="AN249" t="s">
        <v>108</v>
      </c>
      <c r="AO249" t="s">
        <v>59</v>
      </c>
      <c r="AP249" t="s">
        <v>60</v>
      </c>
    </row>
    <row r="250" spans="1:42" ht="15" hidden="1" x14ac:dyDescent="0.25">
      <c r="A250">
        <v>245</v>
      </c>
      <c r="B250" t="s">
        <v>109</v>
      </c>
      <c r="C250" t="s">
        <v>45</v>
      </c>
      <c r="D250" t="s">
        <v>46</v>
      </c>
      <c r="E250" s="1">
        <v>41786.650694444441</v>
      </c>
      <c r="F250" t="s">
        <v>47</v>
      </c>
      <c r="G250" t="s">
        <v>48</v>
      </c>
      <c r="H250" t="s">
        <v>49</v>
      </c>
      <c r="I250" t="s">
        <v>47</v>
      </c>
      <c r="J250" t="s">
        <v>50</v>
      </c>
      <c r="K250" t="s">
        <v>51</v>
      </c>
      <c r="L250">
        <v>149</v>
      </c>
      <c r="M250">
        <v>200000</v>
      </c>
      <c r="N250" t="s">
        <v>52</v>
      </c>
      <c r="O250">
        <v>0</v>
      </c>
      <c r="P250">
        <v>0</v>
      </c>
      <c r="Q250">
        <v>0</v>
      </c>
      <c r="R250">
        <v>189</v>
      </c>
      <c r="S250">
        <v>9.6299999999999997E-2</v>
      </c>
      <c r="T250">
        <v>0</v>
      </c>
      <c r="U250">
        <v>0</v>
      </c>
      <c r="V250">
        <v>0</v>
      </c>
      <c r="W250">
        <v>0</v>
      </c>
      <c r="X250">
        <v>189</v>
      </c>
      <c r="Y250">
        <v>9.6299999999999997E-2</v>
      </c>
      <c r="Z250">
        <v>0</v>
      </c>
      <c r="AC250">
        <v>1</v>
      </c>
      <c r="AD250" t="s">
        <v>53</v>
      </c>
      <c r="AE250" t="s">
        <v>49</v>
      </c>
      <c r="AF250" t="s">
        <v>54</v>
      </c>
      <c r="AG250" t="s">
        <v>47</v>
      </c>
      <c r="AH250" t="s">
        <v>109</v>
      </c>
      <c r="AI250" t="s">
        <v>52</v>
      </c>
      <c r="AJ250" t="s">
        <v>110</v>
      </c>
      <c r="AK250" t="s">
        <v>56</v>
      </c>
      <c r="AM250" t="s">
        <v>111</v>
      </c>
      <c r="AN250" t="s">
        <v>112</v>
      </c>
      <c r="AO250" t="s">
        <v>59</v>
      </c>
      <c r="AP250" t="s">
        <v>60</v>
      </c>
    </row>
    <row r="251" spans="1:42" ht="15" hidden="1" x14ac:dyDescent="0.25">
      <c r="A251">
        <v>246</v>
      </c>
      <c r="B251" t="s">
        <v>109</v>
      </c>
      <c r="C251" t="s">
        <v>45</v>
      </c>
      <c r="D251" t="s">
        <v>46</v>
      </c>
      <c r="E251" s="1">
        <v>41786.650694444441</v>
      </c>
      <c r="F251" t="s">
        <v>47</v>
      </c>
      <c r="G251" t="s">
        <v>48</v>
      </c>
      <c r="H251" t="s">
        <v>49</v>
      </c>
      <c r="I251" t="s">
        <v>47</v>
      </c>
      <c r="J251" t="s">
        <v>61</v>
      </c>
      <c r="K251" t="s">
        <v>51</v>
      </c>
      <c r="L251">
        <v>203</v>
      </c>
      <c r="M251">
        <v>200000</v>
      </c>
      <c r="N251" t="s">
        <v>52</v>
      </c>
      <c r="O251">
        <v>0</v>
      </c>
      <c r="P251">
        <v>0</v>
      </c>
      <c r="Q251">
        <v>0</v>
      </c>
      <c r="R251">
        <v>235</v>
      </c>
      <c r="S251">
        <v>0.153</v>
      </c>
      <c r="T251">
        <v>0</v>
      </c>
      <c r="U251">
        <v>0</v>
      </c>
      <c r="V251">
        <v>0</v>
      </c>
      <c r="W251">
        <v>0</v>
      </c>
      <c r="X251">
        <v>235</v>
      </c>
      <c r="Y251">
        <v>0.153</v>
      </c>
      <c r="Z251">
        <v>0</v>
      </c>
      <c r="AC251">
        <v>1</v>
      </c>
      <c r="AD251" t="s">
        <v>53</v>
      </c>
      <c r="AE251" t="s">
        <v>49</v>
      </c>
      <c r="AF251" t="s">
        <v>62</v>
      </c>
      <c r="AG251" t="s">
        <v>47</v>
      </c>
      <c r="AH251" t="s">
        <v>109</v>
      </c>
      <c r="AI251" t="s">
        <v>52</v>
      </c>
      <c r="AJ251" t="s">
        <v>110</v>
      </c>
      <c r="AK251" t="s">
        <v>56</v>
      </c>
      <c r="AM251" t="s">
        <v>111</v>
      </c>
      <c r="AN251" t="s">
        <v>112</v>
      </c>
      <c r="AO251" t="s">
        <v>59</v>
      </c>
      <c r="AP251" t="s">
        <v>60</v>
      </c>
    </row>
    <row r="252" spans="1:42" ht="15" hidden="1" x14ac:dyDescent="0.25">
      <c r="A252">
        <v>247</v>
      </c>
      <c r="B252" t="s">
        <v>109</v>
      </c>
      <c r="C252" t="s">
        <v>45</v>
      </c>
      <c r="D252" t="s">
        <v>46</v>
      </c>
      <c r="E252" s="1">
        <v>41786.650694444441</v>
      </c>
      <c r="F252" t="s">
        <v>47</v>
      </c>
      <c r="G252" t="s">
        <v>48</v>
      </c>
      <c r="H252" t="s">
        <v>49</v>
      </c>
      <c r="I252" t="s">
        <v>47</v>
      </c>
      <c r="J252" t="s">
        <v>63</v>
      </c>
      <c r="K252" t="s">
        <v>51</v>
      </c>
      <c r="L252">
        <v>183</v>
      </c>
      <c r="M252">
        <v>200000</v>
      </c>
      <c r="N252" t="s">
        <v>52</v>
      </c>
      <c r="O252">
        <v>0</v>
      </c>
      <c r="P252">
        <v>0</v>
      </c>
      <c r="Q252">
        <v>0</v>
      </c>
      <c r="R252">
        <v>236</v>
      </c>
      <c r="S252">
        <v>0.11600000000000001</v>
      </c>
      <c r="T252" s="2">
        <v>1.36E-5</v>
      </c>
      <c r="U252">
        <v>0</v>
      </c>
      <c r="V252">
        <v>0</v>
      </c>
      <c r="W252">
        <v>0</v>
      </c>
      <c r="X252">
        <v>236</v>
      </c>
      <c r="Y252">
        <v>0.11600000000000001</v>
      </c>
      <c r="Z252" s="2">
        <v>1.36E-5</v>
      </c>
      <c r="AC252">
        <v>1</v>
      </c>
      <c r="AD252" t="s">
        <v>53</v>
      </c>
      <c r="AE252" t="s">
        <v>49</v>
      </c>
      <c r="AF252" t="s">
        <v>64</v>
      </c>
      <c r="AG252" t="s">
        <v>47</v>
      </c>
      <c r="AH252" t="s">
        <v>109</v>
      </c>
      <c r="AI252" t="s">
        <v>52</v>
      </c>
      <c r="AJ252" t="s">
        <v>110</v>
      </c>
      <c r="AK252" t="s">
        <v>56</v>
      </c>
      <c r="AM252" t="s">
        <v>111</v>
      </c>
      <c r="AN252" t="s">
        <v>112</v>
      </c>
      <c r="AO252" t="s">
        <v>59</v>
      </c>
      <c r="AP252" t="s">
        <v>60</v>
      </c>
    </row>
    <row r="253" spans="1:42" ht="15" hidden="1" x14ac:dyDescent="0.25">
      <c r="A253">
        <v>248</v>
      </c>
      <c r="B253" t="s">
        <v>109</v>
      </c>
      <c r="C253" t="s">
        <v>45</v>
      </c>
      <c r="D253" t="s">
        <v>46</v>
      </c>
      <c r="E253" s="1">
        <v>41786.650694444441</v>
      </c>
      <c r="F253" t="s">
        <v>47</v>
      </c>
      <c r="G253" t="s">
        <v>48</v>
      </c>
      <c r="H253" t="s">
        <v>49</v>
      </c>
      <c r="I253" t="s">
        <v>47</v>
      </c>
      <c r="J253" t="s">
        <v>65</v>
      </c>
      <c r="K253" t="s">
        <v>51</v>
      </c>
      <c r="L253">
        <v>197</v>
      </c>
      <c r="M253">
        <v>200000</v>
      </c>
      <c r="N253" t="s">
        <v>52</v>
      </c>
      <c r="O253">
        <v>0</v>
      </c>
      <c r="P253">
        <v>0</v>
      </c>
      <c r="Q253">
        <v>0</v>
      </c>
      <c r="R253">
        <v>283</v>
      </c>
      <c r="S253">
        <v>0.152</v>
      </c>
      <c r="T253">
        <v>0</v>
      </c>
      <c r="U253">
        <v>0</v>
      </c>
      <c r="V253">
        <v>0</v>
      </c>
      <c r="W253">
        <v>0</v>
      </c>
      <c r="X253">
        <v>283</v>
      </c>
      <c r="Y253">
        <v>0.152</v>
      </c>
      <c r="Z253">
        <v>0</v>
      </c>
      <c r="AC253">
        <v>1</v>
      </c>
      <c r="AD253" t="s">
        <v>53</v>
      </c>
      <c r="AE253" t="s">
        <v>49</v>
      </c>
      <c r="AF253" t="s">
        <v>66</v>
      </c>
      <c r="AG253" t="s">
        <v>47</v>
      </c>
      <c r="AH253" t="s">
        <v>109</v>
      </c>
      <c r="AI253" t="s">
        <v>52</v>
      </c>
      <c r="AJ253" t="s">
        <v>110</v>
      </c>
      <c r="AK253" t="s">
        <v>56</v>
      </c>
      <c r="AM253" t="s">
        <v>111</v>
      </c>
      <c r="AN253" t="s">
        <v>112</v>
      </c>
      <c r="AO253" t="s">
        <v>59</v>
      </c>
      <c r="AP253" t="s">
        <v>60</v>
      </c>
    </row>
    <row r="254" spans="1:42" ht="15" hidden="1" x14ac:dyDescent="0.25">
      <c r="A254">
        <v>249</v>
      </c>
      <c r="B254" t="s">
        <v>109</v>
      </c>
      <c r="C254" t="s">
        <v>45</v>
      </c>
      <c r="D254" t="s">
        <v>46</v>
      </c>
      <c r="E254" s="1">
        <v>41786.650694444441</v>
      </c>
      <c r="F254" t="s">
        <v>47</v>
      </c>
      <c r="G254" t="s">
        <v>48</v>
      </c>
      <c r="H254" t="s">
        <v>49</v>
      </c>
      <c r="I254" t="s">
        <v>47</v>
      </c>
      <c r="J254" t="s">
        <v>67</v>
      </c>
      <c r="K254" t="s">
        <v>51</v>
      </c>
      <c r="L254">
        <v>181</v>
      </c>
      <c r="M254">
        <v>200000</v>
      </c>
      <c r="N254" t="s">
        <v>52</v>
      </c>
      <c r="O254">
        <v>0</v>
      </c>
      <c r="P254">
        <v>0</v>
      </c>
      <c r="Q254">
        <v>0</v>
      </c>
      <c r="R254">
        <v>249</v>
      </c>
      <c r="S254">
        <v>0.115</v>
      </c>
      <c r="T254">
        <v>0</v>
      </c>
      <c r="U254">
        <v>0</v>
      </c>
      <c r="V254">
        <v>0</v>
      </c>
      <c r="W254">
        <v>0</v>
      </c>
      <c r="X254">
        <v>249</v>
      </c>
      <c r="Y254">
        <v>0.115</v>
      </c>
      <c r="Z254">
        <v>0</v>
      </c>
      <c r="AC254">
        <v>1</v>
      </c>
      <c r="AD254" t="s">
        <v>53</v>
      </c>
      <c r="AE254" t="s">
        <v>49</v>
      </c>
      <c r="AF254" t="s">
        <v>68</v>
      </c>
      <c r="AG254" t="s">
        <v>47</v>
      </c>
      <c r="AH254" t="s">
        <v>109</v>
      </c>
      <c r="AI254" t="s">
        <v>52</v>
      </c>
      <c r="AJ254" t="s">
        <v>110</v>
      </c>
      <c r="AK254" t="s">
        <v>56</v>
      </c>
      <c r="AM254" t="s">
        <v>111</v>
      </c>
      <c r="AN254" t="s">
        <v>112</v>
      </c>
      <c r="AO254" t="s">
        <v>59</v>
      </c>
      <c r="AP254" t="s">
        <v>60</v>
      </c>
    </row>
    <row r="255" spans="1:42" ht="15" hidden="1" x14ac:dyDescent="0.25">
      <c r="A255">
        <v>250</v>
      </c>
      <c r="B255" t="s">
        <v>109</v>
      </c>
      <c r="C255" t="s">
        <v>45</v>
      </c>
      <c r="D255" t="s">
        <v>46</v>
      </c>
      <c r="E255" s="1">
        <v>41786.650694444441</v>
      </c>
      <c r="F255" t="s">
        <v>47</v>
      </c>
      <c r="G255" t="s">
        <v>48</v>
      </c>
      <c r="H255" t="s">
        <v>49</v>
      </c>
      <c r="I255" t="s">
        <v>47</v>
      </c>
      <c r="J255" t="s">
        <v>69</v>
      </c>
      <c r="K255" t="s">
        <v>51</v>
      </c>
      <c r="L255">
        <v>218</v>
      </c>
      <c r="M255">
        <v>200000</v>
      </c>
      <c r="N255" t="s">
        <v>52</v>
      </c>
      <c r="O255">
        <v>0</v>
      </c>
      <c r="P255">
        <v>0</v>
      </c>
      <c r="Q255">
        <v>0</v>
      </c>
      <c r="R255">
        <v>297</v>
      </c>
      <c r="S255">
        <v>0.1</v>
      </c>
      <c r="T255">
        <v>0</v>
      </c>
      <c r="U255">
        <v>0</v>
      </c>
      <c r="V255">
        <v>0</v>
      </c>
      <c r="W255">
        <v>0</v>
      </c>
      <c r="X255">
        <v>297</v>
      </c>
      <c r="Y255">
        <v>0.1</v>
      </c>
      <c r="Z255">
        <v>0</v>
      </c>
      <c r="AC255">
        <v>1</v>
      </c>
      <c r="AD255" t="s">
        <v>53</v>
      </c>
      <c r="AE255" t="s">
        <v>49</v>
      </c>
      <c r="AF255" t="s">
        <v>70</v>
      </c>
      <c r="AG255" t="s">
        <v>47</v>
      </c>
      <c r="AH255" t="s">
        <v>109</v>
      </c>
      <c r="AI255" t="s">
        <v>52</v>
      </c>
      <c r="AJ255" t="s">
        <v>110</v>
      </c>
      <c r="AK255" t="s">
        <v>56</v>
      </c>
      <c r="AM255" t="s">
        <v>111</v>
      </c>
      <c r="AN255" t="s">
        <v>112</v>
      </c>
      <c r="AO255" t="s">
        <v>59</v>
      </c>
      <c r="AP255" t="s">
        <v>60</v>
      </c>
    </row>
    <row r="256" spans="1:42" ht="15" hidden="1" x14ac:dyDescent="0.25">
      <c r="A256">
        <v>251</v>
      </c>
      <c r="B256" t="s">
        <v>109</v>
      </c>
      <c r="C256" t="s">
        <v>45</v>
      </c>
      <c r="D256" t="s">
        <v>46</v>
      </c>
      <c r="E256" s="1">
        <v>41786.650694444441</v>
      </c>
      <c r="F256" t="s">
        <v>47</v>
      </c>
      <c r="G256" t="s">
        <v>48</v>
      </c>
      <c r="H256" t="s">
        <v>49</v>
      </c>
      <c r="I256" t="s">
        <v>47</v>
      </c>
      <c r="J256" t="s">
        <v>71</v>
      </c>
      <c r="K256" t="s">
        <v>51</v>
      </c>
      <c r="L256">
        <v>196</v>
      </c>
      <c r="M256">
        <v>200000</v>
      </c>
      <c r="N256" t="s">
        <v>52</v>
      </c>
      <c r="O256">
        <v>0</v>
      </c>
      <c r="P256">
        <v>0</v>
      </c>
      <c r="Q256">
        <v>0</v>
      </c>
      <c r="R256">
        <v>345</v>
      </c>
      <c r="S256">
        <v>0.13300000000000001</v>
      </c>
      <c r="T256">
        <v>0</v>
      </c>
      <c r="U256">
        <v>0</v>
      </c>
      <c r="V256">
        <v>0</v>
      </c>
      <c r="W256">
        <v>0</v>
      </c>
      <c r="X256">
        <v>345</v>
      </c>
      <c r="Y256">
        <v>0.13300000000000001</v>
      </c>
      <c r="Z256">
        <v>0</v>
      </c>
      <c r="AC256">
        <v>1</v>
      </c>
      <c r="AD256" t="s">
        <v>53</v>
      </c>
      <c r="AE256" t="s">
        <v>49</v>
      </c>
      <c r="AF256" t="s">
        <v>72</v>
      </c>
      <c r="AG256" t="s">
        <v>47</v>
      </c>
      <c r="AH256" t="s">
        <v>109</v>
      </c>
      <c r="AI256" t="s">
        <v>52</v>
      </c>
      <c r="AJ256" t="s">
        <v>110</v>
      </c>
      <c r="AK256" t="s">
        <v>56</v>
      </c>
      <c r="AM256" t="s">
        <v>111</v>
      </c>
      <c r="AN256" t="s">
        <v>112</v>
      </c>
      <c r="AO256" t="s">
        <v>59</v>
      </c>
      <c r="AP256" t="s">
        <v>60</v>
      </c>
    </row>
    <row r="257" spans="1:42" ht="15" hidden="1" x14ac:dyDescent="0.25">
      <c r="A257">
        <v>252</v>
      </c>
      <c r="B257" t="s">
        <v>109</v>
      </c>
      <c r="C257" t="s">
        <v>45</v>
      </c>
      <c r="D257" t="s">
        <v>46</v>
      </c>
      <c r="E257" s="1">
        <v>41786.650694444441</v>
      </c>
      <c r="F257" t="s">
        <v>47</v>
      </c>
      <c r="G257" t="s">
        <v>48</v>
      </c>
      <c r="H257" t="s">
        <v>49</v>
      </c>
      <c r="I257" t="s">
        <v>47</v>
      </c>
      <c r="J257" t="s">
        <v>73</v>
      </c>
      <c r="K257" t="s">
        <v>51</v>
      </c>
      <c r="L257">
        <v>201</v>
      </c>
      <c r="M257">
        <v>200000</v>
      </c>
      <c r="N257" t="s">
        <v>52</v>
      </c>
      <c r="O257">
        <v>0</v>
      </c>
      <c r="P257">
        <v>0</v>
      </c>
      <c r="Q257">
        <v>0</v>
      </c>
      <c r="R257">
        <v>355</v>
      </c>
      <c r="S257">
        <v>0.157</v>
      </c>
      <c r="T257">
        <v>0</v>
      </c>
      <c r="U257">
        <v>0</v>
      </c>
      <c r="V257">
        <v>0</v>
      </c>
      <c r="W257">
        <v>0</v>
      </c>
      <c r="X257">
        <v>355</v>
      </c>
      <c r="Y257">
        <v>0.157</v>
      </c>
      <c r="Z257">
        <v>0</v>
      </c>
      <c r="AC257">
        <v>1</v>
      </c>
      <c r="AD257" t="s">
        <v>53</v>
      </c>
      <c r="AE257" t="s">
        <v>49</v>
      </c>
      <c r="AF257" t="s">
        <v>74</v>
      </c>
      <c r="AG257" t="s">
        <v>47</v>
      </c>
      <c r="AH257" t="s">
        <v>109</v>
      </c>
      <c r="AI257" t="s">
        <v>52</v>
      </c>
      <c r="AJ257" t="s">
        <v>110</v>
      </c>
      <c r="AK257" t="s">
        <v>56</v>
      </c>
      <c r="AM257" t="s">
        <v>111</v>
      </c>
      <c r="AN257" t="s">
        <v>112</v>
      </c>
      <c r="AO257" t="s">
        <v>59</v>
      </c>
      <c r="AP257" t="s">
        <v>60</v>
      </c>
    </row>
    <row r="258" spans="1:42" ht="15" hidden="1" x14ac:dyDescent="0.25">
      <c r="A258">
        <v>253</v>
      </c>
      <c r="B258" t="s">
        <v>109</v>
      </c>
      <c r="C258" t="s">
        <v>45</v>
      </c>
      <c r="D258" t="s">
        <v>46</v>
      </c>
      <c r="E258" s="1">
        <v>41786.650694444441</v>
      </c>
      <c r="F258" t="s">
        <v>47</v>
      </c>
      <c r="G258" t="s">
        <v>48</v>
      </c>
      <c r="H258" t="s">
        <v>49</v>
      </c>
      <c r="I258" t="s">
        <v>47</v>
      </c>
      <c r="J258" t="s">
        <v>75</v>
      </c>
      <c r="K258" t="s">
        <v>51</v>
      </c>
      <c r="L258">
        <v>211</v>
      </c>
      <c r="M258">
        <v>200000</v>
      </c>
      <c r="N258" t="s">
        <v>52</v>
      </c>
      <c r="O258">
        <v>0</v>
      </c>
      <c r="P258">
        <v>0</v>
      </c>
      <c r="Q258">
        <v>0</v>
      </c>
      <c r="R258">
        <v>357</v>
      </c>
      <c r="S258">
        <v>0.17</v>
      </c>
      <c r="T258">
        <v>0</v>
      </c>
      <c r="U258">
        <v>0</v>
      </c>
      <c r="V258">
        <v>0</v>
      </c>
      <c r="W258">
        <v>0</v>
      </c>
      <c r="X258">
        <v>357</v>
      </c>
      <c r="Y258">
        <v>0.17</v>
      </c>
      <c r="Z258">
        <v>0</v>
      </c>
      <c r="AC258">
        <v>1</v>
      </c>
      <c r="AD258" t="s">
        <v>53</v>
      </c>
      <c r="AE258" t="s">
        <v>49</v>
      </c>
      <c r="AF258" t="s">
        <v>76</v>
      </c>
      <c r="AG258" t="s">
        <v>47</v>
      </c>
      <c r="AH258" t="s">
        <v>109</v>
      </c>
      <c r="AI258" t="s">
        <v>52</v>
      </c>
      <c r="AJ258" t="s">
        <v>110</v>
      </c>
      <c r="AK258" t="s">
        <v>56</v>
      </c>
      <c r="AM258" t="s">
        <v>111</v>
      </c>
      <c r="AN258" t="s">
        <v>112</v>
      </c>
      <c r="AO258" t="s">
        <v>59</v>
      </c>
      <c r="AP258" t="s">
        <v>60</v>
      </c>
    </row>
    <row r="259" spans="1:42" ht="15" hidden="1" x14ac:dyDescent="0.25">
      <c r="A259">
        <v>254</v>
      </c>
      <c r="B259" t="s">
        <v>109</v>
      </c>
      <c r="C259" t="s">
        <v>45</v>
      </c>
      <c r="D259" t="s">
        <v>46</v>
      </c>
      <c r="E259" s="1">
        <v>41786.650694444441</v>
      </c>
      <c r="F259" t="s">
        <v>47</v>
      </c>
      <c r="G259" t="s">
        <v>48</v>
      </c>
      <c r="H259" t="s">
        <v>49</v>
      </c>
      <c r="I259" t="s">
        <v>47</v>
      </c>
      <c r="J259" t="s">
        <v>77</v>
      </c>
      <c r="K259" t="s">
        <v>51</v>
      </c>
      <c r="L259">
        <v>224</v>
      </c>
      <c r="M259">
        <v>200000</v>
      </c>
      <c r="N259" t="s">
        <v>52</v>
      </c>
      <c r="O259">
        <v>0</v>
      </c>
      <c r="P259">
        <v>0</v>
      </c>
      <c r="Q259">
        <v>0</v>
      </c>
      <c r="R259">
        <v>326</v>
      </c>
      <c r="S259">
        <v>0.16800000000000001</v>
      </c>
      <c r="T259">
        <v>0</v>
      </c>
      <c r="U259">
        <v>0</v>
      </c>
      <c r="V259">
        <v>0</v>
      </c>
      <c r="W259">
        <v>0</v>
      </c>
      <c r="X259">
        <v>326</v>
      </c>
      <c r="Y259">
        <v>0.16800000000000001</v>
      </c>
      <c r="Z259">
        <v>0</v>
      </c>
      <c r="AC259">
        <v>1</v>
      </c>
      <c r="AD259" t="s">
        <v>53</v>
      </c>
      <c r="AE259" t="s">
        <v>49</v>
      </c>
      <c r="AF259" t="s">
        <v>78</v>
      </c>
      <c r="AG259" t="s">
        <v>47</v>
      </c>
      <c r="AH259" t="s">
        <v>109</v>
      </c>
      <c r="AI259" t="s">
        <v>52</v>
      </c>
      <c r="AJ259" t="s">
        <v>110</v>
      </c>
      <c r="AK259" t="s">
        <v>56</v>
      </c>
      <c r="AM259" t="s">
        <v>111</v>
      </c>
      <c r="AN259" t="s">
        <v>112</v>
      </c>
      <c r="AO259" t="s">
        <v>59</v>
      </c>
      <c r="AP259" t="s">
        <v>60</v>
      </c>
    </row>
    <row r="260" spans="1:42" ht="15" hidden="1" x14ac:dyDescent="0.25">
      <c r="A260">
        <v>255</v>
      </c>
      <c r="B260" t="s">
        <v>109</v>
      </c>
      <c r="C260" t="s">
        <v>45</v>
      </c>
      <c r="D260" t="s">
        <v>46</v>
      </c>
      <c r="E260" s="1">
        <v>41786.650694444441</v>
      </c>
      <c r="F260" t="s">
        <v>47</v>
      </c>
      <c r="G260" t="s">
        <v>48</v>
      </c>
      <c r="H260" t="s">
        <v>49</v>
      </c>
      <c r="I260" t="s">
        <v>47</v>
      </c>
      <c r="J260" t="s">
        <v>79</v>
      </c>
      <c r="K260" t="s">
        <v>51</v>
      </c>
      <c r="L260">
        <v>225</v>
      </c>
      <c r="M260">
        <v>200000</v>
      </c>
      <c r="N260" t="s">
        <v>52</v>
      </c>
      <c r="O260">
        <v>0</v>
      </c>
      <c r="P260">
        <v>0</v>
      </c>
      <c r="Q260">
        <v>0</v>
      </c>
      <c r="R260">
        <v>297</v>
      </c>
      <c r="S260">
        <v>0.153</v>
      </c>
      <c r="T260">
        <v>0</v>
      </c>
      <c r="U260">
        <v>0</v>
      </c>
      <c r="V260">
        <v>0</v>
      </c>
      <c r="W260">
        <v>0</v>
      </c>
      <c r="X260">
        <v>297</v>
      </c>
      <c r="Y260">
        <v>0.153</v>
      </c>
      <c r="Z260">
        <v>0</v>
      </c>
      <c r="AC260">
        <v>1</v>
      </c>
      <c r="AD260" t="s">
        <v>53</v>
      </c>
      <c r="AE260" t="s">
        <v>49</v>
      </c>
      <c r="AF260" t="s">
        <v>80</v>
      </c>
      <c r="AG260" t="s">
        <v>47</v>
      </c>
      <c r="AH260" t="s">
        <v>109</v>
      </c>
      <c r="AI260" t="s">
        <v>52</v>
      </c>
      <c r="AJ260" t="s">
        <v>110</v>
      </c>
      <c r="AK260" t="s">
        <v>56</v>
      </c>
      <c r="AM260" t="s">
        <v>111</v>
      </c>
      <c r="AN260" t="s">
        <v>112</v>
      </c>
      <c r="AO260" t="s">
        <v>59</v>
      </c>
      <c r="AP260" t="s">
        <v>60</v>
      </c>
    </row>
    <row r="261" spans="1:42" ht="15" hidden="1" x14ac:dyDescent="0.25">
      <c r="A261">
        <v>256</v>
      </c>
      <c r="B261" t="s">
        <v>109</v>
      </c>
      <c r="C261" t="s">
        <v>45</v>
      </c>
      <c r="D261" t="s">
        <v>46</v>
      </c>
      <c r="E261" s="1">
        <v>41786.650694444441</v>
      </c>
      <c r="F261" t="s">
        <v>47</v>
      </c>
      <c r="G261" t="s">
        <v>48</v>
      </c>
      <c r="H261" t="s">
        <v>49</v>
      </c>
      <c r="I261" t="s">
        <v>47</v>
      </c>
      <c r="J261" t="s">
        <v>81</v>
      </c>
      <c r="K261" t="s">
        <v>51</v>
      </c>
      <c r="L261">
        <v>225</v>
      </c>
      <c r="M261">
        <v>200000</v>
      </c>
      <c r="N261" t="s">
        <v>52</v>
      </c>
      <c r="O261">
        <v>0</v>
      </c>
      <c r="P261">
        <v>0</v>
      </c>
      <c r="Q261">
        <v>0</v>
      </c>
      <c r="R261">
        <v>272</v>
      </c>
      <c r="S261">
        <v>0.15</v>
      </c>
      <c r="T261">
        <v>0</v>
      </c>
      <c r="U261">
        <v>0</v>
      </c>
      <c r="V261">
        <v>0</v>
      </c>
      <c r="W261">
        <v>0</v>
      </c>
      <c r="X261">
        <v>272</v>
      </c>
      <c r="Y261">
        <v>0.15</v>
      </c>
      <c r="Z261">
        <v>0</v>
      </c>
      <c r="AC261">
        <v>1</v>
      </c>
      <c r="AD261" t="s">
        <v>53</v>
      </c>
      <c r="AE261" t="s">
        <v>49</v>
      </c>
      <c r="AF261" t="s">
        <v>82</v>
      </c>
      <c r="AG261" t="s">
        <v>47</v>
      </c>
      <c r="AH261" t="s">
        <v>109</v>
      </c>
      <c r="AI261" t="s">
        <v>52</v>
      </c>
      <c r="AJ261" t="s">
        <v>110</v>
      </c>
      <c r="AK261" t="s">
        <v>56</v>
      </c>
      <c r="AM261" t="s">
        <v>111</v>
      </c>
      <c r="AN261" t="s">
        <v>112</v>
      </c>
      <c r="AO261" t="s">
        <v>59</v>
      </c>
      <c r="AP261" t="s">
        <v>60</v>
      </c>
    </row>
    <row r="262" spans="1:42" ht="15" hidden="1" x14ac:dyDescent="0.25">
      <c r="A262">
        <v>257</v>
      </c>
      <c r="B262" t="s">
        <v>109</v>
      </c>
      <c r="C262" t="s">
        <v>45</v>
      </c>
      <c r="D262" t="s">
        <v>46</v>
      </c>
      <c r="E262" s="1">
        <v>41786.650694444441</v>
      </c>
      <c r="F262" t="s">
        <v>47</v>
      </c>
      <c r="G262" t="s">
        <v>48</v>
      </c>
      <c r="H262" t="s">
        <v>49</v>
      </c>
      <c r="I262" t="s">
        <v>47</v>
      </c>
      <c r="J262" t="s">
        <v>83</v>
      </c>
      <c r="K262" t="s">
        <v>51</v>
      </c>
      <c r="L262">
        <v>228</v>
      </c>
      <c r="M262">
        <v>200000</v>
      </c>
      <c r="N262" t="s">
        <v>52</v>
      </c>
      <c r="O262">
        <v>0</v>
      </c>
      <c r="P262">
        <v>0</v>
      </c>
      <c r="Q262">
        <v>0</v>
      </c>
      <c r="R262">
        <v>346</v>
      </c>
      <c r="S262">
        <v>0.17</v>
      </c>
      <c r="T262">
        <v>0</v>
      </c>
      <c r="U262">
        <v>0</v>
      </c>
      <c r="V262">
        <v>0</v>
      </c>
      <c r="W262">
        <v>0</v>
      </c>
      <c r="X262">
        <v>346</v>
      </c>
      <c r="Y262">
        <v>0.17</v>
      </c>
      <c r="Z262">
        <v>0</v>
      </c>
      <c r="AC262">
        <v>1</v>
      </c>
      <c r="AD262" t="s">
        <v>53</v>
      </c>
      <c r="AE262" t="s">
        <v>49</v>
      </c>
      <c r="AF262" t="s">
        <v>84</v>
      </c>
      <c r="AG262" t="s">
        <v>47</v>
      </c>
      <c r="AH262" t="s">
        <v>109</v>
      </c>
      <c r="AI262" t="s">
        <v>52</v>
      </c>
      <c r="AJ262" t="s">
        <v>110</v>
      </c>
      <c r="AK262" t="s">
        <v>56</v>
      </c>
      <c r="AM262" t="s">
        <v>111</v>
      </c>
      <c r="AN262" t="s">
        <v>112</v>
      </c>
      <c r="AO262" t="s">
        <v>59</v>
      </c>
      <c r="AP262" t="s">
        <v>60</v>
      </c>
    </row>
    <row r="263" spans="1:42" ht="15" hidden="1" x14ac:dyDescent="0.25">
      <c r="A263">
        <v>258</v>
      </c>
      <c r="B263" t="s">
        <v>109</v>
      </c>
      <c r="C263" t="s">
        <v>45</v>
      </c>
      <c r="D263" t="s">
        <v>46</v>
      </c>
      <c r="E263" s="1">
        <v>41786.650694444441</v>
      </c>
      <c r="F263" t="s">
        <v>47</v>
      </c>
      <c r="G263" t="s">
        <v>48</v>
      </c>
      <c r="H263" t="s">
        <v>49</v>
      </c>
      <c r="I263" t="s">
        <v>47</v>
      </c>
      <c r="J263" t="s">
        <v>85</v>
      </c>
      <c r="K263" t="s">
        <v>51</v>
      </c>
      <c r="L263">
        <v>241</v>
      </c>
      <c r="M263">
        <v>200000</v>
      </c>
      <c r="N263" t="s">
        <v>52</v>
      </c>
      <c r="O263">
        <v>0</v>
      </c>
      <c r="P263">
        <v>0</v>
      </c>
      <c r="Q263">
        <v>0</v>
      </c>
      <c r="R263">
        <v>292</v>
      </c>
      <c r="S263">
        <v>0.159</v>
      </c>
      <c r="T263">
        <v>0</v>
      </c>
      <c r="U263">
        <v>0</v>
      </c>
      <c r="V263">
        <v>0</v>
      </c>
      <c r="W263">
        <v>0</v>
      </c>
      <c r="X263">
        <v>292</v>
      </c>
      <c r="Y263">
        <v>0.159</v>
      </c>
      <c r="Z263">
        <v>0</v>
      </c>
      <c r="AC263">
        <v>1</v>
      </c>
      <c r="AD263" t="s">
        <v>53</v>
      </c>
      <c r="AE263" t="s">
        <v>49</v>
      </c>
      <c r="AF263" t="s">
        <v>86</v>
      </c>
      <c r="AG263" t="s">
        <v>47</v>
      </c>
      <c r="AH263" t="s">
        <v>109</v>
      </c>
      <c r="AI263" t="s">
        <v>52</v>
      </c>
      <c r="AJ263" t="s">
        <v>110</v>
      </c>
      <c r="AK263" t="s">
        <v>56</v>
      </c>
      <c r="AM263" t="s">
        <v>111</v>
      </c>
      <c r="AN263" t="s">
        <v>112</v>
      </c>
      <c r="AO263" t="s">
        <v>59</v>
      </c>
      <c r="AP263" t="s">
        <v>60</v>
      </c>
    </row>
    <row r="264" spans="1:42" ht="15" hidden="1" x14ac:dyDescent="0.25">
      <c r="A264">
        <v>259</v>
      </c>
      <c r="B264" t="s">
        <v>109</v>
      </c>
      <c r="C264" t="s">
        <v>45</v>
      </c>
      <c r="D264" t="s">
        <v>46</v>
      </c>
      <c r="E264" s="1">
        <v>41786.650694444441</v>
      </c>
      <c r="F264" t="s">
        <v>47</v>
      </c>
      <c r="G264" t="s">
        <v>48</v>
      </c>
      <c r="H264" t="s">
        <v>49</v>
      </c>
      <c r="I264" t="s">
        <v>47</v>
      </c>
      <c r="J264" t="s">
        <v>87</v>
      </c>
      <c r="K264" t="s">
        <v>51</v>
      </c>
      <c r="L264">
        <v>259</v>
      </c>
      <c r="M264">
        <v>200000</v>
      </c>
      <c r="N264" t="s">
        <v>52</v>
      </c>
      <c r="O264">
        <v>0</v>
      </c>
      <c r="P264">
        <v>0</v>
      </c>
      <c r="Q264">
        <v>0</v>
      </c>
      <c r="R264">
        <v>471</v>
      </c>
      <c r="S264">
        <v>0.186</v>
      </c>
      <c r="T264">
        <v>0</v>
      </c>
      <c r="U264">
        <v>0</v>
      </c>
      <c r="V264">
        <v>0</v>
      </c>
      <c r="W264">
        <v>0</v>
      </c>
      <c r="X264">
        <v>471</v>
      </c>
      <c r="Y264">
        <v>0.186</v>
      </c>
      <c r="Z264">
        <v>0</v>
      </c>
      <c r="AC264">
        <v>1</v>
      </c>
      <c r="AD264" t="s">
        <v>53</v>
      </c>
      <c r="AE264" t="s">
        <v>49</v>
      </c>
      <c r="AF264" t="s">
        <v>88</v>
      </c>
      <c r="AG264" t="s">
        <v>47</v>
      </c>
      <c r="AH264" t="s">
        <v>109</v>
      </c>
      <c r="AI264" t="s">
        <v>52</v>
      </c>
      <c r="AJ264" t="s">
        <v>110</v>
      </c>
      <c r="AK264" t="s">
        <v>56</v>
      </c>
      <c r="AM264" t="s">
        <v>111</v>
      </c>
      <c r="AN264" t="s">
        <v>112</v>
      </c>
      <c r="AO264" t="s">
        <v>59</v>
      </c>
      <c r="AP264" t="s">
        <v>60</v>
      </c>
    </row>
    <row r="265" spans="1:42" ht="15" hidden="1" x14ac:dyDescent="0.25">
      <c r="A265">
        <v>260</v>
      </c>
      <c r="B265" t="s">
        <v>109</v>
      </c>
      <c r="C265" t="s">
        <v>45</v>
      </c>
      <c r="D265" t="s">
        <v>46</v>
      </c>
      <c r="E265" s="1">
        <v>41786.650694444441</v>
      </c>
      <c r="F265" t="s">
        <v>47</v>
      </c>
      <c r="G265" t="s">
        <v>48</v>
      </c>
      <c r="H265" t="s">
        <v>49</v>
      </c>
      <c r="I265" t="s">
        <v>47</v>
      </c>
      <c r="J265" t="s">
        <v>89</v>
      </c>
      <c r="K265" t="s">
        <v>51</v>
      </c>
      <c r="L265">
        <v>191</v>
      </c>
      <c r="M265">
        <v>200000</v>
      </c>
      <c r="N265" t="s">
        <v>52</v>
      </c>
      <c r="O265">
        <v>0</v>
      </c>
      <c r="P265">
        <v>0</v>
      </c>
      <c r="Q265">
        <v>0</v>
      </c>
      <c r="R265">
        <v>220</v>
      </c>
      <c r="S265">
        <v>0.14299999999999999</v>
      </c>
      <c r="T265">
        <v>0</v>
      </c>
      <c r="U265">
        <v>0</v>
      </c>
      <c r="V265">
        <v>0</v>
      </c>
      <c r="W265">
        <v>0</v>
      </c>
      <c r="X265">
        <v>220</v>
      </c>
      <c r="Y265">
        <v>0.14299999999999999</v>
      </c>
      <c r="Z265">
        <v>0</v>
      </c>
      <c r="AC265">
        <v>1</v>
      </c>
      <c r="AD265" t="s">
        <v>53</v>
      </c>
      <c r="AE265" t="s">
        <v>49</v>
      </c>
      <c r="AF265" t="s">
        <v>90</v>
      </c>
      <c r="AG265" t="s">
        <v>47</v>
      </c>
      <c r="AH265" t="s">
        <v>109</v>
      </c>
      <c r="AI265" t="s">
        <v>52</v>
      </c>
      <c r="AJ265" t="s">
        <v>110</v>
      </c>
      <c r="AK265" t="s">
        <v>56</v>
      </c>
      <c r="AM265" t="s">
        <v>111</v>
      </c>
      <c r="AN265" t="s">
        <v>112</v>
      </c>
      <c r="AO265" t="s">
        <v>59</v>
      </c>
      <c r="AP265" t="s">
        <v>60</v>
      </c>
    </row>
    <row r="266" spans="1:42" ht="15" hidden="1" x14ac:dyDescent="0.25">
      <c r="A266">
        <v>261</v>
      </c>
      <c r="B266" t="s">
        <v>109</v>
      </c>
      <c r="C266" t="s">
        <v>45</v>
      </c>
      <c r="D266" t="s">
        <v>46</v>
      </c>
      <c r="E266" s="1">
        <v>41786.650694444441</v>
      </c>
      <c r="F266" t="s">
        <v>47</v>
      </c>
      <c r="G266" t="s">
        <v>91</v>
      </c>
      <c r="H266" t="s">
        <v>49</v>
      </c>
      <c r="I266" t="s">
        <v>47</v>
      </c>
      <c r="J266" t="s">
        <v>50</v>
      </c>
      <c r="K266" t="s">
        <v>51</v>
      </c>
      <c r="L266">
        <v>29.7</v>
      </c>
      <c r="M266">
        <v>30000</v>
      </c>
      <c r="N266" t="s">
        <v>52</v>
      </c>
      <c r="O266">
        <v>0</v>
      </c>
      <c r="P266">
        <v>0</v>
      </c>
      <c r="Q266">
        <v>0</v>
      </c>
      <c r="R266">
        <v>208</v>
      </c>
      <c r="S266">
        <v>7.85E-2</v>
      </c>
      <c r="T266">
        <v>0</v>
      </c>
      <c r="U266">
        <v>0</v>
      </c>
      <c r="V266">
        <v>0</v>
      </c>
      <c r="W266">
        <v>0</v>
      </c>
      <c r="X266">
        <v>208</v>
      </c>
      <c r="Y266">
        <v>7.85E-2</v>
      </c>
      <c r="Z266">
        <v>0</v>
      </c>
      <c r="AC266">
        <v>1</v>
      </c>
      <c r="AD266" t="s">
        <v>92</v>
      </c>
      <c r="AE266" t="s">
        <v>49</v>
      </c>
      <c r="AF266" t="s">
        <v>54</v>
      </c>
      <c r="AG266" t="s">
        <v>47</v>
      </c>
      <c r="AH266" t="s">
        <v>109</v>
      </c>
      <c r="AI266" t="s">
        <v>52</v>
      </c>
      <c r="AJ266" t="s">
        <v>110</v>
      </c>
      <c r="AK266" t="s">
        <v>56</v>
      </c>
      <c r="AM266" t="s">
        <v>111</v>
      </c>
      <c r="AN266" t="s">
        <v>112</v>
      </c>
      <c r="AO266" t="s">
        <v>59</v>
      </c>
      <c r="AP266" t="s">
        <v>60</v>
      </c>
    </row>
    <row r="267" spans="1:42" ht="15" hidden="1" x14ac:dyDescent="0.25">
      <c r="A267">
        <v>262</v>
      </c>
      <c r="B267" t="s">
        <v>109</v>
      </c>
      <c r="C267" t="s">
        <v>45</v>
      </c>
      <c r="D267" t="s">
        <v>46</v>
      </c>
      <c r="E267" s="1">
        <v>41786.650694444441</v>
      </c>
      <c r="F267" t="s">
        <v>47</v>
      </c>
      <c r="G267" t="s">
        <v>91</v>
      </c>
      <c r="H267" t="s">
        <v>49</v>
      </c>
      <c r="I267" t="s">
        <v>47</v>
      </c>
      <c r="J267" t="s">
        <v>61</v>
      </c>
      <c r="K267" t="s">
        <v>51</v>
      </c>
      <c r="L267">
        <v>42.7</v>
      </c>
      <c r="M267">
        <v>30000</v>
      </c>
      <c r="N267" t="s">
        <v>52</v>
      </c>
      <c r="O267">
        <v>0</v>
      </c>
      <c r="P267">
        <v>0</v>
      </c>
      <c r="Q267">
        <v>0</v>
      </c>
      <c r="R267">
        <v>234</v>
      </c>
      <c r="S267">
        <v>0.13300000000000001</v>
      </c>
      <c r="T267">
        <v>0</v>
      </c>
      <c r="U267">
        <v>0</v>
      </c>
      <c r="V267">
        <v>0</v>
      </c>
      <c r="W267">
        <v>0</v>
      </c>
      <c r="X267">
        <v>234</v>
      </c>
      <c r="Y267">
        <v>0.13300000000000001</v>
      </c>
      <c r="Z267">
        <v>0</v>
      </c>
      <c r="AC267">
        <v>1</v>
      </c>
      <c r="AD267" t="s">
        <v>92</v>
      </c>
      <c r="AE267" t="s">
        <v>49</v>
      </c>
      <c r="AF267" t="s">
        <v>62</v>
      </c>
      <c r="AG267" t="s">
        <v>47</v>
      </c>
      <c r="AH267" t="s">
        <v>109</v>
      </c>
      <c r="AI267" t="s">
        <v>52</v>
      </c>
      <c r="AJ267" t="s">
        <v>110</v>
      </c>
      <c r="AK267" t="s">
        <v>56</v>
      </c>
      <c r="AM267" t="s">
        <v>111</v>
      </c>
      <c r="AN267" t="s">
        <v>112</v>
      </c>
      <c r="AO267" t="s">
        <v>59</v>
      </c>
      <c r="AP267" t="s">
        <v>60</v>
      </c>
    </row>
    <row r="268" spans="1:42" ht="15" hidden="1" x14ac:dyDescent="0.25">
      <c r="A268">
        <v>263</v>
      </c>
      <c r="B268" t="s">
        <v>109</v>
      </c>
      <c r="C268" t="s">
        <v>45</v>
      </c>
      <c r="D268" t="s">
        <v>46</v>
      </c>
      <c r="E268" s="1">
        <v>41786.650694444441</v>
      </c>
      <c r="F268" t="s">
        <v>47</v>
      </c>
      <c r="G268" t="s">
        <v>91</v>
      </c>
      <c r="H268" t="s">
        <v>49</v>
      </c>
      <c r="I268" t="s">
        <v>47</v>
      </c>
      <c r="J268" t="s">
        <v>63</v>
      </c>
      <c r="K268" t="s">
        <v>51</v>
      </c>
      <c r="L268">
        <v>37.1</v>
      </c>
      <c r="M268">
        <v>30000</v>
      </c>
      <c r="N268" t="s">
        <v>52</v>
      </c>
      <c r="O268">
        <v>0</v>
      </c>
      <c r="P268">
        <v>0</v>
      </c>
      <c r="Q268">
        <v>0</v>
      </c>
      <c r="R268">
        <v>215</v>
      </c>
      <c r="S268">
        <v>0.108</v>
      </c>
      <c r="T268">
        <v>0</v>
      </c>
      <c r="U268">
        <v>0</v>
      </c>
      <c r="V268">
        <v>0</v>
      </c>
      <c r="W268">
        <v>0</v>
      </c>
      <c r="X268">
        <v>215</v>
      </c>
      <c r="Y268">
        <v>0.108</v>
      </c>
      <c r="Z268">
        <v>0</v>
      </c>
      <c r="AC268">
        <v>1</v>
      </c>
      <c r="AD268" t="s">
        <v>92</v>
      </c>
      <c r="AE268" t="s">
        <v>49</v>
      </c>
      <c r="AF268" t="s">
        <v>64</v>
      </c>
      <c r="AG268" t="s">
        <v>47</v>
      </c>
      <c r="AH268" t="s">
        <v>109</v>
      </c>
      <c r="AI268" t="s">
        <v>52</v>
      </c>
      <c r="AJ268" t="s">
        <v>110</v>
      </c>
      <c r="AK268" t="s">
        <v>56</v>
      </c>
      <c r="AM268" t="s">
        <v>111</v>
      </c>
      <c r="AN268" t="s">
        <v>112</v>
      </c>
      <c r="AO268" t="s">
        <v>59</v>
      </c>
      <c r="AP268" t="s">
        <v>60</v>
      </c>
    </row>
    <row r="269" spans="1:42" ht="15" hidden="1" x14ac:dyDescent="0.25">
      <c r="A269">
        <v>264</v>
      </c>
      <c r="B269" t="s">
        <v>109</v>
      </c>
      <c r="C269" t="s">
        <v>45</v>
      </c>
      <c r="D269" t="s">
        <v>46</v>
      </c>
      <c r="E269" s="1">
        <v>41786.650694444441</v>
      </c>
      <c r="F269" t="s">
        <v>47</v>
      </c>
      <c r="G269" t="s">
        <v>91</v>
      </c>
      <c r="H269" t="s">
        <v>49</v>
      </c>
      <c r="I269" t="s">
        <v>47</v>
      </c>
      <c r="J269" t="s">
        <v>65</v>
      </c>
      <c r="K269" t="s">
        <v>51</v>
      </c>
      <c r="L269">
        <v>40.5</v>
      </c>
      <c r="M269">
        <v>30000</v>
      </c>
      <c r="N269" t="s">
        <v>52</v>
      </c>
      <c r="O269">
        <v>0</v>
      </c>
      <c r="P269">
        <v>0</v>
      </c>
      <c r="Q269">
        <v>0</v>
      </c>
      <c r="R269">
        <v>255</v>
      </c>
      <c r="S269">
        <v>0.14000000000000001</v>
      </c>
      <c r="T269">
        <v>0</v>
      </c>
      <c r="U269">
        <v>0</v>
      </c>
      <c r="V269">
        <v>0</v>
      </c>
      <c r="W269">
        <v>0</v>
      </c>
      <c r="X269">
        <v>255</v>
      </c>
      <c r="Y269">
        <v>0.14000000000000001</v>
      </c>
      <c r="Z269">
        <v>0</v>
      </c>
      <c r="AC269">
        <v>1</v>
      </c>
      <c r="AD269" t="s">
        <v>92</v>
      </c>
      <c r="AE269" t="s">
        <v>49</v>
      </c>
      <c r="AF269" t="s">
        <v>66</v>
      </c>
      <c r="AG269" t="s">
        <v>47</v>
      </c>
      <c r="AH269" t="s">
        <v>109</v>
      </c>
      <c r="AI269" t="s">
        <v>52</v>
      </c>
      <c r="AJ269" t="s">
        <v>110</v>
      </c>
      <c r="AK269" t="s">
        <v>56</v>
      </c>
      <c r="AM269" t="s">
        <v>111</v>
      </c>
      <c r="AN269" t="s">
        <v>112</v>
      </c>
      <c r="AO269" t="s">
        <v>59</v>
      </c>
      <c r="AP269" t="s">
        <v>60</v>
      </c>
    </row>
    <row r="270" spans="1:42" ht="15" hidden="1" x14ac:dyDescent="0.25">
      <c r="A270">
        <v>265</v>
      </c>
      <c r="B270" t="s">
        <v>109</v>
      </c>
      <c r="C270" t="s">
        <v>45</v>
      </c>
      <c r="D270" t="s">
        <v>46</v>
      </c>
      <c r="E270" s="1">
        <v>41786.650694444441</v>
      </c>
      <c r="F270" t="s">
        <v>47</v>
      </c>
      <c r="G270" t="s">
        <v>91</v>
      </c>
      <c r="H270" t="s">
        <v>49</v>
      </c>
      <c r="I270" t="s">
        <v>47</v>
      </c>
      <c r="J270" t="s">
        <v>67</v>
      </c>
      <c r="K270" t="s">
        <v>51</v>
      </c>
      <c r="L270">
        <v>37.299999999999997</v>
      </c>
      <c r="M270">
        <v>30000</v>
      </c>
      <c r="N270" t="s">
        <v>52</v>
      </c>
      <c r="O270">
        <v>0</v>
      </c>
      <c r="P270">
        <v>0</v>
      </c>
      <c r="Q270">
        <v>0</v>
      </c>
      <c r="R270">
        <v>217</v>
      </c>
      <c r="S270">
        <v>0.10100000000000001</v>
      </c>
      <c r="T270">
        <v>0</v>
      </c>
      <c r="U270">
        <v>0</v>
      </c>
      <c r="V270">
        <v>0</v>
      </c>
      <c r="W270">
        <v>0</v>
      </c>
      <c r="X270">
        <v>217</v>
      </c>
      <c r="Y270">
        <v>0.10100000000000001</v>
      </c>
      <c r="Z270">
        <v>0</v>
      </c>
      <c r="AC270">
        <v>1</v>
      </c>
      <c r="AD270" t="s">
        <v>92</v>
      </c>
      <c r="AE270" t="s">
        <v>49</v>
      </c>
      <c r="AF270" t="s">
        <v>68</v>
      </c>
      <c r="AG270" t="s">
        <v>47</v>
      </c>
      <c r="AH270" t="s">
        <v>109</v>
      </c>
      <c r="AI270" t="s">
        <v>52</v>
      </c>
      <c r="AJ270" t="s">
        <v>110</v>
      </c>
      <c r="AK270" t="s">
        <v>56</v>
      </c>
      <c r="AM270" t="s">
        <v>111</v>
      </c>
      <c r="AN270" t="s">
        <v>112</v>
      </c>
      <c r="AO270" t="s">
        <v>59</v>
      </c>
      <c r="AP270" t="s">
        <v>60</v>
      </c>
    </row>
    <row r="271" spans="1:42" ht="15" hidden="1" x14ac:dyDescent="0.25">
      <c r="A271">
        <v>266</v>
      </c>
      <c r="B271" t="s">
        <v>109</v>
      </c>
      <c r="C271" t="s">
        <v>45</v>
      </c>
      <c r="D271" t="s">
        <v>46</v>
      </c>
      <c r="E271" s="1">
        <v>41786.650694444441</v>
      </c>
      <c r="F271" t="s">
        <v>47</v>
      </c>
      <c r="G271" t="s">
        <v>91</v>
      </c>
      <c r="H271" t="s">
        <v>49</v>
      </c>
      <c r="I271" t="s">
        <v>47</v>
      </c>
      <c r="J271" t="s">
        <v>69</v>
      </c>
      <c r="K271" t="s">
        <v>51</v>
      </c>
      <c r="L271">
        <v>47.7</v>
      </c>
      <c r="M271">
        <v>30000</v>
      </c>
      <c r="N271" t="s">
        <v>52</v>
      </c>
      <c r="O271">
        <v>0</v>
      </c>
      <c r="P271">
        <v>0</v>
      </c>
      <c r="Q271">
        <v>0</v>
      </c>
      <c r="R271">
        <v>230</v>
      </c>
      <c r="S271">
        <v>8.8499999999999995E-2</v>
      </c>
      <c r="T271">
        <v>0</v>
      </c>
      <c r="U271">
        <v>0</v>
      </c>
      <c r="V271">
        <v>0</v>
      </c>
      <c r="W271">
        <v>0</v>
      </c>
      <c r="X271">
        <v>230</v>
      </c>
      <c r="Y271">
        <v>8.8499999999999995E-2</v>
      </c>
      <c r="Z271">
        <v>0</v>
      </c>
      <c r="AC271">
        <v>1</v>
      </c>
      <c r="AD271" t="s">
        <v>92</v>
      </c>
      <c r="AE271" t="s">
        <v>49</v>
      </c>
      <c r="AF271" t="s">
        <v>70</v>
      </c>
      <c r="AG271" t="s">
        <v>47</v>
      </c>
      <c r="AH271" t="s">
        <v>109</v>
      </c>
      <c r="AI271" t="s">
        <v>52</v>
      </c>
      <c r="AJ271" t="s">
        <v>110</v>
      </c>
      <c r="AK271" t="s">
        <v>56</v>
      </c>
      <c r="AM271" t="s">
        <v>111</v>
      </c>
      <c r="AN271" t="s">
        <v>112</v>
      </c>
      <c r="AO271" t="s">
        <v>59</v>
      </c>
      <c r="AP271" t="s">
        <v>60</v>
      </c>
    </row>
    <row r="272" spans="1:42" ht="15" hidden="1" x14ac:dyDescent="0.25">
      <c r="A272">
        <v>267</v>
      </c>
      <c r="B272" t="s">
        <v>109</v>
      </c>
      <c r="C272" t="s">
        <v>45</v>
      </c>
      <c r="D272" t="s">
        <v>46</v>
      </c>
      <c r="E272" s="1">
        <v>41786.650694444441</v>
      </c>
      <c r="F272" t="s">
        <v>47</v>
      </c>
      <c r="G272" t="s">
        <v>91</v>
      </c>
      <c r="H272" t="s">
        <v>49</v>
      </c>
      <c r="I272" t="s">
        <v>47</v>
      </c>
      <c r="J272" t="s">
        <v>71</v>
      </c>
      <c r="K272" t="s">
        <v>51</v>
      </c>
      <c r="L272">
        <v>40.299999999999997</v>
      </c>
      <c r="M272">
        <v>30000</v>
      </c>
      <c r="N272" t="s">
        <v>52</v>
      </c>
      <c r="O272">
        <v>0</v>
      </c>
      <c r="P272">
        <v>0</v>
      </c>
      <c r="Q272">
        <v>0</v>
      </c>
      <c r="R272">
        <v>278</v>
      </c>
      <c r="S272">
        <v>0.121</v>
      </c>
      <c r="T272">
        <v>0</v>
      </c>
      <c r="U272">
        <v>0</v>
      </c>
      <c r="V272">
        <v>0</v>
      </c>
      <c r="W272">
        <v>0</v>
      </c>
      <c r="X272">
        <v>278</v>
      </c>
      <c r="Y272">
        <v>0.121</v>
      </c>
      <c r="Z272">
        <v>0</v>
      </c>
      <c r="AC272">
        <v>1</v>
      </c>
      <c r="AD272" t="s">
        <v>92</v>
      </c>
      <c r="AE272" t="s">
        <v>49</v>
      </c>
      <c r="AF272" t="s">
        <v>72</v>
      </c>
      <c r="AG272" t="s">
        <v>47</v>
      </c>
      <c r="AH272" t="s">
        <v>109</v>
      </c>
      <c r="AI272" t="s">
        <v>52</v>
      </c>
      <c r="AJ272" t="s">
        <v>110</v>
      </c>
      <c r="AK272" t="s">
        <v>56</v>
      </c>
      <c r="AM272" t="s">
        <v>111</v>
      </c>
      <c r="AN272" t="s">
        <v>112</v>
      </c>
      <c r="AO272" t="s">
        <v>59</v>
      </c>
      <c r="AP272" t="s">
        <v>60</v>
      </c>
    </row>
    <row r="273" spans="1:42" ht="15" hidden="1" x14ac:dyDescent="0.25">
      <c r="A273">
        <v>268</v>
      </c>
      <c r="B273" t="s">
        <v>109</v>
      </c>
      <c r="C273" t="s">
        <v>45</v>
      </c>
      <c r="D273" t="s">
        <v>46</v>
      </c>
      <c r="E273" s="1">
        <v>41786.650694444441</v>
      </c>
      <c r="F273" t="s">
        <v>47</v>
      </c>
      <c r="G273" t="s">
        <v>91</v>
      </c>
      <c r="H273" t="s">
        <v>49</v>
      </c>
      <c r="I273" t="s">
        <v>47</v>
      </c>
      <c r="J273" t="s">
        <v>73</v>
      </c>
      <c r="K273" t="s">
        <v>51</v>
      </c>
      <c r="L273">
        <v>43.9</v>
      </c>
      <c r="M273">
        <v>30000</v>
      </c>
      <c r="N273" t="s">
        <v>52</v>
      </c>
      <c r="O273">
        <v>0</v>
      </c>
      <c r="P273">
        <v>0</v>
      </c>
      <c r="Q273">
        <v>0</v>
      </c>
      <c r="R273">
        <v>292</v>
      </c>
      <c r="S273">
        <v>0.14199999999999999</v>
      </c>
      <c r="T273">
        <v>0</v>
      </c>
      <c r="U273">
        <v>0</v>
      </c>
      <c r="V273">
        <v>0</v>
      </c>
      <c r="W273">
        <v>0</v>
      </c>
      <c r="X273">
        <v>292</v>
      </c>
      <c r="Y273">
        <v>0.14199999999999999</v>
      </c>
      <c r="Z273">
        <v>0</v>
      </c>
      <c r="AC273">
        <v>1</v>
      </c>
      <c r="AD273" t="s">
        <v>92</v>
      </c>
      <c r="AE273" t="s">
        <v>49</v>
      </c>
      <c r="AF273" t="s">
        <v>74</v>
      </c>
      <c r="AG273" t="s">
        <v>47</v>
      </c>
      <c r="AH273" t="s">
        <v>109</v>
      </c>
      <c r="AI273" t="s">
        <v>52</v>
      </c>
      <c r="AJ273" t="s">
        <v>110</v>
      </c>
      <c r="AK273" t="s">
        <v>56</v>
      </c>
      <c r="AM273" t="s">
        <v>111</v>
      </c>
      <c r="AN273" t="s">
        <v>112</v>
      </c>
      <c r="AO273" t="s">
        <v>59</v>
      </c>
      <c r="AP273" t="s">
        <v>60</v>
      </c>
    </row>
    <row r="274" spans="1:42" ht="15" hidden="1" x14ac:dyDescent="0.25">
      <c r="A274">
        <v>269</v>
      </c>
      <c r="B274" t="s">
        <v>109</v>
      </c>
      <c r="C274" t="s">
        <v>45</v>
      </c>
      <c r="D274" t="s">
        <v>46</v>
      </c>
      <c r="E274" s="1">
        <v>41786.650694444441</v>
      </c>
      <c r="F274" t="s">
        <v>47</v>
      </c>
      <c r="G274" t="s">
        <v>91</v>
      </c>
      <c r="H274" t="s">
        <v>49</v>
      </c>
      <c r="I274" t="s">
        <v>47</v>
      </c>
      <c r="J274" t="s">
        <v>75</v>
      </c>
      <c r="K274" t="s">
        <v>51</v>
      </c>
      <c r="L274">
        <v>45</v>
      </c>
      <c r="M274">
        <v>30000</v>
      </c>
      <c r="N274" t="s">
        <v>52</v>
      </c>
      <c r="O274">
        <v>0</v>
      </c>
      <c r="P274">
        <v>0</v>
      </c>
      <c r="Q274">
        <v>0</v>
      </c>
      <c r="R274">
        <v>292</v>
      </c>
      <c r="S274">
        <v>0.156</v>
      </c>
      <c r="T274" s="2">
        <v>3.4699999999999998E-6</v>
      </c>
      <c r="U274">
        <v>0</v>
      </c>
      <c r="V274">
        <v>0</v>
      </c>
      <c r="W274">
        <v>0</v>
      </c>
      <c r="X274">
        <v>292</v>
      </c>
      <c r="Y274">
        <v>0.156</v>
      </c>
      <c r="Z274" s="2">
        <v>3.4699999999999998E-6</v>
      </c>
      <c r="AC274">
        <v>1</v>
      </c>
      <c r="AD274" t="s">
        <v>92</v>
      </c>
      <c r="AE274" t="s">
        <v>49</v>
      </c>
      <c r="AF274" t="s">
        <v>76</v>
      </c>
      <c r="AG274" t="s">
        <v>47</v>
      </c>
      <c r="AH274" t="s">
        <v>109</v>
      </c>
      <c r="AI274" t="s">
        <v>52</v>
      </c>
      <c r="AJ274" t="s">
        <v>110</v>
      </c>
      <c r="AK274" t="s">
        <v>56</v>
      </c>
      <c r="AM274" t="s">
        <v>111</v>
      </c>
      <c r="AN274" t="s">
        <v>112</v>
      </c>
      <c r="AO274" t="s">
        <v>59</v>
      </c>
      <c r="AP274" t="s">
        <v>60</v>
      </c>
    </row>
    <row r="275" spans="1:42" ht="15" hidden="1" x14ac:dyDescent="0.25">
      <c r="A275">
        <v>270</v>
      </c>
      <c r="B275" t="s">
        <v>109</v>
      </c>
      <c r="C275" t="s">
        <v>45</v>
      </c>
      <c r="D275" t="s">
        <v>46</v>
      </c>
      <c r="E275" s="1">
        <v>41786.650694444441</v>
      </c>
      <c r="F275" t="s">
        <v>47</v>
      </c>
      <c r="G275" t="s">
        <v>91</v>
      </c>
      <c r="H275" t="s">
        <v>49</v>
      </c>
      <c r="I275" t="s">
        <v>47</v>
      </c>
      <c r="J275" t="s">
        <v>77</v>
      </c>
      <c r="K275" t="s">
        <v>51</v>
      </c>
      <c r="L275">
        <v>47.3</v>
      </c>
      <c r="M275">
        <v>30000</v>
      </c>
      <c r="N275" t="s">
        <v>52</v>
      </c>
      <c r="O275">
        <v>0</v>
      </c>
      <c r="P275">
        <v>0</v>
      </c>
      <c r="Q275">
        <v>0</v>
      </c>
      <c r="R275">
        <v>272</v>
      </c>
      <c r="S275">
        <v>0.14799999999999999</v>
      </c>
      <c r="T275">
        <v>0</v>
      </c>
      <c r="U275">
        <v>0</v>
      </c>
      <c r="V275">
        <v>0</v>
      </c>
      <c r="W275">
        <v>0</v>
      </c>
      <c r="X275">
        <v>272</v>
      </c>
      <c r="Y275">
        <v>0.14799999999999999</v>
      </c>
      <c r="Z275">
        <v>0</v>
      </c>
      <c r="AC275">
        <v>1</v>
      </c>
      <c r="AD275" t="s">
        <v>92</v>
      </c>
      <c r="AE275" t="s">
        <v>49</v>
      </c>
      <c r="AF275" t="s">
        <v>78</v>
      </c>
      <c r="AG275" t="s">
        <v>47</v>
      </c>
      <c r="AH275" t="s">
        <v>109</v>
      </c>
      <c r="AI275" t="s">
        <v>52</v>
      </c>
      <c r="AJ275" t="s">
        <v>110</v>
      </c>
      <c r="AK275" t="s">
        <v>56</v>
      </c>
      <c r="AM275" t="s">
        <v>111</v>
      </c>
      <c r="AN275" t="s">
        <v>112</v>
      </c>
      <c r="AO275" t="s">
        <v>59</v>
      </c>
      <c r="AP275" t="s">
        <v>60</v>
      </c>
    </row>
    <row r="276" spans="1:42" ht="15" hidden="1" x14ac:dyDescent="0.25">
      <c r="A276">
        <v>271</v>
      </c>
      <c r="B276" t="s">
        <v>109</v>
      </c>
      <c r="C276" t="s">
        <v>45</v>
      </c>
      <c r="D276" t="s">
        <v>46</v>
      </c>
      <c r="E276" s="1">
        <v>41786.650694444441</v>
      </c>
      <c r="F276" t="s">
        <v>47</v>
      </c>
      <c r="G276" t="s">
        <v>91</v>
      </c>
      <c r="H276" t="s">
        <v>49</v>
      </c>
      <c r="I276" t="s">
        <v>47</v>
      </c>
      <c r="J276" t="s">
        <v>79</v>
      </c>
      <c r="K276" t="s">
        <v>51</v>
      </c>
      <c r="L276">
        <v>48.1</v>
      </c>
      <c r="M276">
        <v>30000</v>
      </c>
      <c r="N276" t="s">
        <v>52</v>
      </c>
      <c r="O276">
        <v>0</v>
      </c>
      <c r="P276">
        <v>0</v>
      </c>
      <c r="Q276">
        <v>0</v>
      </c>
      <c r="R276">
        <v>269</v>
      </c>
      <c r="S276">
        <v>0.13900000000000001</v>
      </c>
      <c r="T276" s="2">
        <v>-1.6300000000000001E-6</v>
      </c>
      <c r="U276">
        <v>0</v>
      </c>
      <c r="V276">
        <v>0</v>
      </c>
      <c r="W276">
        <v>0</v>
      </c>
      <c r="X276">
        <v>269</v>
      </c>
      <c r="Y276">
        <v>0.13900000000000001</v>
      </c>
      <c r="Z276" s="2">
        <v>-1.6300000000000001E-6</v>
      </c>
      <c r="AC276">
        <v>1</v>
      </c>
      <c r="AD276" t="s">
        <v>92</v>
      </c>
      <c r="AE276" t="s">
        <v>49</v>
      </c>
      <c r="AF276" t="s">
        <v>80</v>
      </c>
      <c r="AG276" t="s">
        <v>47</v>
      </c>
      <c r="AH276" t="s">
        <v>109</v>
      </c>
      <c r="AI276" t="s">
        <v>52</v>
      </c>
      <c r="AJ276" t="s">
        <v>110</v>
      </c>
      <c r="AK276" t="s">
        <v>56</v>
      </c>
      <c r="AM276" t="s">
        <v>111</v>
      </c>
      <c r="AN276" t="s">
        <v>112</v>
      </c>
      <c r="AO276" t="s">
        <v>59</v>
      </c>
      <c r="AP276" t="s">
        <v>60</v>
      </c>
    </row>
    <row r="277" spans="1:42" ht="15" hidden="1" x14ac:dyDescent="0.25">
      <c r="A277">
        <v>272</v>
      </c>
      <c r="B277" t="s">
        <v>109</v>
      </c>
      <c r="C277" t="s">
        <v>45</v>
      </c>
      <c r="D277" t="s">
        <v>46</v>
      </c>
      <c r="E277" s="1">
        <v>41786.650694444441</v>
      </c>
      <c r="F277" t="s">
        <v>47</v>
      </c>
      <c r="G277" t="s">
        <v>91</v>
      </c>
      <c r="H277" t="s">
        <v>49</v>
      </c>
      <c r="I277" t="s">
        <v>47</v>
      </c>
      <c r="J277" t="s">
        <v>81</v>
      </c>
      <c r="K277" t="s">
        <v>51</v>
      </c>
      <c r="L277">
        <v>47.4</v>
      </c>
      <c r="M277">
        <v>30000</v>
      </c>
      <c r="N277" t="s">
        <v>52</v>
      </c>
      <c r="O277">
        <v>0</v>
      </c>
      <c r="P277">
        <v>0</v>
      </c>
      <c r="Q277">
        <v>0</v>
      </c>
      <c r="R277">
        <v>256</v>
      </c>
      <c r="S277">
        <v>0.13600000000000001</v>
      </c>
      <c r="T277">
        <v>0</v>
      </c>
      <c r="U277">
        <v>0</v>
      </c>
      <c r="V277">
        <v>0</v>
      </c>
      <c r="W277">
        <v>0</v>
      </c>
      <c r="X277">
        <v>256</v>
      </c>
      <c r="Y277">
        <v>0.13600000000000001</v>
      </c>
      <c r="Z277">
        <v>0</v>
      </c>
      <c r="AC277">
        <v>1</v>
      </c>
      <c r="AD277" t="s">
        <v>92</v>
      </c>
      <c r="AE277" t="s">
        <v>49</v>
      </c>
      <c r="AF277" t="s">
        <v>82</v>
      </c>
      <c r="AG277" t="s">
        <v>47</v>
      </c>
      <c r="AH277" t="s">
        <v>109</v>
      </c>
      <c r="AI277" t="s">
        <v>52</v>
      </c>
      <c r="AJ277" t="s">
        <v>110</v>
      </c>
      <c r="AK277" t="s">
        <v>56</v>
      </c>
      <c r="AM277" t="s">
        <v>111</v>
      </c>
      <c r="AN277" t="s">
        <v>112</v>
      </c>
      <c r="AO277" t="s">
        <v>59</v>
      </c>
      <c r="AP277" t="s">
        <v>60</v>
      </c>
    </row>
    <row r="278" spans="1:42" ht="15" hidden="1" x14ac:dyDescent="0.25">
      <c r="A278">
        <v>273</v>
      </c>
      <c r="B278" t="s">
        <v>109</v>
      </c>
      <c r="C278" t="s">
        <v>45</v>
      </c>
      <c r="D278" t="s">
        <v>46</v>
      </c>
      <c r="E278" s="1">
        <v>41786.650694444441</v>
      </c>
      <c r="F278" t="s">
        <v>47</v>
      </c>
      <c r="G278" t="s">
        <v>91</v>
      </c>
      <c r="H278" t="s">
        <v>49</v>
      </c>
      <c r="I278" t="s">
        <v>47</v>
      </c>
      <c r="J278" t="s">
        <v>83</v>
      </c>
      <c r="K278" t="s">
        <v>51</v>
      </c>
      <c r="L278">
        <v>48</v>
      </c>
      <c r="M278">
        <v>30000</v>
      </c>
      <c r="N278" t="s">
        <v>52</v>
      </c>
      <c r="O278">
        <v>0</v>
      </c>
      <c r="P278">
        <v>0</v>
      </c>
      <c r="Q278">
        <v>0</v>
      </c>
      <c r="R278">
        <v>301</v>
      </c>
      <c r="S278">
        <v>0.155</v>
      </c>
      <c r="T278">
        <v>0</v>
      </c>
      <c r="U278">
        <v>0</v>
      </c>
      <c r="V278">
        <v>0</v>
      </c>
      <c r="W278">
        <v>0</v>
      </c>
      <c r="X278">
        <v>301</v>
      </c>
      <c r="Y278">
        <v>0.155</v>
      </c>
      <c r="Z278">
        <v>0</v>
      </c>
      <c r="AC278">
        <v>1</v>
      </c>
      <c r="AD278" t="s">
        <v>92</v>
      </c>
      <c r="AE278" t="s">
        <v>49</v>
      </c>
      <c r="AF278" t="s">
        <v>84</v>
      </c>
      <c r="AG278" t="s">
        <v>47</v>
      </c>
      <c r="AH278" t="s">
        <v>109</v>
      </c>
      <c r="AI278" t="s">
        <v>52</v>
      </c>
      <c r="AJ278" t="s">
        <v>110</v>
      </c>
      <c r="AK278" t="s">
        <v>56</v>
      </c>
      <c r="AM278" t="s">
        <v>111</v>
      </c>
      <c r="AN278" t="s">
        <v>112</v>
      </c>
      <c r="AO278" t="s">
        <v>59</v>
      </c>
      <c r="AP278" t="s">
        <v>60</v>
      </c>
    </row>
    <row r="279" spans="1:42" ht="15" hidden="1" x14ac:dyDescent="0.25">
      <c r="A279">
        <v>274</v>
      </c>
      <c r="B279" t="s">
        <v>109</v>
      </c>
      <c r="C279" t="s">
        <v>45</v>
      </c>
      <c r="D279" t="s">
        <v>46</v>
      </c>
      <c r="E279" s="1">
        <v>41786.650694444441</v>
      </c>
      <c r="F279" t="s">
        <v>47</v>
      </c>
      <c r="G279" t="s">
        <v>91</v>
      </c>
      <c r="H279" t="s">
        <v>49</v>
      </c>
      <c r="I279" t="s">
        <v>47</v>
      </c>
      <c r="J279" t="s">
        <v>85</v>
      </c>
      <c r="K279" t="s">
        <v>51</v>
      </c>
      <c r="L279">
        <v>53</v>
      </c>
      <c r="M279">
        <v>30000</v>
      </c>
      <c r="N279" t="s">
        <v>52</v>
      </c>
      <c r="O279">
        <v>0</v>
      </c>
      <c r="P279">
        <v>0</v>
      </c>
      <c r="Q279">
        <v>0</v>
      </c>
      <c r="R279">
        <v>255</v>
      </c>
      <c r="S279">
        <v>0.13400000000000001</v>
      </c>
      <c r="T279" s="2">
        <v>-1.4699999999999999E-6</v>
      </c>
      <c r="U279">
        <v>0</v>
      </c>
      <c r="V279">
        <v>0</v>
      </c>
      <c r="W279">
        <v>0</v>
      </c>
      <c r="X279">
        <v>255</v>
      </c>
      <c r="Y279">
        <v>0.13400000000000001</v>
      </c>
      <c r="Z279" s="2">
        <v>-1.4699999999999999E-6</v>
      </c>
      <c r="AC279">
        <v>1</v>
      </c>
      <c r="AD279" t="s">
        <v>92</v>
      </c>
      <c r="AE279" t="s">
        <v>49</v>
      </c>
      <c r="AF279" t="s">
        <v>86</v>
      </c>
      <c r="AG279" t="s">
        <v>47</v>
      </c>
      <c r="AH279" t="s">
        <v>109</v>
      </c>
      <c r="AI279" t="s">
        <v>52</v>
      </c>
      <c r="AJ279" t="s">
        <v>110</v>
      </c>
      <c r="AK279" t="s">
        <v>56</v>
      </c>
      <c r="AM279" t="s">
        <v>111</v>
      </c>
      <c r="AN279" t="s">
        <v>112</v>
      </c>
      <c r="AO279" t="s">
        <v>59</v>
      </c>
      <c r="AP279" t="s">
        <v>60</v>
      </c>
    </row>
    <row r="280" spans="1:42" ht="15" hidden="1" x14ac:dyDescent="0.25">
      <c r="A280">
        <v>275</v>
      </c>
      <c r="B280" t="s">
        <v>109</v>
      </c>
      <c r="C280" t="s">
        <v>45</v>
      </c>
      <c r="D280" t="s">
        <v>46</v>
      </c>
      <c r="E280" s="1">
        <v>41786.650694444441</v>
      </c>
      <c r="F280" t="s">
        <v>47</v>
      </c>
      <c r="G280" t="s">
        <v>91</v>
      </c>
      <c r="H280" t="s">
        <v>49</v>
      </c>
      <c r="I280" t="s">
        <v>47</v>
      </c>
      <c r="J280" t="s">
        <v>87</v>
      </c>
      <c r="K280" t="s">
        <v>51</v>
      </c>
      <c r="L280">
        <v>55.4</v>
      </c>
      <c r="M280">
        <v>30000</v>
      </c>
      <c r="N280" t="s">
        <v>52</v>
      </c>
      <c r="O280">
        <v>0</v>
      </c>
      <c r="P280">
        <v>0</v>
      </c>
      <c r="Q280">
        <v>0</v>
      </c>
      <c r="R280">
        <v>357</v>
      </c>
      <c r="S280">
        <v>0.17199999999999999</v>
      </c>
      <c r="T280">
        <v>0</v>
      </c>
      <c r="U280">
        <v>0</v>
      </c>
      <c r="V280">
        <v>0</v>
      </c>
      <c r="W280">
        <v>0</v>
      </c>
      <c r="X280">
        <v>357</v>
      </c>
      <c r="Y280">
        <v>0.17199999999999999</v>
      </c>
      <c r="Z280">
        <v>0</v>
      </c>
      <c r="AC280">
        <v>1</v>
      </c>
      <c r="AD280" t="s">
        <v>92</v>
      </c>
      <c r="AE280" t="s">
        <v>49</v>
      </c>
      <c r="AF280" t="s">
        <v>88</v>
      </c>
      <c r="AG280" t="s">
        <v>47</v>
      </c>
      <c r="AH280" t="s">
        <v>109</v>
      </c>
      <c r="AI280" t="s">
        <v>52</v>
      </c>
      <c r="AJ280" t="s">
        <v>110</v>
      </c>
      <c r="AK280" t="s">
        <v>56</v>
      </c>
      <c r="AM280" t="s">
        <v>111</v>
      </c>
      <c r="AN280" t="s">
        <v>112</v>
      </c>
      <c r="AO280" t="s">
        <v>59</v>
      </c>
      <c r="AP280" t="s">
        <v>60</v>
      </c>
    </row>
    <row r="281" spans="1:42" ht="15" hidden="1" x14ac:dyDescent="0.25">
      <c r="A281">
        <v>276</v>
      </c>
      <c r="B281" t="s">
        <v>109</v>
      </c>
      <c r="C281" t="s">
        <v>45</v>
      </c>
      <c r="D281" t="s">
        <v>46</v>
      </c>
      <c r="E281" s="1">
        <v>41786.650694444441</v>
      </c>
      <c r="F281" t="s">
        <v>47</v>
      </c>
      <c r="G281" t="s">
        <v>91</v>
      </c>
      <c r="H281" t="s">
        <v>49</v>
      </c>
      <c r="I281" t="s">
        <v>47</v>
      </c>
      <c r="J281" t="s">
        <v>89</v>
      </c>
      <c r="K281" t="s">
        <v>51</v>
      </c>
      <c r="L281">
        <v>42.2</v>
      </c>
      <c r="M281">
        <v>30000</v>
      </c>
      <c r="N281" t="s">
        <v>52</v>
      </c>
      <c r="O281">
        <v>0</v>
      </c>
      <c r="P281">
        <v>0</v>
      </c>
      <c r="Q281">
        <v>0</v>
      </c>
      <c r="R281">
        <v>223</v>
      </c>
      <c r="S281">
        <v>0.126</v>
      </c>
      <c r="T281">
        <v>0</v>
      </c>
      <c r="U281">
        <v>0</v>
      </c>
      <c r="V281">
        <v>0</v>
      </c>
      <c r="W281">
        <v>0</v>
      </c>
      <c r="X281">
        <v>223</v>
      </c>
      <c r="Y281">
        <v>0.126</v>
      </c>
      <c r="Z281">
        <v>0</v>
      </c>
      <c r="AC281">
        <v>1</v>
      </c>
      <c r="AD281" t="s">
        <v>92</v>
      </c>
      <c r="AE281" t="s">
        <v>49</v>
      </c>
      <c r="AF281" t="s">
        <v>90</v>
      </c>
      <c r="AG281" t="s">
        <v>47</v>
      </c>
      <c r="AH281" t="s">
        <v>109</v>
      </c>
      <c r="AI281" t="s">
        <v>52</v>
      </c>
      <c r="AJ281" t="s">
        <v>110</v>
      </c>
      <c r="AK281" t="s">
        <v>56</v>
      </c>
      <c r="AM281" t="s">
        <v>111</v>
      </c>
      <c r="AN281" t="s">
        <v>112</v>
      </c>
      <c r="AO281" t="s">
        <v>59</v>
      </c>
      <c r="AP281" t="s">
        <v>60</v>
      </c>
    </row>
    <row r="282" spans="1:42" ht="15" hidden="1" x14ac:dyDescent="0.25">
      <c r="A282">
        <v>277</v>
      </c>
      <c r="B282" t="s">
        <v>109</v>
      </c>
      <c r="C282" t="s">
        <v>45</v>
      </c>
      <c r="D282" t="s">
        <v>46</v>
      </c>
      <c r="E282" s="3">
        <v>41045</v>
      </c>
      <c r="F282" t="s">
        <v>93</v>
      </c>
      <c r="G282" t="s">
        <v>94</v>
      </c>
      <c r="H282" t="s">
        <v>95</v>
      </c>
      <c r="I282" t="s">
        <v>47</v>
      </c>
      <c r="J282" t="s">
        <v>96</v>
      </c>
      <c r="K282" t="s">
        <v>51</v>
      </c>
      <c r="L282">
        <v>157</v>
      </c>
      <c r="M282">
        <v>115000</v>
      </c>
      <c r="N282" t="s">
        <v>52</v>
      </c>
      <c r="O282">
        <v>0</v>
      </c>
      <c r="P282">
        <v>0</v>
      </c>
      <c r="Q282">
        <v>0</v>
      </c>
      <c r="R282">
        <v>383</v>
      </c>
      <c r="S282">
        <v>0.17699999999999999</v>
      </c>
      <c r="T282">
        <v>0</v>
      </c>
      <c r="U282">
        <v>0</v>
      </c>
      <c r="V282">
        <v>0</v>
      </c>
      <c r="W282">
        <v>0</v>
      </c>
      <c r="X282">
        <v>271</v>
      </c>
      <c r="Y282">
        <v>0.127</v>
      </c>
      <c r="Z282">
        <v>0</v>
      </c>
      <c r="AC282">
        <v>2</v>
      </c>
      <c r="AD282" t="s">
        <v>97</v>
      </c>
      <c r="AE282" t="s">
        <v>98</v>
      </c>
      <c r="AF282" t="s">
        <v>99</v>
      </c>
      <c r="AG282" t="s">
        <v>100</v>
      </c>
      <c r="AH282" t="s">
        <v>109</v>
      </c>
      <c r="AI282" t="s">
        <v>52</v>
      </c>
      <c r="AJ282" t="s">
        <v>110</v>
      </c>
      <c r="AK282" t="s">
        <v>56</v>
      </c>
      <c r="AM282" t="s">
        <v>111</v>
      </c>
      <c r="AN282" t="s">
        <v>112</v>
      </c>
      <c r="AO282" t="s">
        <v>59</v>
      </c>
      <c r="AP282" t="s">
        <v>60</v>
      </c>
    </row>
    <row r="283" spans="1:42" ht="15" hidden="1" x14ac:dyDescent="0.25">
      <c r="A283">
        <v>278</v>
      </c>
      <c r="B283" t="s">
        <v>109</v>
      </c>
      <c r="C283" t="s">
        <v>45</v>
      </c>
      <c r="D283" t="s">
        <v>46</v>
      </c>
      <c r="E283" s="3">
        <v>41045</v>
      </c>
      <c r="F283" t="s">
        <v>93</v>
      </c>
      <c r="G283" t="s">
        <v>94</v>
      </c>
      <c r="H283" t="s">
        <v>49</v>
      </c>
      <c r="I283" t="s">
        <v>47</v>
      </c>
      <c r="J283" t="s">
        <v>96</v>
      </c>
      <c r="K283" t="s">
        <v>51</v>
      </c>
      <c r="L283">
        <v>122</v>
      </c>
      <c r="M283">
        <v>115000</v>
      </c>
      <c r="N283" t="s">
        <v>52</v>
      </c>
      <c r="O283">
        <v>0</v>
      </c>
      <c r="P283">
        <v>0</v>
      </c>
      <c r="Q283">
        <v>0</v>
      </c>
      <c r="R283">
        <v>256</v>
      </c>
      <c r="S283">
        <v>0.13400000000000001</v>
      </c>
      <c r="T283" s="2">
        <v>1.6300000000000001E-6</v>
      </c>
      <c r="U283">
        <v>0</v>
      </c>
      <c r="V283">
        <v>0</v>
      </c>
      <c r="W283">
        <v>0</v>
      </c>
      <c r="X283">
        <v>256</v>
      </c>
      <c r="Y283">
        <v>0.13400000000000001</v>
      </c>
      <c r="Z283" s="2">
        <v>1.6300000000000001E-6</v>
      </c>
      <c r="AC283">
        <v>2</v>
      </c>
      <c r="AD283" t="s">
        <v>97</v>
      </c>
      <c r="AE283" t="s">
        <v>49</v>
      </c>
      <c r="AF283" t="s">
        <v>99</v>
      </c>
      <c r="AG283" t="s">
        <v>100</v>
      </c>
      <c r="AH283" t="s">
        <v>109</v>
      </c>
      <c r="AI283" t="s">
        <v>52</v>
      </c>
      <c r="AJ283" t="s">
        <v>110</v>
      </c>
      <c r="AK283" t="s">
        <v>56</v>
      </c>
      <c r="AM283" t="s">
        <v>111</v>
      </c>
      <c r="AN283" t="s">
        <v>112</v>
      </c>
      <c r="AO283" t="s">
        <v>59</v>
      </c>
      <c r="AP283" t="s">
        <v>60</v>
      </c>
    </row>
    <row r="284" spans="1:42" ht="15" hidden="1" x14ac:dyDescent="0.25">
      <c r="A284">
        <v>279</v>
      </c>
      <c r="B284" t="s">
        <v>109</v>
      </c>
      <c r="C284" t="s">
        <v>45</v>
      </c>
      <c r="D284" t="s">
        <v>46</v>
      </c>
      <c r="E284" s="3">
        <v>41045</v>
      </c>
      <c r="F284" t="s">
        <v>93</v>
      </c>
      <c r="G284" t="s">
        <v>48</v>
      </c>
      <c r="H284" t="s">
        <v>95</v>
      </c>
      <c r="I284" t="s">
        <v>47</v>
      </c>
      <c r="J284" t="s">
        <v>50</v>
      </c>
      <c r="K284" t="s">
        <v>51</v>
      </c>
      <c r="L284">
        <v>176</v>
      </c>
      <c r="M284">
        <v>200000</v>
      </c>
      <c r="N284" t="s">
        <v>52</v>
      </c>
      <c r="O284">
        <v>0</v>
      </c>
      <c r="P284">
        <v>0</v>
      </c>
      <c r="Q284">
        <v>0</v>
      </c>
      <c r="R284">
        <v>295</v>
      </c>
      <c r="S284">
        <v>0.14199999999999999</v>
      </c>
      <c r="T284">
        <v>0</v>
      </c>
      <c r="U284">
        <v>0</v>
      </c>
      <c r="V284">
        <v>0</v>
      </c>
      <c r="W284">
        <v>0</v>
      </c>
      <c r="X284">
        <v>216</v>
      </c>
      <c r="Y284">
        <v>0.105</v>
      </c>
      <c r="Z284">
        <v>0</v>
      </c>
      <c r="AC284">
        <v>2</v>
      </c>
      <c r="AD284" t="s">
        <v>53</v>
      </c>
      <c r="AE284" t="s">
        <v>98</v>
      </c>
      <c r="AF284" t="s">
        <v>54</v>
      </c>
      <c r="AG284" t="s">
        <v>100</v>
      </c>
      <c r="AH284" t="s">
        <v>109</v>
      </c>
      <c r="AI284" t="s">
        <v>52</v>
      </c>
      <c r="AJ284" t="s">
        <v>110</v>
      </c>
      <c r="AK284" t="s">
        <v>56</v>
      </c>
      <c r="AM284" t="s">
        <v>111</v>
      </c>
      <c r="AN284" t="s">
        <v>112</v>
      </c>
      <c r="AO284" t="s">
        <v>59</v>
      </c>
      <c r="AP284" t="s">
        <v>60</v>
      </c>
    </row>
    <row r="285" spans="1:42" ht="15" hidden="1" x14ac:dyDescent="0.25">
      <c r="A285">
        <v>280</v>
      </c>
      <c r="B285" t="s">
        <v>109</v>
      </c>
      <c r="C285" t="s">
        <v>45</v>
      </c>
      <c r="D285" t="s">
        <v>46</v>
      </c>
      <c r="E285" s="3">
        <v>41045</v>
      </c>
      <c r="F285" t="s">
        <v>93</v>
      </c>
      <c r="G285" t="s">
        <v>48</v>
      </c>
      <c r="H285" t="s">
        <v>95</v>
      </c>
      <c r="I285" t="s">
        <v>47</v>
      </c>
      <c r="J285" t="s">
        <v>61</v>
      </c>
      <c r="K285" t="s">
        <v>51</v>
      </c>
      <c r="L285">
        <v>277</v>
      </c>
      <c r="M285">
        <v>200000</v>
      </c>
      <c r="N285" t="s">
        <v>52</v>
      </c>
      <c r="O285">
        <v>0</v>
      </c>
      <c r="P285">
        <v>0</v>
      </c>
      <c r="Q285">
        <v>0</v>
      </c>
      <c r="R285">
        <v>337</v>
      </c>
      <c r="S285">
        <v>0.19400000000000001</v>
      </c>
      <c r="T285">
        <v>0</v>
      </c>
      <c r="U285">
        <v>0</v>
      </c>
      <c r="V285">
        <v>0</v>
      </c>
      <c r="W285">
        <v>0</v>
      </c>
      <c r="X285">
        <v>246</v>
      </c>
      <c r="Y285">
        <v>0.14299999999999999</v>
      </c>
      <c r="Z285">
        <v>0</v>
      </c>
      <c r="AC285">
        <v>2</v>
      </c>
      <c r="AD285" t="s">
        <v>53</v>
      </c>
      <c r="AE285" t="s">
        <v>98</v>
      </c>
      <c r="AF285" t="s">
        <v>62</v>
      </c>
      <c r="AG285" t="s">
        <v>100</v>
      </c>
      <c r="AH285" t="s">
        <v>109</v>
      </c>
      <c r="AI285" t="s">
        <v>52</v>
      </c>
      <c r="AJ285" t="s">
        <v>110</v>
      </c>
      <c r="AK285" t="s">
        <v>56</v>
      </c>
      <c r="AM285" t="s">
        <v>111</v>
      </c>
      <c r="AN285" t="s">
        <v>112</v>
      </c>
      <c r="AO285" t="s">
        <v>59</v>
      </c>
      <c r="AP285" t="s">
        <v>60</v>
      </c>
    </row>
    <row r="286" spans="1:42" ht="15" hidden="1" x14ac:dyDescent="0.25">
      <c r="A286">
        <v>281</v>
      </c>
      <c r="B286" t="s">
        <v>109</v>
      </c>
      <c r="C286" t="s">
        <v>45</v>
      </c>
      <c r="D286" t="s">
        <v>46</v>
      </c>
      <c r="E286" s="3">
        <v>41045</v>
      </c>
      <c r="F286" t="s">
        <v>93</v>
      </c>
      <c r="G286" t="s">
        <v>48</v>
      </c>
      <c r="H286" t="s">
        <v>95</v>
      </c>
      <c r="I286" t="s">
        <v>47</v>
      </c>
      <c r="J286" t="s">
        <v>63</v>
      </c>
      <c r="K286" t="s">
        <v>51</v>
      </c>
      <c r="L286">
        <v>235</v>
      </c>
      <c r="M286">
        <v>200000</v>
      </c>
      <c r="N286" t="s">
        <v>52</v>
      </c>
      <c r="O286">
        <v>0</v>
      </c>
      <c r="P286">
        <v>0</v>
      </c>
      <c r="Q286">
        <v>0</v>
      </c>
      <c r="R286">
        <v>361</v>
      </c>
      <c r="S286">
        <v>0.16400000000000001</v>
      </c>
      <c r="T286">
        <v>0</v>
      </c>
      <c r="U286">
        <v>0</v>
      </c>
      <c r="V286">
        <v>0</v>
      </c>
      <c r="W286">
        <v>0</v>
      </c>
      <c r="X286">
        <v>253</v>
      </c>
      <c r="Y286">
        <v>0.115</v>
      </c>
      <c r="Z286">
        <v>0</v>
      </c>
      <c r="AC286">
        <v>2</v>
      </c>
      <c r="AD286" t="s">
        <v>53</v>
      </c>
      <c r="AE286" t="s">
        <v>98</v>
      </c>
      <c r="AF286" t="s">
        <v>64</v>
      </c>
      <c r="AG286" t="s">
        <v>100</v>
      </c>
      <c r="AH286" t="s">
        <v>109</v>
      </c>
      <c r="AI286" t="s">
        <v>52</v>
      </c>
      <c r="AJ286" t="s">
        <v>110</v>
      </c>
      <c r="AK286" t="s">
        <v>56</v>
      </c>
      <c r="AM286" t="s">
        <v>111</v>
      </c>
      <c r="AN286" t="s">
        <v>112</v>
      </c>
      <c r="AO286" t="s">
        <v>59</v>
      </c>
      <c r="AP286" t="s">
        <v>60</v>
      </c>
    </row>
    <row r="287" spans="1:42" ht="15" hidden="1" x14ac:dyDescent="0.25">
      <c r="A287">
        <v>282</v>
      </c>
      <c r="B287" t="s">
        <v>109</v>
      </c>
      <c r="C287" t="s">
        <v>45</v>
      </c>
      <c r="D287" t="s">
        <v>46</v>
      </c>
      <c r="E287" s="3">
        <v>41045</v>
      </c>
      <c r="F287" t="s">
        <v>93</v>
      </c>
      <c r="G287" t="s">
        <v>48</v>
      </c>
      <c r="H287" t="s">
        <v>95</v>
      </c>
      <c r="I287" t="s">
        <v>47</v>
      </c>
      <c r="J287" t="s">
        <v>65</v>
      </c>
      <c r="K287" t="s">
        <v>51</v>
      </c>
      <c r="L287">
        <v>258</v>
      </c>
      <c r="M287">
        <v>200000</v>
      </c>
      <c r="N287" t="s">
        <v>52</v>
      </c>
      <c r="O287">
        <v>0</v>
      </c>
      <c r="P287">
        <v>0</v>
      </c>
      <c r="Q287">
        <v>0</v>
      </c>
      <c r="R287">
        <v>382</v>
      </c>
      <c r="S287">
        <v>0.186</v>
      </c>
      <c r="T287">
        <v>0</v>
      </c>
      <c r="U287">
        <v>0</v>
      </c>
      <c r="V287">
        <v>0</v>
      </c>
      <c r="W287">
        <v>0</v>
      </c>
      <c r="X287">
        <v>281</v>
      </c>
      <c r="Y287">
        <v>0.13800000000000001</v>
      </c>
      <c r="Z287">
        <v>0</v>
      </c>
      <c r="AC287">
        <v>2</v>
      </c>
      <c r="AD287" t="s">
        <v>53</v>
      </c>
      <c r="AE287" t="s">
        <v>98</v>
      </c>
      <c r="AF287" t="s">
        <v>66</v>
      </c>
      <c r="AG287" t="s">
        <v>100</v>
      </c>
      <c r="AH287" t="s">
        <v>109</v>
      </c>
      <c r="AI287" t="s">
        <v>52</v>
      </c>
      <c r="AJ287" t="s">
        <v>110</v>
      </c>
      <c r="AK287" t="s">
        <v>56</v>
      </c>
      <c r="AM287" t="s">
        <v>111</v>
      </c>
      <c r="AN287" t="s">
        <v>112</v>
      </c>
      <c r="AO287" t="s">
        <v>59</v>
      </c>
      <c r="AP287" t="s">
        <v>60</v>
      </c>
    </row>
    <row r="288" spans="1:42" ht="15" hidden="1" x14ac:dyDescent="0.25">
      <c r="A288">
        <v>283</v>
      </c>
      <c r="B288" t="s">
        <v>109</v>
      </c>
      <c r="C288" t="s">
        <v>45</v>
      </c>
      <c r="D288" t="s">
        <v>46</v>
      </c>
      <c r="E288" s="3">
        <v>41045</v>
      </c>
      <c r="F288" t="s">
        <v>93</v>
      </c>
      <c r="G288" t="s">
        <v>48</v>
      </c>
      <c r="H288" t="s">
        <v>95</v>
      </c>
      <c r="I288" t="s">
        <v>47</v>
      </c>
      <c r="J288" t="s">
        <v>67</v>
      </c>
      <c r="K288" t="s">
        <v>51</v>
      </c>
      <c r="L288">
        <v>218</v>
      </c>
      <c r="M288">
        <v>200000</v>
      </c>
      <c r="N288" t="s">
        <v>52</v>
      </c>
      <c r="O288">
        <v>0</v>
      </c>
      <c r="P288">
        <v>0</v>
      </c>
      <c r="Q288">
        <v>0</v>
      </c>
      <c r="R288">
        <v>358</v>
      </c>
      <c r="S288">
        <v>0.16800000000000001</v>
      </c>
      <c r="T288">
        <v>0</v>
      </c>
      <c r="U288">
        <v>0</v>
      </c>
      <c r="V288">
        <v>0</v>
      </c>
      <c r="W288">
        <v>0</v>
      </c>
      <c r="X288">
        <v>263</v>
      </c>
      <c r="Y288">
        <v>0.124</v>
      </c>
      <c r="Z288">
        <v>0</v>
      </c>
      <c r="AC288">
        <v>2</v>
      </c>
      <c r="AD288" t="s">
        <v>53</v>
      </c>
      <c r="AE288" t="s">
        <v>98</v>
      </c>
      <c r="AF288" t="s">
        <v>68</v>
      </c>
      <c r="AG288" t="s">
        <v>100</v>
      </c>
      <c r="AH288" t="s">
        <v>109</v>
      </c>
      <c r="AI288" t="s">
        <v>52</v>
      </c>
      <c r="AJ288" t="s">
        <v>110</v>
      </c>
      <c r="AK288" t="s">
        <v>56</v>
      </c>
      <c r="AM288" t="s">
        <v>111</v>
      </c>
      <c r="AN288" t="s">
        <v>112</v>
      </c>
      <c r="AO288" t="s">
        <v>59</v>
      </c>
      <c r="AP288" t="s">
        <v>60</v>
      </c>
    </row>
    <row r="289" spans="1:42" ht="15" hidden="1" x14ac:dyDescent="0.25">
      <c r="A289">
        <v>284</v>
      </c>
      <c r="B289" t="s">
        <v>109</v>
      </c>
      <c r="C289" t="s">
        <v>45</v>
      </c>
      <c r="D289" t="s">
        <v>46</v>
      </c>
      <c r="E289" s="3">
        <v>41045</v>
      </c>
      <c r="F289" t="s">
        <v>93</v>
      </c>
      <c r="G289" t="s">
        <v>48</v>
      </c>
      <c r="H289" t="s">
        <v>95</v>
      </c>
      <c r="I289" t="s">
        <v>47</v>
      </c>
      <c r="J289" t="s">
        <v>79</v>
      </c>
      <c r="K289" t="s">
        <v>51</v>
      </c>
      <c r="L289">
        <v>319</v>
      </c>
      <c r="M289">
        <v>200000</v>
      </c>
      <c r="N289" t="s">
        <v>52</v>
      </c>
      <c r="O289">
        <v>0</v>
      </c>
      <c r="P289">
        <v>0</v>
      </c>
      <c r="Q289">
        <v>0</v>
      </c>
      <c r="R289">
        <v>430</v>
      </c>
      <c r="S289">
        <v>0.21</v>
      </c>
      <c r="T289">
        <v>0</v>
      </c>
      <c r="U289">
        <v>0</v>
      </c>
      <c r="V289">
        <v>0</v>
      </c>
      <c r="W289">
        <v>0</v>
      </c>
      <c r="X289">
        <v>300</v>
      </c>
      <c r="Y289">
        <v>0.14899999999999999</v>
      </c>
      <c r="Z289">
        <v>0</v>
      </c>
      <c r="AC289">
        <v>2</v>
      </c>
      <c r="AD289" t="s">
        <v>53</v>
      </c>
      <c r="AE289" t="s">
        <v>98</v>
      </c>
      <c r="AF289" t="s">
        <v>80</v>
      </c>
      <c r="AG289" t="s">
        <v>100</v>
      </c>
      <c r="AH289" t="s">
        <v>109</v>
      </c>
      <c r="AI289" t="s">
        <v>52</v>
      </c>
      <c r="AJ289" t="s">
        <v>110</v>
      </c>
      <c r="AK289" t="s">
        <v>56</v>
      </c>
      <c r="AM289" t="s">
        <v>111</v>
      </c>
      <c r="AN289" t="s">
        <v>112</v>
      </c>
      <c r="AO289" t="s">
        <v>59</v>
      </c>
      <c r="AP289" t="s">
        <v>60</v>
      </c>
    </row>
    <row r="290" spans="1:42" ht="15" hidden="1" x14ac:dyDescent="0.25">
      <c r="A290">
        <v>285</v>
      </c>
      <c r="B290" t="s">
        <v>109</v>
      </c>
      <c r="C290" t="s">
        <v>45</v>
      </c>
      <c r="D290" t="s">
        <v>46</v>
      </c>
      <c r="E290" s="3">
        <v>41045</v>
      </c>
      <c r="F290" t="s">
        <v>93</v>
      </c>
      <c r="G290" t="s">
        <v>48</v>
      </c>
      <c r="H290" t="s">
        <v>95</v>
      </c>
      <c r="I290" t="s">
        <v>47</v>
      </c>
      <c r="J290" t="s">
        <v>81</v>
      </c>
      <c r="K290" t="s">
        <v>51</v>
      </c>
      <c r="L290">
        <v>300</v>
      </c>
      <c r="M290">
        <v>200000</v>
      </c>
      <c r="N290" t="s">
        <v>52</v>
      </c>
      <c r="O290">
        <v>0</v>
      </c>
      <c r="P290">
        <v>0</v>
      </c>
      <c r="Q290">
        <v>0</v>
      </c>
      <c r="R290">
        <v>375</v>
      </c>
      <c r="S290">
        <v>0.189</v>
      </c>
      <c r="T290">
        <v>0</v>
      </c>
      <c r="U290">
        <v>0</v>
      </c>
      <c r="V290">
        <v>0</v>
      </c>
      <c r="W290">
        <v>0</v>
      </c>
      <c r="X290">
        <v>269</v>
      </c>
      <c r="Y290">
        <v>0.13700000000000001</v>
      </c>
      <c r="Z290">
        <v>0</v>
      </c>
      <c r="AC290">
        <v>2</v>
      </c>
      <c r="AD290" t="s">
        <v>53</v>
      </c>
      <c r="AE290" t="s">
        <v>98</v>
      </c>
      <c r="AF290" t="s">
        <v>82</v>
      </c>
      <c r="AG290" t="s">
        <v>100</v>
      </c>
      <c r="AH290" t="s">
        <v>109</v>
      </c>
      <c r="AI290" t="s">
        <v>52</v>
      </c>
      <c r="AJ290" t="s">
        <v>110</v>
      </c>
      <c r="AK290" t="s">
        <v>56</v>
      </c>
      <c r="AM290" t="s">
        <v>111</v>
      </c>
      <c r="AN290" t="s">
        <v>112</v>
      </c>
      <c r="AO290" t="s">
        <v>59</v>
      </c>
      <c r="AP290" t="s">
        <v>60</v>
      </c>
    </row>
    <row r="291" spans="1:42" ht="15" hidden="1" x14ac:dyDescent="0.25">
      <c r="A291">
        <v>286</v>
      </c>
      <c r="B291" t="s">
        <v>109</v>
      </c>
      <c r="C291" t="s">
        <v>45</v>
      </c>
      <c r="D291" t="s">
        <v>46</v>
      </c>
      <c r="E291" s="3">
        <v>41045</v>
      </c>
      <c r="F291" t="s">
        <v>93</v>
      </c>
      <c r="G291" t="s">
        <v>48</v>
      </c>
      <c r="H291" t="s">
        <v>95</v>
      </c>
      <c r="I291" t="s">
        <v>47</v>
      </c>
      <c r="J291" t="s">
        <v>83</v>
      </c>
      <c r="K291" t="s">
        <v>51</v>
      </c>
      <c r="L291">
        <v>307</v>
      </c>
      <c r="M291">
        <v>200000</v>
      </c>
      <c r="N291" t="s">
        <v>52</v>
      </c>
      <c r="O291">
        <v>0</v>
      </c>
      <c r="P291">
        <v>0</v>
      </c>
      <c r="Q291">
        <v>0</v>
      </c>
      <c r="R291">
        <v>506</v>
      </c>
      <c r="S291">
        <v>0.23499999999999999</v>
      </c>
      <c r="T291">
        <v>0</v>
      </c>
      <c r="U291">
        <v>0</v>
      </c>
      <c r="V291">
        <v>0</v>
      </c>
      <c r="W291">
        <v>0</v>
      </c>
      <c r="X291">
        <v>354</v>
      </c>
      <c r="Y291">
        <v>0.16600000000000001</v>
      </c>
      <c r="Z291">
        <v>0</v>
      </c>
      <c r="AC291">
        <v>2</v>
      </c>
      <c r="AD291" t="s">
        <v>53</v>
      </c>
      <c r="AE291" t="s">
        <v>98</v>
      </c>
      <c r="AF291" t="s">
        <v>84</v>
      </c>
      <c r="AG291" t="s">
        <v>100</v>
      </c>
      <c r="AH291" t="s">
        <v>109</v>
      </c>
      <c r="AI291" t="s">
        <v>52</v>
      </c>
      <c r="AJ291" t="s">
        <v>110</v>
      </c>
      <c r="AK291" t="s">
        <v>56</v>
      </c>
      <c r="AM291" t="s">
        <v>111</v>
      </c>
      <c r="AN291" t="s">
        <v>112</v>
      </c>
      <c r="AO291" t="s">
        <v>59</v>
      </c>
      <c r="AP291" t="s">
        <v>60</v>
      </c>
    </row>
    <row r="292" spans="1:42" ht="15" hidden="1" x14ac:dyDescent="0.25">
      <c r="A292">
        <v>287</v>
      </c>
      <c r="B292" t="s">
        <v>109</v>
      </c>
      <c r="C292" t="s">
        <v>45</v>
      </c>
      <c r="D292" t="s">
        <v>46</v>
      </c>
      <c r="E292" s="3">
        <v>41045</v>
      </c>
      <c r="F292" t="s">
        <v>93</v>
      </c>
      <c r="G292" t="s">
        <v>48</v>
      </c>
      <c r="H292" t="s">
        <v>95</v>
      </c>
      <c r="I292" t="s">
        <v>47</v>
      </c>
      <c r="J292" t="s">
        <v>89</v>
      </c>
      <c r="K292" t="s">
        <v>51</v>
      </c>
      <c r="L292">
        <v>245</v>
      </c>
      <c r="M292">
        <v>200000</v>
      </c>
      <c r="N292" t="s">
        <v>52</v>
      </c>
      <c r="O292">
        <v>0</v>
      </c>
      <c r="P292">
        <v>0</v>
      </c>
      <c r="Q292">
        <v>0</v>
      </c>
      <c r="R292">
        <v>327</v>
      </c>
      <c r="S292">
        <v>0.193</v>
      </c>
      <c r="T292">
        <v>0</v>
      </c>
      <c r="U292">
        <v>0</v>
      </c>
      <c r="V292">
        <v>0</v>
      </c>
      <c r="W292">
        <v>0</v>
      </c>
      <c r="X292">
        <v>234</v>
      </c>
      <c r="Y292">
        <v>0.14099999999999999</v>
      </c>
      <c r="Z292">
        <v>0</v>
      </c>
      <c r="AC292">
        <v>2</v>
      </c>
      <c r="AD292" t="s">
        <v>53</v>
      </c>
      <c r="AE292" t="s">
        <v>98</v>
      </c>
      <c r="AF292" t="s">
        <v>90</v>
      </c>
      <c r="AG292" t="s">
        <v>100</v>
      </c>
      <c r="AH292" t="s">
        <v>109</v>
      </c>
      <c r="AI292" t="s">
        <v>52</v>
      </c>
      <c r="AJ292" t="s">
        <v>110</v>
      </c>
      <c r="AK292" t="s">
        <v>56</v>
      </c>
      <c r="AM292" t="s">
        <v>111</v>
      </c>
      <c r="AN292" t="s">
        <v>112</v>
      </c>
      <c r="AO292" t="s">
        <v>59</v>
      </c>
      <c r="AP292" t="s">
        <v>60</v>
      </c>
    </row>
    <row r="293" spans="1:42" ht="15" hidden="1" x14ac:dyDescent="0.25">
      <c r="A293">
        <v>288</v>
      </c>
      <c r="B293" t="s">
        <v>109</v>
      </c>
      <c r="C293" t="s">
        <v>45</v>
      </c>
      <c r="D293" t="s">
        <v>46</v>
      </c>
      <c r="E293" s="3">
        <v>41045</v>
      </c>
      <c r="F293" t="s">
        <v>93</v>
      </c>
      <c r="G293" t="s">
        <v>48</v>
      </c>
      <c r="H293" t="s">
        <v>95</v>
      </c>
      <c r="I293" t="s">
        <v>47</v>
      </c>
      <c r="J293" t="s">
        <v>96</v>
      </c>
      <c r="K293" t="s">
        <v>51</v>
      </c>
      <c r="L293">
        <v>257</v>
      </c>
      <c r="M293">
        <v>200000</v>
      </c>
      <c r="N293" t="s">
        <v>52</v>
      </c>
      <c r="O293">
        <v>0</v>
      </c>
      <c r="P293">
        <v>0</v>
      </c>
      <c r="Q293">
        <v>0</v>
      </c>
      <c r="R293">
        <v>377</v>
      </c>
      <c r="S293">
        <v>0.18099999999999999</v>
      </c>
      <c r="T293">
        <v>0</v>
      </c>
      <c r="U293">
        <v>0</v>
      </c>
      <c r="V293">
        <v>0</v>
      </c>
      <c r="W293">
        <v>0</v>
      </c>
      <c r="X293">
        <v>269</v>
      </c>
      <c r="Y293">
        <v>0.13</v>
      </c>
      <c r="Z293">
        <v>0</v>
      </c>
      <c r="AC293">
        <v>2</v>
      </c>
      <c r="AD293" t="s">
        <v>53</v>
      </c>
      <c r="AE293" t="s">
        <v>98</v>
      </c>
      <c r="AF293" t="s">
        <v>99</v>
      </c>
      <c r="AG293" t="s">
        <v>100</v>
      </c>
      <c r="AH293" t="s">
        <v>109</v>
      </c>
      <c r="AI293" t="s">
        <v>52</v>
      </c>
      <c r="AJ293" t="s">
        <v>110</v>
      </c>
      <c r="AK293" t="s">
        <v>56</v>
      </c>
      <c r="AM293" t="s">
        <v>111</v>
      </c>
      <c r="AN293" t="s">
        <v>112</v>
      </c>
      <c r="AO293" t="s">
        <v>59</v>
      </c>
      <c r="AP293" t="s">
        <v>60</v>
      </c>
    </row>
    <row r="294" spans="1:42" ht="15" hidden="1" x14ac:dyDescent="0.25">
      <c r="A294">
        <v>289</v>
      </c>
      <c r="B294" t="s">
        <v>109</v>
      </c>
      <c r="C294" t="s">
        <v>45</v>
      </c>
      <c r="D294" t="s">
        <v>46</v>
      </c>
      <c r="E294" s="3">
        <v>41045</v>
      </c>
      <c r="F294" t="s">
        <v>93</v>
      </c>
      <c r="G294" t="s">
        <v>48</v>
      </c>
      <c r="H294" t="s">
        <v>49</v>
      </c>
      <c r="I294" t="s">
        <v>47</v>
      </c>
      <c r="J294" t="s">
        <v>96</v>
      </c>
      <c r="K294" t="s">
        <v>51</v>
      </c>
      <c r="L294">
        <v>203</v>
      </c>
      <c r="M294">
        <v>200000</v>
      </c>
      <c r="N294" t="s">
        <v>52</v>
      </c>
      <c r="O294">
        <v>0</v>
      </c>
      <c r="P294">
        <v>0</v>
      </c>
      <c r="Q294">
        <v>0</v>
      </c>
      <c r="R294">
        <v>267</v>
      </c>
      <c r="S294">
        <v>0.14099999999999999</v>
      </c>
      <c r="T294" s="2">
        <v>3.3500000000000001E-6</v>
      </c>
      <c r="U294">
        <v>0</v>
      </c>
      <c r="V294">
        <v>0</v>
      </c>
      <c r="W294">
        <v>0</v>
      </c>
      <c r="X294">
        <v>267</v>
      </c>
      <c r="Y294">
        <v>0.14099999999999999</v>
      </c>
      <c r="Z294" s="2">
        <v>3.3500000000000001E-6</v>
      </c>
      <c r="AC294">
        <v>2</v>
      </c>
      <c r="AD294" t="s">
        <v>53</v>
      </c>
      <c r="AE294" t="s">
        <v>49</v>
      </c>
      <c r="AF294" t="s">
        <v>99</v>
      </c>
      <c r="AG294" t="s">
        <v>100</v>
      </c>
      <c r="AH294" t="s">
        <v>109</v>
      </c>
      <c r="AI294" t="s">
        <v>52</v>
      </c>
      <c r="AJ294" t="s">
        <v>110</v>
      </c>
      <c r="AK294" t="s">
        <v>56</v>
      </c>
      <c r="AM294" t="s">
        <v>111</v>
      </c>
      <c r="AN294" t="s">
        <v>112</v>
      </c>
      <c r="AO294" t="s">
        <v>59</v>
      </c>
      <c r="AP294" t="s">
        <v>60</v>
      </c>
    </row>
    <row r="295" spans="1:42" ht="15" hidden="1" x14ac:dyDescent="0.25">
      <c r="A295">
        <v>290</v>
      </c>
      <c r="B295" t="s">
        <v>109</v>
      </c>
      <c r="C295" t="s">
        <v>45</v>
      </c>
      <c r="D295" t="s">
        <v>46</v>
      </c>
      <c r="E295" s="3">
        <v>41045</v>
      </c>
      <c r="F295" t="s">
        <v>93</v>
      </c>
      <c r="G295" t="s">
        <v>91</v>
      </c>
      <c r="H295" t="s">
        <v>95</v>
      </c>
      <c r="I295" t="s">
        <v>47</v>
      </c>
      <c r="J295" t="s">
        <v>50</v>
      </c>
      <c r="K295" t="s">
        <v>51</v>
      </c>
      <c r="L295">
        <v>39.6</v>
      </c>
      <c r="M295">
        <v>30000</v>
      </c>
      <c r="N295" t="s">
        <v>52</v>
      </c>
      <c r="O295">
        <v>0</v>
      </c>
      <c r="P295">
        <v>0</v>
      </c>
      <c r="Q295">
        <v>0</v>
      </c>
      <c r="R295">
        <v>346</v>
      </c>
      <c r="S295">
        <v>0.127</v>
      </c>
      <c r="T295">
        <v>0</v>
      </c>
      <c r="U295">
        <v>0</v>
      </c>
      <c r="V295">
        <v>0</v>
      </c>
      <c r="W295">
        <v>0</v>
      </c>
      <c r="X295">
        <v>249</v>
      </c>
      <c r="Y295">
        <v>9.5200000000000007E-2</v>
      </c>
      <c r="Z295">
        <v>0</v>
      </c>
      <c r="AC295">
        <v>2</v>
      </c>
      <c r="AD295" t="s">
        <v>92</v>
      </c>
      <c r="AE295" t="s">
        <v>98</v>
      </c>
      <c r="AF295" t="s">
        <v>54</v>
      </c>
      <c r="AG295" t="s">
        <v>100</v>
      </c>
      <c r="AH295" t="s">
        <v>109</v>
      </c>
      <c r="AI295" t="s">
        <v>52</v>
      </c>
      <c r="AJ295" t="s">
        <v>110</v>
      </c>
      <c r="AK295" t="s">
        <v>56</v>
      </c>
      <c r="AM295" t="s">
        <v>111</v>
      </c>
      <c r="AN295" t="s">
        <v>112</v>
      </c>
      <c r="AO295" t="s">
        <v>59</v>
      </c>
      <c r="AP295" t="s">
        <v>60</v>
      </c>
    </row>
    <row r="296" spans="1:42" ht="15" hidden="1" x14ac:dyDescent="0.25">
      <c r="A296">
        <v>291</v>
      </c>
      <c r="B296" t="s">
        <v>109</v>
      </c>
      <c r="C296" t="s">
        <v>45</v>
      </c>
      <c r="D296" t="s">
        <v>46</v>
      </c>
      <c r="E296" s="3">
        <v>41045</v>
      </c>
      <c r="F296" t="s">
        <v>93</v>
      </c>
      <c r="G296" t="s">
        <v>91</v>
      </c>
      <c r="H296" t="s">
        <v>95</v>
      </c>
      <c r="I296" t="s">
        <v>47</v>
      </c>
      <c r="J296" t="s">
        <v>61</v>
      </c>
      <c r="K296" t="s">
        <v>51</v>
      </c>
      <c r="L296">
        <v>62.2</v>
      </c>
      <c r="M296">
        <v>30000</v>
      </c>
      <c r="N296" t="s">
        <v>52</v>
      </c>
      <c r="O296">
        <v>0</v>
      </c>
      <c r="P296">
        <v>0</v>
      </c>
      <c r="Q296">
        <v>0</v>
      </c>
      <c r="R296">
        <v>361</v>
      </c>
      <c r="S296">
        <v>0.182</v>
      </c>
      <c r="T296">
        <v>0</v>
      </c>
      <c r="U296">
        <v>0</v>
      </c>
      <c r="V296">
        <v>0</v>
      </c>
      <c r="W296">
        <v>0</v>
      </c>
      <c r="X296">
        <v>261</v>
      </c>
      <c r="Y296">
        <v>0.13400000000000001</v>
      </c>
      <c r="Z296">
        <v>0</v>
      </c>
      <c r="AC296">
        <v>2</v>
      </c>
      <c r="AD296" t="s">
        <v>92</v>
      </c>
      <c r="AE296" t="s">
        <v>98</v>
      </c>
      <c r="AF296" t="s">
        <v>62</v>
      </c>
      <c r="AG296" t="s">
        <v>100</v>
      </c>
      <c r="AH296" t="s">
        <v>109</v>
      </c>
      <c r="AI296" t="s">
        <v>52</v>
      </c>
      <c r="AJ296" t="s">
        <v>110</v>
      </c>
      <c r="AK296" t="s">
        <v>56</v>
      </c>
      <c r="AM296" t="s">
        <v>111</v>
      </c>
      <c r="AN296" t="s">
        <v>112</v>
      </c>
      <c r="AO296" t="s">
        <v>59</v>
      </c>
      <c r="AP296" t="s">
        <v>60</v>
      </c>
    </row>
    <row r="297" spans="1:42" ht="15" hidden="1" x14ac:dyDescent="0.25">
      <c r="A297">
        <v>292</v>
      </c>
      <c r="B297" t="s">
        <v>109</v>
      </c>
      <c r="C297" t="s">
        <v>45</v>
      </c>
      <c r="D297" t="s">
        <v>46</v>
      </c>
      <c r="E297" s="3">
        <v>41045</v>
      </c>
      <c r="F297" t="s">
        <v>93</v>
      </c>
      <c r="G297" t="s">
        <v>91</v>
      </c>
      <c r="H297" t="s">
        <v>95</v>
      </c>
      <c r="I297" t="s">
        <v>47</v>
      </c>
      <c r="J297" t="s">
        <v>63</v>
      </c>
      <c r="K297" t="s">
        <v>51</v>
      </c>
      <c r="L297">
        <v>52.1</v>
      </c>
      <c r="M297">
        <v>30000</v>
      </c>
      <c r="N297" t="s">
        <v>52</v>
      </c>
      <c r="O297">
        <v>0</v>
      </c>
      <c r="P297">
        <v>0</v>
      </c>
      <c r="Q297">
        <v>0</v>
      </c>
      <c r="R297">
        <v>379</v>
      </c>
      <c r="S297">
        <v>0.158</v>
      </c>
      <c r="T297">
        <v>0</v>
      </c>
      <c r="U297">
        <v>0</v>
      </c>
      <c r="V297">
        <v>0</v>
      </c>
      <c r="W297">
        <v>0</v>
      </c>
      <c r="X297">
        <v>262</v>
      </c>
      <c r="Y297">
        <v>0.111</v>
      </c>
      <c r="Z297">
        <v>0</v>
      </c>
      <c r="AC297">
        <v>2</v>
      </c>
      <c r="AD297" t="s">
        <v>92</v>
      </c>
      <c r="AE297" t="s">
        <v>98</v>
      </c>
      <c r="AF297" t="s">
        <v>64</v>
      </c>
      <c r="AG297" t="s">
        <v>100</v>
      </c>
      <c r="AH297" t="s">
        <v>109</v>
      </c>
      <c r="AI297" t="s">
        <v>52</v>
      </c>
      <c r="AJ297" t="s">
        <v>110</v>
      </c>
      <c r="AK297" t="s">
        <v>56</v>
      </c>
      <c r="AM297" t="s">
        <v>111</v>
      </c>
      <c r="AN297" t="s">
        <v>112</v>
      </c>
      <c r="AO297" t="s">
        <v>59</v>
      </c>
      <c r="AP297" t="s">
        <v>60</v>
      </c>
    </row>
    <row r="298" spans="1:42" ht="15" hidden="1" x14ac:dyDescent="0.25">
      <c r="A298">
        <v>293</v>
      </c>
      <c r="B298" t="s">
        <v>109</v>
      </c>
      <c r="C298" t="s">
        <v>45</v>
      </c>
      <c r="D298" t="s">
        <v>46</v>
      </c>
      <c r="E298" s="3">
        <v>41045</v>
      </c>
      <c r="F298" t="s">
        <v>93</v>
      </c>
      <c r="G298" t="s">
        <v>91</v>
      </c>
      <c r="H298" t="s">
        <v>95</v>
      </c>
      <c r="I298" t="s">
        <v>47</v>
      </c>
      <c r="J298" t="s">
        <v>65</v>
      </c>
      <c r="K298" t="s">
        <v>51</v>
      </c>
      <c r="L298">
        <v>57.1</v>
      </c>
      <c r="M298">
        <v>30000</v>
      </c>
      <c r="N298" t="s">
        <v>52</v>
      </c>
      <c r="O298">
        <v>0</v>
      </c>
      <c r="P298">
        <v>0</v>
      </c>
      <c r="Q298">
        <v>0</v>
      </c>
      <c r="R298">
        <v>384</v>
      </c>
      <c r="S298">
        <v>0.17899999999999999</v>
      </c>
      <c r="T298">
        <v>0</v>
      </c>
      <c r="U298">
        <v>0</v>
      </c>
      <c r="V298">
        <v>0</v>
      </c>
      <c r="W298">
        <v>0</v>
      </c>
      <c r="X298">
        <v>281</v>
      </c>
      <c r="Y298">
        <v>0.13200000000000001</v>
      </c>
      <c r="Z298">
        <v>0</v>
      </c>
      <c r="AC298">
        <v>2</v>
      </c>
      <c r="AD298" t="s">
        <v>92</v>
      </c>
      <c r="AE298" t="s">
        <v>98</v>
      </c>
      <c r="AF298" t="s">
        <v>66</v>
      </c>
      <c r="AG298" t="s">
        <v>100</v>
      </c>
      <c r="AH298" t="s">
        <v>109</v>
      </c>
      <c r="AI298" t="s">
        <v>52</v>
      </c>
      <c r="AJ298" t="s">
        <v>110</v>
      </c>
      <c r="AK298" t="s">
        <v>56</v>
      </c>
      <c r="AM298" t="s">
        <v>111</v>
      </c>
      <c r="AN298" t="s">
        <v>112</v>
      </c>
      <c r="AO298" t="s">
        <v>59</v>
      </c>
      <c r="AP298" t="s">
        <v>60</v>
      </c>
    </row>
    <row r="299" spans="1:42" ht="15" hidden="1" x14ac:dyDescent="0.25">
      <c r="A299">
        <v>294</v>
      </c>
      <c r="B299" t="s">
        <v>109</v>
      </c>
      <c r="C299" t="s">
        <v>45</v>
      </c>
      <c r="D299" t="s">
        <v>46</v>
      </c>
      <c r="E299" s="3">
        <v>41045</v>
      </c>
      <c r="F299" t="s">
        <v>93</v>
      </c>
      <c r="G299" t="s">
        <v>91</v>
      </c>
      <c r="H299" t="s">
        <v>95</v>
      </c>
      <c r="I299" t="s">
        <v>47</v>
      </c>
      <c r="J299" t="s">
        <v>67</v>
      </c>
      <c r="K299" t="s">
        <v>51</v>
      </c>
      <c r="L299">
        <v>50</v>
      </c>
      <c r="M299">
        <v>30000</v>
      </c>
      <c r="N299" t="s">
        <v>52</v>
      </c>
      <c r="O299">
        <v>0</v>
      </c>
      <c r="P299">
        <v>0</v>
      </c>
      <c r="Q299">
        <v>0</v>
      </c>
      <c r="R299">
        <v>356</v>
      </c>
      <c r="S299">
        <v>0.155</v>
      </c>
      <c r="T299">
        <v>0</v>
      </c>
      <c r="U299">
        <v>0</v>
      </c>
      <c r="V299">
        <v>0</v>
      </c>
      <c r="W299">
        <v>0</v>
      </c>
      <c r="X299">
        <v>260</v>
      </c>
      <c r="Y299">
        <v>0.114</v>
      </c>
      <c r="Z299">
        <v>0</v>
      </c>
      <c r="AC299">
        <v>2</v>
      </c>
      <c r="AD299" t="s">
        <v>92</v>
      </c>
      <c r="AE299" t="s">
        <v>98</v>
      </c>
      <c r="AF299" t="s">
        <v>68</v>
      </c>
      <c r="AG299" t="s">
        <v>100</v>
      </c>
      <c r="AH299" t="s">
        <v>109</v>
      </c>
      <c r="AI299" t="s">
        <v>52</v>
      </c>
      <c r="AJ299" t="s">
        <v>110</v>
      </c>
      <c r="AK299" t="s">
        <v>56</v>
      </c>
      <c r="AM299" t="s">
        <v>111</v>
      </c>
      <c r="AN299" t="s">
        <v>112</v>
      </c>
      <c r="AO299" t="s">
        <v>59</v>
      </c>
      <c r="AP299" t="s">
        <v>60</v>
      </c>
    </row>
    <row r="300" spans="1:42" ht="15" hidden="1" x14ac:dyDescent="0.25">
      <c r="A300">
        <v>295</v>
      </c>
      <c r="B300" t="s">
        <v>109</v>
      </c>
      <c r="C300" t="s">
        <v>45</v>
      </c>
      <c r="D300" t="s">
        <v>46</v>
      </c>
      <c r="E300" s="3">
        <v>41045</v>
      </c>
      <c r="F300" t="s">
        <v>93</v>
      </c>
      <c r="G300" t="s">
        <v>91</v>
      </c>
      <c r="H300" t="s">
        <v>95</v>
      </c>
      <c r="I300" t="s">
        <v>47</v>
      </c>
      <c r="J300" t="s">
        <v>79</v>
      </c>
      <c r="K300" t="s">
        <v>51</v>
      </c>
      <c r="L300">
        <v>70.2</v>
      </c>
      <c r="M300">
        <v>30000</v>
      </c>
      <c r="N300" t="s">
        <v>52</v>
      </c>
      <c r="O300">
        <v>0</v>
      </c>
      <c r="P300">
        <v>0</v>
      </c>
      <c r="Q300">
        <v>0</v>
      </c>
      <c r="R300">
        <v>430</v>
      </c>
      <c r="S300">
        <v>0.20799999999999999</v>
      </c>
      <c r="T300">
        <v>0</v>
      </c>
      <c r="U300">
        <v>0</v>
      </c>
      <c r="V300">
        <v>0</v>
      </c>
      <c r="W300">
        <v>0</v>
      </c>
      <c r="X300">
        <v>298</v>
      </c>
      <c r="Y300">
        <v>0.14699999999999999</v>
      </c>
      <c r="Z300">
        <v>0</v>
      </c>
      <c r="AC300">
        <v>2</v>
      </c>
      <c r="AD300" t="s">
        <v>92</v>
      </c>
      <c r="AE300" t="s">
        <v>98</v>
      </c>
      <c r="AF300" t="s">
        <v>80</v>
      </c>
      <c r="AG300" t="s">
        <v>100</v>
      </c>
      <c r="AH300" t="s">
        <v>109</v>
      </c>
      <c r="AI300" t="s">
        <v>52</v>
      </c>
      <c r="AJ300" t="s">
        <v>110</v>
      </c>
      <c r="AK300" t="s">
        <v>56</v>
      </c>
      <c r="AM300" t="s">
        <v>111</v>
      </c>
      <c r="AN300" t="s">
        <v>112</v>
      </c>
      <c r="AO300" t="s">
        <v>59</v>
      </c>
      <c r="AP300" t="s">
        <v>60</v>
      </c>
    </row>
    <row r="301" spans="1:42" ht="15" hidden="1" x14ac:dyDescent="0.25">
      <c r="A301">
        <v>296</v>
      </c>
      <c r="B301" t="s">
        <v>109</v>
      </c>
      <c r="C301" t="s">
        <v>45</v>
      </c>
      <c r="D301" t="s">
        <v>46</v>
      </c>
      <c r="E301" s="3">
        <v>41045</v>
      </c>
      <c r="F301" t="s">
        <v>93</v>
      </c>
      <c r="G301" t="s">
        <v>91</v>
      </c>
      <c r="H301" t="s">
        <v>95</v>
      </c>
      <c r="I301" t="s">
        <v>47</v>
      </c>
      <c r="J301" t="s">
        <v>81</v>
      </c>
      <c r="K301" t="s">
        <v>51</v>
      </c>
      <c r="L301">
        <v>66</v>
      </c>
      <c r="M301">
        <v>30000</v>
      </c>
      <c r="N301" t="s">
        <v>52</v>
      </c>
      <c r="O301">
        <v>0</v>
      </c>
      <c r="P301">
        <v>0</v>
      </c>
      <c r="Q301">
        <v>0</v>
      </c>
      <c r="R301">
        <v>386</v>
      </c>
      <c r="S301">
        <v>0.185</v>
      </c>
      <c r="T301">
        <v>0</v>
      </c>
      <c r="U301">
        <v>0</v>
      </c>
      <c r="V301">
        <v>0</v>
      </c>
      <c r="W301">
        <v>0</v>
      </c>
      <c r="X301">
        <v>275</v>
      </c>
      <c r="Y301">
        <v>0.13400000000000001</v>
      </c>
      <c r="Z301">
        <v>0</v>
      </c>
      <c r="AC301">
        <v>2</v>
      </c>
      <c r="AD301" t="s">
        <v>92</v>
      </c>
      <c r="AE301" t="s">
        <v>98</v>
      </c>
      <c r="AF301" t="s">
        <v>82</v>
      </c>
      <c r="AG301" t="s">
        <v>100</v>
      </c>
      <c r="AH301" t="s">
        <v>109</v>
      </c>
      <c r="AI301" t="s">
        <v>52</v>
      </c>
      <c r="AJ301" t="s">
        <v>110</v>
      </c>
      <c r="AK301" t="s">
        <v>56</v>
      </c>
      <c r="AM301" t="s">
        <v>111</v>
      </c>
      <c r="AN301" t="s">
        <v>112</v>
      </c>
      <c r="AO301" t="s">
        <v>59</v>
      </c>
      <c r="AP301" t="s">
        <v>60</v>
      </c>
    </row>
    <row r="302" spans="1:42" ht="15" hidden="1" x14ac:dyDescent="0.25">
      <c r="A302">
        <v>297</v>
      </c>
      <c r="B302" t="s">
        <v>109</v>
      </c>
      <c r="C302" t="s">
        <v>45</v>
      </c>
      <c r="D302" t="s">
        <v>46</v>
      </c>
      <c r="E302" s="3">
        <v>41045</v>
      </c>
      <c r="F302" t="s">
        <v>93</v>
      </c>
      <c r="G302" t="s">
        <v>91</v>
      </c>
      <c r="H302" t="s">
        <v>95</v>
      </c>
      <c r="I302" t="s">
        <v>47</v>
      </c>
      <c r="J302" t="s">
        <v>83</v>
      </c>
      <c r="K302" t="s">
        <v>51</v>
      </c>
      <c r="L302">
        <v>67.8</v>
      </c>
      <c r="M302">
        <v>30000</v>
      </c>
      <c r="N302" t="s">
        <v>52</v>
      </c>
      <c r="O302">
        <v>0</v>
      </c>
      <c r="P302">
        <v>0</v>
      </c>
      <c r="Q302">
        <v>0</v>
      </c>
      <c r="R302">
        <v>481</v>
      </c>
      <c r="S302">
        <v>0.23100000000000001</v>
      </c>
      <c r="T302">
        <v>0</v>
      </c>
      <c r="U302">
        <v>0</v>
      </c>
      <c r="V302">
        <v>0</v>
      </c>
      <c r="W302">
        <v>0</v>
      </c>
      <c r="X302">
        <v>334</v>
      </c>
      <c r="Y302">
        <v>0.16300000000000001</v>
      </c>
      <c r="Z302">
        <v>0</v>
      </c>
      <c r="AC302">
        <v>2</v>
      </c>
      <c r="AD302" t="s">
        <v>92</v>
      </c>
      <c r="AE302" t="s">
        <v>98</v>
      </c>
      <c r="AF302" t="s">
        <v>84</v>
      </c>
      <c r="AG302" t="s">
        <v>100</v>
      </c>
      <c r="AH302" t="s">
        <v>109</v>
      </c>
      <c r="AI302" t="s">
        <v>52</v>
      </c>
      <c r="AJ302" t="s">
        <v>110</v>
      </c>
      <c r="AK302" t="s">
        <v>56</v>
      </c>
      <c r="AM302" t="s">
        <v>111</v>
      </c>
      <c r="AN302" t="s">
        <v>112</v>
      </c>
      <c r="AO302" t="s">
        <v>59</v>
      </c>
      <c r="AP302" t="s">
        <v>60</v>
      </c>
    </row>
    <row r="303" spans="1:42" ht="15" hidden="1" x14ac:dyDescent="0.25">
      <c r="A303">
        <v>298</v>
      </c>
      <c r="B303" t="s">
        <v>109</v>
      </c>
      <c r="C303" t="s">
        <v>45</v>
      </c>
      <c r="D303" t="s">
        <v>46</v>
      </c>
      <c r="E303" s="3">
        <v>41045</v>
      </c>
      <c r="F303" t="s">
        <v>93</v>
      </c>
      <c r="G303" t="s">
        <v>91</v>
      </c>
      <c r="H303" t="s">
        <v>95</v>
      </c>
      <c r="I303" t="s">
        <v>47</v>
      </c>
      <c r="J303" t="s">
        <v>89</v>
      </c>
      <c r="K303" t="s">
        <v>51</v>
      </c>
      <c r="L303">
        <v>59.1</v>
      </c>
      <c r="M303">
        <v>30000</v>
      </c>
      <c r="N303" t="s">
        <v>52</v>
      </c>
      <c r="O303">
        <v>0</v>
      </c>
      <c r="P303">
        <v>0</v>
      </c>
      <c r="Q303">
        <v>0</v>
      </c>
      <c r="R303">
        <v>343</v>
      </c>
      <c r="S303">
        <v>0.17499999999999999</v>
      </c>
      <c r="T303">
        <v>0</v>
      </c>
      <c r="U303">
        <v>0</v>
      </c>
      <c r="V303">
        <v>0</v>
      </c>
      <c r="W303">
        <v>0</v>
      </c>
      <c r="X303">
        <v>243</v>
      </c>
      <c r="Y303">
        <v>0.128</v>
      </c>
      <c r="Z303">
        <v>0</v>
      </c>
      <c r="AC303">
        <v>2</v>
      </c>
      <c r="AD303" t="s">
        <v>92</v>
      </c>
      <c r="AE303" t="s">
        <v>98</v>
      </c>
      <c r="AF303" t="s">
        <v>90</v>
      </c>
      <c r="AG303" t="s">
        <v>100</v>
      </c>
      <c r="AH303" t="s">
        <v>109</v>
      </c>
      <c r="AI303" t="s">
        <v>52</v>
      </c>
      <c r="AJ303" t="s">
        <v>110</v>
      </c>
      <c r="AK303" t="s">
        <v>56</v>
      </c>
      <c r="AM303" t="s">
        <v>111</v>
      </c>
      <c r="AN303" t="s">
        <v>112</v>
      </c>
      <c r="AO303" t="s">
        <v>59</v>
      </c>
      <c r="AP303" t="s">
        <v>60</v>
      </c>
    </row>
    <row r="304" spans="1:42" ht="15" hidden="1" x14ac:dyDescent="0.25">
      <c r="A304">
        <v>299</v>
      </c>
      <c r="B304" t="s">
        <v>109</v>
      </c>
      <c r="C304" t="s">
        <v>45</v>
      </c>
      <c r="D304" t="s">
        <v>46</v>
      </c>
      <c r="E304" s="3">
        <v>41045</v>
      </c>
      <c r="F304" t="s">
        <v>93</v>
      </c>
      <c r="G304" t="s">
        <v>91</v>
      </c>
      <c r="H304" t="s">
        <v>95</v>
      </c>
      <c r="I304" t="s">
        <v>47</v>
      </c>
      <c r="J304" t="s">
        <v>96</v>
      </c>
      <c r="K304" t="s">
        <v>51</v>
      </c>
      <c r="L304">
        <v>57.2</v>
      </c>
      <c r="M304">
        <v>30000</v>
      </c>
      <c r="N304" t="s">
        <v>52</v>
      </c>
      <c r="O304">
        <v>0</v>
      </c>
      <c r="P304">
        <v>0</v>
      </c>
      <c r="Q304">
        <v>0</v>
      </c>
      <c r="R304">
        <v>388</v>
      </c>
      <c r="S304">
        <v>0.17399999999999999</v>
      </c>
      <c r="T304">
        <v>0</v>
      </c>
      <c r="U304">
        <v>0</v>
      </c>
      <c r="V304">
        <v>0</v>
      </c>
      <c r="W304">
        <v>0</v>
      </c>
      <c r="X304">
        <v>273</v>
      </c>
      <c r="Y304">
        <v>0.125</v>
      </c>
      <c r="Z304">
        <v>0</v>
      </c>
      <c r="AC304">
        <v>2</v>
      </c>
      <c r="AD304" t="s">
        <v>92</v>
      </c>
      <c r="AE304" t="s">
        <v>98</v>
      </c>
      <c r="AF304" t="s">
        <v>99</v>
      </c>
      <c r="AG304" t="s">
        <v>100</v>
      </c>
      <c r="AH304" t="s">
        <v>109</v>
      </c>
      <c r="AI304" t="s">
        <v>52</v>
      </c>
      <c r="AJ304" t="s">
        <v>110</v>
      </c>
      <c r="AK304" t="s">
        <v>56</v>
      </c>
      <c r="AM304" t="s">
        <v>111</v>
      </c>
      <c r="AN304" t="s">
        <v>112</v>
      </c>
      <c r="AO304" t="s">
        <v>59</v>
      </c>
      <c r="AP304" t="s">
        <v>60</v>
      </c>
    </row>
    <row r="305" spans="1:42" ht="15" hidden="1" x14ac:dyDescent="0.25">
      <c r="A305">
        <v>300</v>
      </c>
      <c r="B305" t="s">
        <v>109</v>
      </c>
      <c r="C305" t="s">
        <v>45</v>
      </c>
      <c r="D305" t="s">
        <v>46</v>
      </c>
      <c r="E305" s="3">
        <v>41045</v>
      </c>
      <c r="F305" t="s">
        <v>93</v>
      </c>
      <c r="G305" t="s">
        <v>91</v>
      </c>
      <c r="H305" t="s">
        <v>49</v>
      </c>
      <c r="I305" t="s">
        <v>47</v>
      </c>
      <c r="J305" t="s">
        <v>96</v>
      </c>
      <c r="K305" t="s">
        <v>51</v>
      </c>
      <c r="L305">
        <v>42.1</v>
      </c>
      <c r="M305">
        <v>30000</v>
      </c>
      <c r="N305" t="s">
        <v>52</v>
      </c>
      <c r="O305">
        <v>0</v>
      </c>
      <c r="P305">
        <v>0</v>
      </c>
      <c r="Q305">
        <v>0</v>
      </c>
      <c r="R305">
        <v>245</v>
      </c>
      <c r="S305">
        <v>0.128</v>
      </c>
      <c r="T305" s="2">
        <v>-8.7299999999999994E-8</v>
      </c>
      <c r="U305">
        <v>0</v>
      </c>
      <c r="V305">
        <v>0</v>
      </c>
      <c r="W305">
        <v>0</v>
      </c>
      <c r="X305">
        <v>245</v>
      </c>
      <c r="Y305">
        <v>0.128</v>
      </c>
      <c r="Z305" s="2">
        <v>-8.7299999999999994E-8</v>
      </c>
      <c r="AC305">
        <v>2</v>
      </c>
      <c r="AD305" t="s">
        <v>92</v>
      </c>
      <c r="AE305" t="s">
        <v>49</v>
      </c>
      <c r="AF305" t="s">
        <v>99</v>
      </c>
      <c r="AG305" t="s">
        <v>100</v>
      </c>
      <c r="AH305" t="s">
        <v>109</v>
      </c>
      <c r="AI305" t="s">
        <v>52</v>
      </c>
      <c r="AJ305" t="s">
        <v>110</v>
      </c>
      <c r="AK305" t="s">
        <v>56</v>
      </c>
      <c r="AM305" t="s">
        <v>111</v>
      </c>
      <c r="AN305" t="s">
        <v>112</v>
      </c>
      <c r="AO305" t="s">
        <v>59</v>
      </c>
      <c r="AP305" t="s">
        <v>60</v>
      </c>
    </row>
    <row r="306" spans="1:42" ht="15" hidden="1" x14ac:dyDescent="0.25">
      <c r="A306">
        <v>301</v>
      </c>
      <c r="B306" t="s">
        <v>109</v>
      </c>
      <c r="C306" t="s">
        <v>45</v>
      </c>
      <c r="D306" t="s">
        <v>46</v>
      </c>
      <c r="E306" s="3">
        <v>41045</v>
      </c>
      <c r="F306" t="s">
        <v>101</v>
      </c>
      <c r="G306" t="s">
        <v>94</v>
      </c>
      <c r="H306" t="s">
        <v>95</v>
      </c>
      <c r="I306" t="s">
        <v>47</v>
      </c>
      <c r="J306" t="s">
        <v>96</v>
      </c>
      <c r="K306" t="s">
        <v>51</v>
      </c>
      <c r="L306">
        <v>168</v>
      </c>
      <c r="M306">
        <v>115000</v>
      </c>
      <c r="N306" t="s">
        <v>52</v>
      </c>
      <c r="O306">
        <v>0</v>
      </c>
      <c r="P306">
        <v>0</v>
      </c>
      <c r="Q306">
        <v>0</v>
      </c>
      <c r="R306">
        <v>403</v>
      </c>
      <c r="S306">
        <v>0.17299999999999999</v>
      </c>
      <c r="T306">
        <v>0</v>
      </c>
      <c r="U306">
        <v>0</v>
      </c>
      <c r="V306">
        <v>0</v>
      </c>
      <c r="W306">
        <v>0</v>
      </c>
      <c r="X306">
        <v>315</v>
      </c>
      <c r="Y306">
        <v>0.13600000000000001</v>
      </c>
      <c r="Z306">
        <v>0</v>
      </c>
      <c r="AC306">
        <v>2</v>
      </c>
      <c r="AD306" t="s">
        <v>97</v>
      </c>
      <c r="AE306" t="s">
        <v>98</v>
      </c>
      <c r="AF306" t="s">
        <v>99</v>
      </c>
      <c r="AG306" t="s">
        <v>101</v>
      </c>
      <c r="AH306" t="s">
        <v>109</v>
      </c>
      <c r="AI306" t="s">
        <v>52</v>
      </c>
      <c r="AJ306" t="s">
        <v>110</v>
      </c>
      <c r="AK306" t="s">
        <v>56</v>
      </c>
      <c r="AM306" t="s">
        <v>111</v>
      </c>
      <c r="AN306" t="s">
        <v>112</v>
      </c>
      <c r="AO306" t="s">
        <v>59</v>
      </c>
      <c r="AP306" t="s">
        <v>60</v>
      </c>
    </row>
    <row r="307" spans="1:42" ht="15" hidden="1" x14ac:dyDescent="0.25">
      <c r="A307">
        <v>302</v>
      </c>
      <c r="B307" t="s">
        <v>109</v>
      </c>
      <c r="C307" t="s">
        <v>45</v>
      </c>
      <c r="D307" t="s">
        <v>46</v>
      </c>
      <c r="E307" s="3">
        <v>41045</v>
      </c>
      <c r="F307" t="s">
        <v>101</v>
      </c>
      <c r="G307" t="s">
        <v>94</v>
      </c>
      <c r="H307" t="s">
        <v>49</v>
      </c>
      <c r="I307" t="s">
        <v>47</v>
      </c>
      <c r="J307" t="s">
        <v>96</v>
      </c>
      <c r="K307" t="s">
        <v>51</v>
      </c>
      <c r="L307">
        <v>137</v>
      </c>
      <c r="M307">
        <v>115000</v>
      </c>
      <c r="N307" t="s">
        <v>52</v>
      </c>
      <c r="O307">
        <v>0</v>
      </c>
      <c r="P307">
        <v>0</v>
      </c>
      <c r="Q307">
        <v>0</v>
      </c>
      <c r="R307">
        <v>323</v>
      </c>
      <c r="S307">
        <v>0.14699999999999999</v>
      </c>
      <c r="T307" s="2">
        <v>2.16E-7</v>
      </c>
      <c r="U307">
        <v>0</v>
      </c>
      <c r="V307">
        <v>0</v>
      </c>
      <c r="W307">
        <v>0</v>
      </c>
      <c r="X307">
        <v>323</v>
      </c>
      <c r="Y307">
        <v>0.14699999999999999</v>
      </c>
      <c r="Z307" s="2">
        <v>2.16E-7</v>
      </c>
      <c r="AC307">
        <v>2</v>
      </c>
      <c r="AD307" t="s">
        <v>97</v>
      </c>
      <c r="AE307" t="s">
        <v>49</v>
      </c>
      <c r="AF307" t="s">
        <v>99</v>
      </c>
      <c r="AG307" t="s">
        <v>101</v>
      </c>
      <c r="AH307" t="s">
        <v>109</v>
      </c>
      <c r="AI307" t="s">
        <v>52</v>
      </c>
      <c r="AJ307" t="s">
        <v>110</v>
      </c>
      <c r="AK307" t="s">
        <v>56</v>
      </c>
      <c r="AM307" t="s">
        <v>111</v>
      </c>
      <c r="AN307" t="s">
        <v>112</v>
      </c>
      <c r="AO307" t="s">
        <v>59</v>
      </c>
      <c r="AP307" t="s">
        <v>60</v>
      </c>
    </row>
    <row r="308" spans="1:42" ht="15" hidden="1" x14ac:dyDescent="0.25">
      <c r="A308">
        <v>303</v>
      </c>
      <c r="B308" t="s">
        <v>109</v>
      </c>
      <c r="C308" t="s">
        <v>45</v>
      </c>
      <c r="D308" t="s">
        <v>46</v>
      </c>
      <c r="E308" s="3">
        <v>41045</v>
      </c>
      <c r="F308" t="s">
        <v>101</v>
      </c>
      <c r="G308" t="s">
        <v>48</v>
      </c>
      <c r="H308" t="s">
        <v>95</v>
      </c>
      <c r="I308" t="s">
        <v>47</v>
      </c>
      <c r="J308" t="s">
        <v>67</v>
      </c>
      <c r="K308" t="s">
        <v>51</v>
      </c>
      <c r="L308">
        <v>220</v>
      </c>
      <c r="M308">
        <v>200000</v>
      </c>
      <c r="N308" t="s">
        <v>52</v>
      </c>
      <c r="O308">
        <v>0</v>
      </c>
      <c r="P308">
        <v>0</v>
      </c>
      <c r="Q308">
        <v>0</v>
      </c>
      <c r="R308">
        <v>360</v>
      </c>
      <c r="S308">
        <v>0.16900000000000001</v>
      </c>
      <c r="T308">
        <v>0</v>
      </c>
      <c r="U308">
        <v>0</v>
      </c>
      <c r="V308">
        <v>0</v>
      </c>
      <c r="W308">
        <v>0</v>
      </c>
      <c r="X308">
        <v>273</v>
      </c>
      <c r="Y308">
        <v>0.128</v>
      </c>
      <c r="Z308">
        <v>0</v>
      </c>
      <c r="AC308">
        <v>2</v>
      </c>
      <c r="AD308" t="s">
        <v>53</v>
      </c>
      <c r="AE308" t="s">
        <v>98</v>
      </c>
      <c r="AF308" t="s">
        <v>68</v>
      </c>
      <c r="AG308" t="s">
        <v>101</v>
      </c>
      <c r="AH308" t="s">
        <v>109</v>
      </c>
      <c r="AI308" t="s">
        <v>52</v>
      </c>
      <c r="AJ308" t="s">
        <v>110</v>
      </c>
      <c r="AK308" t="s">
        <v>56</v>
      </c>
      <c r="AM308" t="s">
        <v>111</v>
      </c>
      <c r="AN308" t="s">
        <v>112</v>
      </c>
      <c r="AO308" t="s">
        <v>59</v>
      </c>
      <c r="AP308" t="s">
        <v>60</v>
      </c>
    </row>
    <row r="309" spans="1:42" ht="15" hidden="1" x14ac:dyDescent="0.25">
      <c r="A309">
        <v>304</v>
      </c>
      <c r="B309" t="s">
        <v>109</v>
      </c>
      <c r="C309" t="s">
        <v>45</v>
      </c>
      <c r="D309" t="s">
        <v>46</v>
      </c>
      <c r="E309" s="3">
        <v>41045</v>
      </c>
      <c r="F309" t="s">
        <v>101</v>
      </c>
      <c r="G309" t="s">
        <v>48</v>
      </c>
      <c r="H309" t="s">
        <v>95</v>
      </c>
      <c r="I309" t="s">
        <v>47</v>
      </c>
      <c r="J309" t="s">
        <v>69</v>
      </c>
      <c r="K309" t="s">
        <v>51</v>
      </c>
      <c r="L309">
        <v>270</v>
      </c>
      <c r="M309">
        <v>200000</v>
      </c>
      <c r="N309" t="s">
        <v>52</v>
      </c>
      <c r="O309">
        <v>0</v>
      </c>
      <c r="P309">
        <v>0</v>
      </c>
      <c r="Q309">
        <v>0</v>
      </c>
      <c r="R309">
        <v>381</v>
      </c>
      <c r="S309">
        <v>0.13700000000000001</v>
      </c>
      <c r="T309">
        <v>0</v>
      </c>
      <c r="U309">
        <v>0</v>
      </c>
      <c r="V309">
        <v>0</v>
      </c>
      <c r="W309">
        <v>0</v>
      </c>
      <c r="X309">
        <v>291</v>
      </c>
      <c r="Y309">
        <v>0.105</v>
      </c>
      <c r="Z309">
        <v>0</v>
      </c>
      <c r="AC309">
        <v>2</v>
      </c>
      <c r="AD309" t="s">
        <v>53</v>
      </c>
      <c r="AE309" t="s">
        <v>98</v>
      </c>
      <c r="AF309" t="s">
        <v>70</v>
      </c>
      <c r="AG309" t="s">
        <v>101</v>
      </c>
      <c r="AH309" t="s">
        <v>109</v>
      </c>
      <c r="AI309" t="s">
        <v>52</v>
      </c>
      <c r="AJ309" t="s">
        <v>110</v>
      </c>
      <c r="AK309" t="s">
        <v>56</v>
      </c>
      <c r="AM309" t="s">
        <v>111</v>
      </c>
      <c r="AN309" t="s">
        <v>112</v>
      </c>
      <c r="AO309" t="s">
        <v>59</v>
      </c>
      <c r="AP309" t="s">
        <v>60</v>
      </c>
    </row>
    <row r="310" spans="1:42" ht="15" hidden="1" x14ac:dyDescent="0.25">
      <c r="A310">
        <v>305</v>
      </c>
      <c r="B310" t="s">
        <v>109</v>
      </c>
      <c r="C310" t="s">
        <v>45</v>
      </c>
      <c r="D310" t="s">
        <v>46</v>
      </c>
      <c r="E310" s="3">
        <v>41045</v>
      </c>
      <c r="F310" t="s">
        <v>101</v>
      </c>
      <c r="G310" t="s">
        <v>48</v>
      </c>
      <c r="H310" t="s">
        <v>95</v>
      </c>
      <c r="I310" t="s">
        <v>47</v>
      </c>
      <c r="J310" t="s">
        <v>73</v>
      </c>
      <c r="K310" t="s">
        <v>51</v>
      </c>
      <c r="L310">
        <v>244</v>
      </c>
      <c r="M310">
        <v>200000</v>
      </c>
      <c r="N310" t="s">
        <v>52</v>
      </c>
      <c r="O310">
        <v>0</v>
      </c>
      <c r="P310">
        <v>0</v>
      </c>
      <c r="Q310">
        <v>0</v>
      </c>
      <c r="R310">
        <v>467</v>
      </c>
      <c r="S310">
        <v>0.20100000000000001</v>
      </c>
      <c r="T310">
        <v>0</v>
      </c>
      <c r="U310">
        <v>0</v>
      </c>
      <c r="V310">
        <v>0</v>
      </c>
      <c r="W310">
        <v>0</v>
      </c>
      <c r="X310">
        <v>357</v>
      </c>
      <c r="Y310">
        <v>0.154</v>
      </c>
      <c r="Z310">
        <v>0</v>
      </c>
      <c r="AC310">
        <v>2</v>
      </c>
      <c r="AD310" t="s">
        <v>53</v>
      </c>
      <c r="AE310" t="s">
        <v>98</v>
      </c>
      <c r="AF310" t="s">
        <v>74</v>
      </c>
      <c r="AG310" t="s">
        <v>101</v>
      </c>
      <c r="AH310" t="s">
        <v>109</v>
      </c>
      <c r="AI310" t="s">
        <v>52</v>
      </c>
      <c r="AJ310" t="s">
        <v>110</v>
      </c>
      <c r="AK310" t="s">
        <v>56</v>
      </c>
      <c r="AM310" t="s">
        <v>111</v>
      </c>
      <c r="AN310" t="s">
        <v>112</v>
      </c>
      <c r="AO310" t="s">
        <v>59</v>
      </c>
      <c r="AP310" t="s">
        <v>60</v>
      </c>
    </row>
    <row r="311" spans="1:42" ht="15" hidden="1" x14ac:dyDescent="0.25">
      <c r="A311">
        <v>306</v>
      </c>
      <c r="B311" t="s">
        <v>109</v>
      </c>
      <c r="C311" t="s">
        <v>45</v>
      </c>
      <c r="D311" t="s">
        <v>46</v>
      </c>
      <c r="E311" s="3">
        <v>41045</v>
      </c>
      <c r="F311" t="s">
        <v>101</v>
      </c>
      <c r="G311" t="s">
        <v>48</v>
      </c>
      <c r="H311" t="s">
        <v>95</v>
      </c>
      <c r="I311" t="s">
        <v>47</v>
      </c>
      <c r="J311" t="s">
        <v>75</v>
      </c>
      <c r="K311" t="s">
        <v>51</v>
      </c>
      <c r="L311">
        <v>274</v>
      </c>
      <c r="M311">
        <v>200000</v>
      </c>
      <c r="N311" t="s">
        <v>52</v>
      </c>
      <c r="O311">
        <v>0</v>
      </c>
      <c r="P311">
        <v>0</v>
      </c>
      <c r="Q311">
        <v>0</v>
      </c>
      <c r="R311">
        <v>445</v>
      </c>
      <c r="S311">
        <v>0.21</v>
      </c>
      <c r="T311">
        <v>0</v>
      </c>
      <c r="U311">
        <v>0</v>
      </c>
      <c r="V311">
        <v>0</v>
      </c>
      <c r="W311">
        <v>0</v>
      </c>
      <c r="X311">
        <v>342</v>
      </c>
      <c r="Y311">
        <v>0.16200000000000001</v>
      </c>
      <c r="Z311">
        <v>0</v>
      </c>
      <c r="AC311">
        <v>2</v>
      </c>
      <c r="AD311" t="s">
        <v>53</v>
      </c>
      <c r="AE311" t="s">
        <v>98</v>
      </c>
      <c r="AF311" t="s">
        <v>76</v>
      </c>
      <c r="AG311" t="s">
        <v>101</v>
      </c>
      <c r="AH311" t="s">
        <v>109</v>
      </c>
      <c r="AI311" t="s">
        <v>52</v>
      </c>
      <c r="AJ311" t="s">
        <v>110</v>
      </c>
      <c r="AK311" t="s">
        <v>56</v>
      </c>
      <c r="AM311" t="s">
        <v>111</v>
      </c>
      <c r="AN311" t="s">
        <v>112</v>
      </c>
      <c r="AO311" t="s">
        <v>59</v>
      </c>
      <c r="AP311" t="s">
        <v>60</v>
      </c>
    </row>
    <row r="312" spans="1:42" ht="15" hidden="1" x14ac:dyDescent="0.25">
      <c r="A312">
        <v>307</v>
      </c>
      <c r="B312" t="s">
        <v>109</v>
      </c>
      <c r="C312" t="s">
        <v>45</v>
      </c>
      <c r="D312" t="s">
        <v>46</v>
      </c>
      <c r="E312" s="3">
        <v>41045</v>
      </c>
      <c r="F312" t="s">
        <v>101</v>
      </c>
      <c r="G312" t="s">
        <v>48</v>
      </c>
      <c r="H312" t="s">
        <v>95</v>
      </c>
      <c r="I312" t="s">
        <v>47</v>
      </c>
      <c r="J312" t="s">
        <v>77</v>
      </c>
      <c r="K312" t="s">
        <v>51</v>
      </c>
      <c r="L312">
        <v>296</v>
      </c>
      <c r="M312">
        <v>200000</v>
      </c>
      <c r="N312" t="s">
        <v>52</v>
      </c>
      <c r="O312">
        <v>0</v>
      </c>
      <c r="P312">
        <v>0</v>
      </c>
      <c r="Q312">
        <v>0</v>
      </c>
      <c r="R312">
        <v>352</v>
      </c>
      <c r="S312">
        <v>0.17199999999999999</v>
      </c>
      <c r="T312">
        <v>0</v>
      </c>
      <c r="U312">
        <v>0</v>
      </c>
      <c r="V312">
        <v>0</v>
      </c>
      <c r="W312">
        <v>0</v>
      </c>
      <c r="X312">
        <v>300</v>
      </c>
      <c r="Y312">
        <v>0.14699999999999999</v>
      </c>
      <c r="Z312">
        <v>0</v>
      </c>
      <c r="AC312">
        <v>2</v>
      </c>
      <c r="AD312" t="s">
        <v>53</v>
      </c>
      <c r="AE312" t="s">
        <v>98</v>
      </c>
      <c r="AF312" t="s">
        <v>78</v>
      </c>
      <c r="AG312" t="s">
        <v>101</v>
      </c>
      <c r="AH312" t="s">
        <v>109</v>
      </c>
      <c r="AI312" t="s">
        <v>52</v>
      </c>
      <c r="AJ312" t="s">
        <v>110</v>
      </c>
      <c r="AK312" t="s">
        <v>56</v>
      </c>
      <c r="AM312" t="s">
        <v>111</v>
      </c>
      <c r="AN312" t="s">
        <v>112</v>
      </c>
      <c r="AO312" t="s">
        <v>59</v>
      </c>
      <c r="AP312" t="s">
        <v>60</v>
      </c>
    </row>
    <row r="313" spans="1:42" ht="15" hidden="1" x14ac:dyDescent="0.25">
      <c r="A313">
        <v>308</v>
      </c>
      <c r="B313" t="s">
        <v>109</v>
      </c>
      <c r="C313" t="s">
        <v>45</v>
      </c>
      <c r="D313" t="s">
        <v>46</v>
      </c>
      <c r="E313" s="3">
        <v>41045</v>
      </c>
      <c r="F313" t="s">
        <v>101</v>
      </c>
      <c r="G313" t="s">
        <v>48</v>
      </c>
      <c r="H313" t="s">
        <v>95</v>
      </c>
      <c r="I313" t="s">
        <v>47</v>
      </c>
      <c r="J313" t="s">
        <v>83</v>
      </c>
      <c r="K313" t="s">
        <v>51</v>
      </c>
      <c r="L313">
        <v>301</v>
      </c>
      <c r="M313">
        <v>200000</v>
      </c>
      <c r="N313" t="s">
        <v>52</v>
      </c>
      <c r="O313">
        <v>0</v>
      </c>
      <c r="P313">
        <v>0</v>
      </c>
      <c r="Q313">
        <v>0</v>
      </c>
      <c r="R313">
        <v>429</v>
      </c>
      <c r="S313">
        <v>0.2</v>
      </c>
      <c r="T313">
        <v>0</v>
      </c>
      <c r="U313">
        <v>0</v>
      </c>
      <c r="V313">
        <v>0</v>
      </c>
      <c r="W313">
        <v>0</v>
      </c>
      <c r="X313">
        <v>333</v>
      </c>
      <c r="Y313">
        <v>0.156</v>
      </c>
      <c r="Z313">
        <v>0</v>
      </c>
      <c r="AC313">
        <v>2</v>
      </c>
      <c r="AD313" t="s">
        <v>53</v>
      </c>
      <c r="AE313" t="s">
        <v>98</v>
      </c>
      <c r="AF313" t="s">
        <v>84</v>
      </c>
      <c r="AG313" t="s">
        <v>101</v>
      </c>
      <c r="AH313" t="s">
        <v>109</v>
      </c>
      <c r="AI313" t="s">
        <v>52</v>
      </c>
      <c r="AJ313" t="s">
        <v>110</v>
      </c>
      <c r="AK313" t="s">
        <v>56</v>
      </c>
      <c r="AM313" t="s">
        <v>111</v>
      </c>
      <c r="AN313" t="s">
        <v>112</v>
      </c>
      <c r="AO313" t="s">
        <v>59</v>
      </c>
      <c r="AP313" t="s">
        <v>60</v>
      </c>
    </row>
    <row r="314" spans="1:42" ht="15" hidden="1" x14ac:dyDescent="0.25">
      <c r="A314">
        <v>309</v>
      </c>
      <c r="B314" t="s">
        <v>109</v>
      </c>
      <c r="C314" t="s">
        <v>45</v>
      </c>
      <c r="D314" t="s">
        <v>46</v>
      </c>
      <c r="E314" s="3">
        <v>41045</v>
      </c>
      <c r="F314" t="s">
        <v>101</v>
      </c>
      <c r="G314" t="s">
        <v>48</v>
      </c>
      <c r="H314" t="s">
        <v>95</v>
      </c>
      <c r="I314" t="s">
        <v>47</v>
      </c>
      <c r="J314" t="s">
        <v>85</v>
      </c>
      <c r="K314" t="s">
        <v>51</v>
      </c>
      <c r="L314">
        <v>319</v>
      </c>
      <c r="M314">
        <v>200000</v>
      </c>
      <c r="N314" t="s">
        <v>52</v>
      </c>
      <c r="O314">
        <v>0</v>
      </c>
      <c r="P314">
        <v>0</v>
      </c>
      <c r="Q314">
        <v>0</v>
      </c>
      <c r="R314">
        <v>360</v>
      </c>
      <c r="S314">
        <v>0.16900000000000001</v>
      </c>
      <c r="T314">
        <v>0</v>
      </c>
      <c r="U314">
        <v>0</v>
      </c>
      <c r="V314">
        <v>0</v>
      </c>
      <c r="W314">
        <v>0</v>
      </c>
      <c r="X314">
        <v>296</v>
      </c>
      <c r="Y314">
        <v>0.13900000000000001</v>
      </c>
      <c r="Z314">
        <v>0</v>
      </c>
      <c r="AC314">
        <v>2</v>
      </c>
      <c r="AD314" t="s">
        <v>53</v>
      </c>
      <c r="AE314" t="s">
        <v>98</v>
      </c>
      <c r="AF314" t="s">
        <v>86</v>
      </c>
      <c r="AG314" t="s">
        <v>101</v>
      </c>
      <c r="AH314" t="s">
        <v>109</v>
      </c>
      <c r="AI314" t="s">
        <v>52</v>
      </c>
      <c r="AJ314" t="s">
        <v>110</v>
      </c>
      <c r="AK314" t="s">
        <v>56</v>
      </c>
      <c r="AM314" t="s">
        <v>111</v>
      </c>
      <c r="AN314" t="s">
        <v>112</v>
      </c>
      <c r="AO314" t="s">
        <v>59</v>
      </c>
      <c r="AP314" t="s">
        <v>60</v>
      </c>
    </row>
    <row r="315" spans="1:42" ht="15" hidden="1" x14ac:dyDescent="0.25">
      <c r="A315">
        <v>310</v>
      </c>
      <c r="B315" t="s">
        <v>109</v>
      </c>
      <c r="C315" t="s">
        <v>45</v>
      </c>
      <c r="D315" t="s">
        <v>46</v>
      </c>
      <c r="E315" s="3">
        <v>41045</v>
      </c>
      <c r="F315" t="s">
        <v>101</v>
      </c>
      <c r="G315" t="s">
        <v>48</v>
      </c>
      <c r="H315" t="s">
        <v>95</v>
      </c>
      <c r="I315" t="s">
        <v>47</v>
      </c>
      <c r="J315" t="s">
        <v>87</v>
      </c>
      <c r="K315" t="s">
        <v>51</v>
      </c>
      <c r="L315">
        <v>320</v>
      </c>
      <c r="M315">
        <v>200000</v>
      </c>
      <c r="N315" t="s">
        <v>52</v>
      </c>
      <c r="O315">
        <v>0</v>
      </c>
      <c r="P315">
        <v>0</v>
      </c>
      <c r="Q315">
        <v>0</v>
      </c>
      <c r="R315">
        <v>508</v>
      </c>
      <c r="S315">
        <v>0.193</v>
      </c>
      <c r="T315">
        <v>0</v>
      </c>
      <c r="U315">
        <v>0</v>
      </c>
      <c r="V315">
        <v>0</v>
      </c>
      <c r="W315">
        <v>0</v>
      </c>
      <c r="X315">
        <v>435</v>
      </c>
      <c r="Y315">
        <v>0.16500000000000001</v>
      </c>
      <c r="Z315">
        <v>0</v>
      </c>
      <c r="AC315">
        <v>2</v>
      </c>
      <c r="AD315" t="s">
        <v>53</v>
      </c>
      <c r="AE315" t="s">
        <v>98</v>
      </c>
      <c r="AF315" t="s">
        <v>88</v>
      </c>
      <c r="AG315" t="s">
        <v>101</v>
      </c>
      <c r="AH315" t="s">
        <v>109</v>
      </c>
      <c r="AI315" t="s">
        <v>52</v>
      </c>
      <c r="AJ315" t="s">
        <v>110</v>
      </c>
      <c r="AK315" t="s">
        <v>56</v>
      </c>
      <c r="AM315" t="s">
        <v>111</v>
      </c>
      <c r="AN315" t="s">
        <v>112</v>
      </c>
      <c r="AO315" t="s">
        <v>59</v>
      </c>
      <c r="AP315" t="s">
        <v>60</v>
      </c>
    </row>
    <row r="316" spans="1:42" ht="15" hidden="1" x14ac:dyDescent="0.25">
      <c r="A316">
        <v>311</v>
      </c>
      <c r="B316" t="s">
        <v>109</v>
      </c>
      <c r="C316" t="s">
        <v>45</v>
      </c>
      <c r="D316" t="s">
        <v>46</v>
      </c>
      <c r="E316" s="3">
        <v>41045</v>
      </c>
      <c r="F316" t="s">
        <v>101</v>
      </c>
      <c r="G316" t="s">
        <v>48</v>
      </c>
      <c r="H316" t="s">
        <v>95</v>
      </c>
      <c r="I316" t="s">
        <v>47</v>
      </c>
      <c r="J316" t="s">
        <v>89</v>
      </c>
      <c r="K316" t="s">
        <v>51</v>
      </c>
      <c r="L316">
        <v>243</v>
      </c>
      <c r="M316">
        <v>200000</v>
      </c>
      <c r="N316" t="s">
        <v>52</v>
      </c>
      <c r="O316">
        <v>0</v>
      </c>
      <c r="P316">
        <v>0</v>
      </c>
      <c r="Q316">
        <v>0</v>
      </c>
      <c r="R316">
        <v>308</v>
      </c>
      <c r="S316">
        <v>0.182</v>
      </c>
      <c r="T316">
        <v>0</v>
      </c>
      <c r="U316">
        <v>0</v>
      </c>
      <c r="V316">
        <v>0</v>
      </c>
      <c r="W316">
        <v>0</v>
      </c>
      <c r="X316">
        <v>239</v>
      </c>
      <c r="Y316">
        <v>0.14399999999999999</v>
      </c>
      <c r="Z316">
        <v>0</v>
      </c>
      <c r="AC316">
        <v>2</v>
      </c>
      <c r="AD316" t="s">
        <v>53</v>
      </c>
      <c r="AE316" t="s">
        <v>98</v>
      </c>
      <c r="AF316" t="s">
        <v>90</v>
      </c>
      <c r="AG316" t="s">
        <v>101</v>
      </c>
      <c r="AH316" t="s">
        <v>109</v>
      </c>
      <c r="AI316" t="s">
        <v>52</v>
      </c>
      <c r="AJ316" t="s">
        <v>110</v>
      </c>
      <c r="AK316" t="s">
        <v>56</v>
      </c>
      <c r="AM316" t="s">
        <v>111</v>
      </c>
      <c r="AN316" t="s">
        <v>112</v>
      </c>
      <c r="AO316" t="s">
        <v>59</v>
      </c>
      <c r="AP316" t="s">
        <v>60</v>
      </c>
    </row>
    <row r="317" spans="1:42" ht="15" hidden="1" x14ac:dyDescent="0.25">
      <c r="A317">
        <v>312</v>
      </c>
      <c r="B317" t="s">
        <v>109</v>
      </c>
      <c r="C317" t="s">
        <v>45</v>
      </c>
      <c r="D317" t="s">
        <v>46</v>
      </c>
      <c r="E317" s="3">
        <v>41045</v>
      </c>
      <c r="F317" t="s">
        <v>101</v>
      </c>
      <c r="G317" t="s">
        <v>48</v>
      </c>
      <c r="H317" t="s">
        <v>95</v>
      </c>
      <c r="I317" t="s">
        <v>47</v>
      </c>
      <c r="J317" t="s">
        <v>96</v>
      </c>
      <c r="K317" t="s">
        <v>51</v>
      </c>
      <c r="L317">
        <v>274</v>
      </c>
      <c r="M317">
        <v>200000</v>
      </c>
      <c r="N317" t="s">
        <v>52</v>
      </c>
      <c r="O317">
        <v>0</v>
      </c>
      <c r="P317">
        <v>0</v>
      </c>
      <c r="Q317">
        <v>0</v>
      </c>
      <c r="R317">
        <v>424</v>
      </c>
      <c r="S317">
        <v>0.17599999999999999</v>
      </c>
      <c r="T317">
        <v>0</v>
      </c>
      <c r="U317">
        <v>0</v>
      </c>
      <c r="V317">
        <v>0</v>
      </c>
      <c r="W317">
        <v>0</v>
      </c>
      <c r="X317">
        <v>333</v>
      </c>
      <c r="Y317">
        <v>0.13800000000000001</v>
      </c>
      <c r="Z317">
        <v>0</v>
      </c>
      <c r="AC317">
        <v>2</v>
      </c>
      <c r="AD317" t="s">
        <v>53</v>
      </c>
      <c r="AE317" t="s">
        <v>98</v>
      </c>
      <c r="AF317" t="s">
        <v>99</v>
      </c>
      <c r="AG317" t="s">
        <v>101</v>
      </c>
      <c r="AH317" t="s">
        <v>109</v>
      </c>
      <c r="AI317" t="s">
        <v>52</v>
      </c>
      <c r="AJ317" t="s">
        <v>110</v>
      </c>
      <c r="AK317" t="s">
        <v>56</v>
      </c>
      <c r="AM317" t="s">
        <v>111</v>
      </c>
      <c r="AN317" t="s">
        <v>112</v>
      </c>
      <c r="AO317" t="s">
        <v>59</v>
      </c>
      <c r="AP317" t="s">
        <v>60</v>
      </c>
    </row>
    <row r="318" spans="1:42" ht="15" hidden="1" x14ac:dyDescent="0.25">
      <c r="A318">
        <v>313</v>
      </c>
      <c r="B318" t="s">
        <v>109</v>
      </c>
      <c r="C318" t="s">
        <v>45</v>
      </c>
      <c r="D318" t="s">
        <v>46</v>
      </c>
      <c r="E318" s="3">
        <v>41045</v>
      </c>
      <c r="F318" t="s">
        <v>101</v>
      </c>
      <c r="G318" t="s">
        <v>48</v>
      </c>
      <c r="H318" t="s">
        <v>49</v>
      </c>
      <c r="I318" t="s">
        <v>47</v>
      </c>
      <c r="J318" t="s">
        <v>96</v>
      </c>
      <c r="K318" t="s">
        <v>51</v>
      </c>
      <c r="L318">
        <v>226</v>
      </c>
      <c r="M318">
        <v>200000</v>
      </c>
      <c r="N318" t="s">
        <v>52</v>
      </c>
      <c r="O318">
        <v>0</v>
      </c>
      <c r="P318">
        <v>0</v>
      </c>
      <c r="Q318">
        <v>0</v>
      </c>
      <c r="R318">
        <v>359</v>
      </c>
      <c r="S318">
        <v>0.154</v>
      </c>
      <c r="T318">
        <v>0</v>
      </c>
      <c r="U318">
        <v>0</v>
      </c>
      <c r="V318">
        <v>0</v>
      </c>
      <c r="W318">
        <v>0</v>
      </c>
      <c r="X318">
        <v>359</v>
      </c>
      <c r="Y318">
        <v>0.154</v>
      </c>
      <c r="Z318">
        <v>0</v>
      </c>
      <c r="AC318">
        <v>2</v>
      </c>
      <c r="AD318" t="s">
        <v>53</v>
      </c>
      <c r="AE318" t="s">
        <v>49</v>
      </c>
      <c r="AF318" t="s">
        <v>99</v>
      </c>
      <c r="AG318" t="s">
        <v>101</v>
      </c>
      <c r="AH318" t="s">
        <v>109</v>
      </c>
      <c r="AI318" t="s">
        <v>52</v>
      </c>
      <c r="AJ318" t="s">
        <v>110</v>
      </c>
      <c r="AK318" t="s">
        <v>56</v>
      </c>
      <c r="AM318" t="s">
        <v>111</v>
      </c>
      <c r="AN318" t="s">
        <v>112</v>
      </c>
      <c r="AO318" t="s">
        <v>59</v>
      </c>
      <c r="AP318" t="s">
        <v>60</v>
      </c>
    </row>
    <row r="319" spans="1:42" ht="15" hidden="1" x14ac:dyDescent="0.25">
      <c r="A319">
        <v>314</v>
      </c>
      <c r="B319" t="s">
        <v>109</v>
      </c>
      <c r="C319" t="s">
        <v>45</v>
      </c>
      <c r="D319" t="s">
        <v>46</v>
      </c>
      <c r="E319" s="3">
        <v>41045</v>
      </c>
      <c r="F319" t="s">
        <v>101</v>
      </c>
      <c r="G319" t="s">
        <v>91</v>
      </c>
      <c r="H319" t="s">
        <v>95</v>
      </c>
      <c r="I319" t="s">
        <v>47</v>
      </c>
      <c r="J319" t="s">
        <v>67</v>
      </c>
      <c r="K319" t="s">
        <v>51</v>
      </c>
      <c r="L319">
        <v>50.5</v>
      </c>
      <c r="M319">
        <v>30000</v>
      </c>
      <c r="N319" t="s">
        <v>52</v>
      </c>
      <c r="O319">
        <v>0</v>
      </c>
      <c r="P319">
        <v>0</v>
      </c>
      <c r="Q319">
        <v>0</v>
      </c>
      <c r="R319">
        <v>360</v>
      </c>
      <c r="S319">
        <v>0.156</v>
      </c>
      <c r="T319">
        <v>0</v>
      </c>
      <c r="U319">
        <v>0</v>
      </c>
      <c r="V319">
        <v>0</v>
      </c>
      <c r="W319">
        <v>0</v>
      </c>
      <c r="X319">
        <v>272</v>
      </c>
      <c r="Y319">
        <v>0.11899999999999999</v>
      </c>
      <c r="Z319">
        <v>0</v>
      </c>
      <c r="AC319">
        <v>2</v>
      </c>
      <c r="AD319" t="s">
        <v>92</v>
      </c>
      <c r="AE319" t="s">
        <v>98</v>
      </c>
      <c r="AF319" t="s">
        <v>68</v>
      </c>
      <c r="AG319" t="s">
        <v>101</v>
      </c>
      <c r="AH319" t="s">
        <v>109</v>
      </c>
      <c r="AI319" t="s">
        <v>52</v>
      </c>
      <c r="AJ319" t="s">
        <v>110</v>
      </c>
      <c r="AK319" t="s">
        <v>56</v>
      </c>
      <c r="AM319" t="s">
        <v>111</v>
      </c>
      <c r="AN319" t="s">
        <v>112</v>
      </c>
      <c r="AO319" t="s">
        <v>59</v>
      </c>
      <c r="AP319" t="s">
        <v>60</v>
      </c>
    </row>
    <row r="320" spans="1:42" ht="15" hidden="1" x14ac:dyDescent="0.25">
      <c r="A320">
        <v>315</v>
      </c>
      <c r="B320" t="s">
        <v>109</v>
      </c>
      <c r="C320" t="s">
        <v>45</v>
      </c>
      <c r="D320" t="s">
        <v>46</v>
      </c>
      <c r="E320" s="3">
        <v>41045</v>
      </c>
      <c r="F320" t="s">
        <v>101</v>
      </c>
      <c r="G320" t="s">
        <v>91</v>
      </c>
      <c r="H320" t="s">
        <v>95</v>
      </c>
      <c r="I320" t="s">
        <v>47</v>
      </c>
      <c r="J320" t="s">
        <v>69</v>
      </c>
      <c r="K320" t="s">
        <v>51</v>
      </c>
      <c r="L320">
        <v>60.8</v>
      </c>
      <c r="M320">
        <v>30000</v>
      </c>
      <c r="N320" t="s">
        <v>52</v>
      </c>
      <c r="O320">
        <v>0</v>
      </c>
      <c r="P320">
        <v>0</v>
      </c>
      <c r="Q320">
        <v>0</v>
      </c>
      <c r="R320">
        <v>344</v>
      </c>
      <c r="S320">
        <v>0.129</v>
      </c>
      <c r="T320">
        <v>0</v>
      </c>
      <c r="U320">
        <v>0</v>
      </c>
      <c r="V320">
        <v>0</v>
      </c>
      <c r="W320">
        <v>0</v>
      </c>
      <c r="X320">
        <v>262</v>
      </c>
      <c r="Y320">
        <v>9.8699999999999996E-2</v>
      </c>
      <c r="Z320">
        <v>0</v>
      </c>
      <c r="AC320">
        <v>2</v>
      </c>
      <c r="AD320" t="s">
        <v>92</v>
      </c>
      <c r="AE320" t="s">
        <v>98</v>
      </c>
      <c r="AF320" t="s">
        <v>70</v>
      </c>
      <c r="AG320" t="s">
        <v>101</v>
      </c>
      <c r="AH320" t="s">
        <v>109</v>
      </c>
      <c r="AI320" t="s">
        <v>52</v>
      </c>
      <c r="AJ320" t="s">
        <v>110</v>
      </c>
      <c r="AK320" t="s">
        <v>56</v>
      </c>
      <c r="AM320" t="s">
        <v>111</v>
      </c>
      <c r="AN320" t="s">
        <v>112</v>
      </c>
      <c r="AO320" t="s">
        <v>59</v>
      </c>
      <c r="AP320" t="s">
        <v>60</v>
      </c>
    </row>
    <row r="321" spans="1:42" ht="15" hidden="1" x14ac:dyDescent="0.25">
      <c r="A321">
        <v>316</v>
      </c>
      <c r="B321" t="s">
        <v>109</v>
      </c>
      <c r="C321" t="s">
        <v>45</v>
      </c>
      <c r="D321" t="s">
        <v>46</v>
      </c>
      <c r="E321" s="3">
        <v>41045</v>
      </c>
      <c r="F321" t="s">
        <v>101</v>
      </c>
      <c r="G321" t="s">
        <v>91</v>
      </c>
      <c r="H321" t="s">
        <v>95</v>
      </c>
      <c r="I321" t="s">
        <v>47</v>
      </c>
      <c r="J321" t="s">
        <v>73</v>
      </c>
      <c r="K321" t="s">
        <v>51</v>
      </c>
      <c r="L321">
        <v>55.5</v>
      </c>
      <c r="M321">
        <v>30000</v>
      </c>
      <c r="N321" t="s">
        <v>52</v>
      </c>
      <c r="O321">
        <v>0</v>
      </c>
      <c r="P321">
        <v>0</v>
      </c>
      <c r="Q321">
        <v>0</v>
      </c>
      <c r="R321">
        <v>425</v>
      </c>
      <c r="S321">
        <v>0.19700000000000001</v>
      </c>
      <c r="T321">
        <v>0</v>
      </c>
      <c r="U321">
        <v>0</v>
      </c>
      <c r="V321">
        <v>0</v>
      </c>
      <c r="W321">
        <v>0</v>
      </c>
      <c r="X321">
        <v>323</v>
      </c>
      <c r="Y321">
        <v>0.15</v>
      </c>
      <c r="Z321">
        <v>0</v>
      </c>
      <c r="AC321">
        <v>2</v>
      </c>
      <c r="AD321" t="s">
        <v>92</v>
      </c>
      <c r="AE321" t="s">
        <v>98</v>
      </c>
      <c r="AF321" t="s">
        <v>74</v>
      </c>
      <c r="AG321" t="s">
        <v>101</v>
      </c>
      <c r="AH321" t="s">
        <v>109</v>
      </c>
      <c r="AI321" t="s">
        <v>52</v>
      </c>
      <c r="AJ321" t="s">
        <v>110</v>
      </c>
      <c r="AK321" t="s">
        <v>56</v>
      </c>
      <c r="AM321" t="s">
        <v>111</v>
      </c>
      <c r="AN321" t="s">
        <v>112</v>
      </c>
      <c r="AO321" t="s">
        <v>59</v>
      </c>
      <c r="AP321" t="s">
        <v>60</v>
      </c>
    </row>
    <row r="322" spans="1:42" ht="15" hidden="1" x14ac:dyDescent="0.25">
      <c r="A322">
        <v>317</v>
      </c>
      <c r="B322" t="s">
        <v>109</v>
      </c>
      <c r="C322" t="s">
        <v>45</v>
      </c>
      <c r="D322" t="s">
        <v>46</v>
      </c>
      <c r="E322" s="3">
        <v>41045</v>
      </c>
      <c r="F322" t="s">
        <v>101</v>
      </c>
      <c r="G322" t="s">
        <v>91</v>
      </c>
      <c r="H322" t="s">
        <v>95</v>
      </c>
      <c r="I322" t="s">
        <v>47</v>
      </c>
      <c r="J322" t="s">
        <v>75</v>
      </c>
      <c r="K322" t="s">
        <v>51</v>
      </c>
      <c r="L322">
        <v>60.6</v>
      </c>
      <c r="M322">
        <v>30000</v>
      </c>
      <c r="N322" t="s">
        <v>52</v>
      </c>
      <c r="O322">
        <v>0</v>
      </c>
      <c r="P322">
        <v>0</v>
      </c>
      <c r="Q322">
        <v>0</v>
      </c>
      <c r="R322">
        <v>411</v>
      </c>
      <c r="S322">
        <v>0.20599999999999999</v>
      </c>
      <c r="T322">
        <v>0</v>
      </c>
      <c r="U322">
        <v>0</v>
      </c>
      <c r="V322">
        <v>0</v>
      </c>
      <c r="W322">
        <v>0</v>
      </c>
      <c r="X322">
        <v>314</v>
      </c>
      <c r="Y322">
        <v>0.158</v>
      </c>
      <c r="Z322">
        <v>0</v>
      </c>
      <c r="AC322">
        <v>2</v>
      </c>
      <c r="AD322" t="s">
        <v>92</v>
      </c>
      <c r="AE322" t="s">
        <v>98</v>
      </c>
      <c r="AF322" t="s">
        <v>76</v>
      </c>
      <c r="AG322" t="s">
        <v>101</v>
      </c>
      <c r="AH322" t="s">
        <v>109</v>
      </c>
      <c r="AI322" t="s">
        <v>52</v>
      </c>
      <c r="AJ322" t="s">
        <v>110</v>
      </c>
      <c r="AK322" t="s">
        <v>56</v>
      </c>
      <c r="AM322" t="s">
        <v>111</v>
      </c>
      <c r="AN322" t="s">
        <v>112</v>
      </c>
      <c r="AO322" t="s">
        <v>59</v>
      </c>
      <c r="AP322" t="s">
        <v>60</v>
      </c>
    </row>
    <row r="323" spans="1:42" ht="15" hidden="1" x14ac:dyDescent="0.25">
      <c r="A323">
        <v>318</v>
      </c>
      <c r="B323" t="s">
        <v>109</v>
      </c>
      <c r="C323" t="s">
        <v>45</v>
      </c>
      <c r="D323" t="s">
        <v>46</v>
      </c>
      <c r="E323" s="3">
        <v>41045</v>
      </c>
      <c r="F323" t="s">
        <v>101</v>
      </c>
      <c r="G323" t="s">
        <v>91</v>
      </c>
      <c r="H323" t="s">
        <v>95</v>
      </c>
      <c r="I323" t="s">
        <v>47</v>
      </c>
      <c r="J323" t="s">
        <v>77</v>
      </c>
      <c r="K323" t="s">
        <v>51</v>
      </c>
      <c r="L323">
        <v>64.599999999999994</v>
      </c>
      <c r="M323">
        <v>30000</v>
      </c>
      <c r="N323" t="s">
        <v>52</v>
      </c>
      <c r="O323">
        <v>0</v>
      </c>
      <c r="P323">
        <v>0</v>
      </c>
      <c r="Q323">
        <v>0</v>
      </c>
      <c r="R323">
        <v>333</v>
      </c>
      <c r="S323">
        <v>0.16500000000000001</v>
      </c>
      <c r="T323">
        <v>0</v>
      </c>
      <c r="U323">
        <v>0</v>
      </c>
      <c r="V323">
        <v>0</v>
      </c>
      <c r="W323">
        <v>0</v>
      </c>
      <c r="X323">
        <v>283</v>
      </c>
      <c r="Y323">
        <v>0.14099999999999999</v>
      </c>
      <c r="Z323">
        <v>0</v>
      </c>
      <c r="AC323">
        <v>2</v>
      </c>
      <c r="AD323" t="s">
        <v>92</v>
      </c>
      <c r="AE323" t="s">
        <v>98</v>
      </c>
      <c r="AF323" t="s">
        <v>78</v>
      </c>
      <c r="AG323" t="s">
        <v>101</v>
      </c>
      <c r="AH323" t="s">
        <v>109</v>
      </c>
      <c r="AI323" t="s">
        <v>52</v>
      </c>
      <c r="AJ323" t="s">
        <v>110</v>
      </c>
      <c r="AK323" t="s">
        <v>56</v>
      </c>
      <c r="AM323" t="s">
        <v>111</v>
      </c>
      <c r="AN323" t="s">
        <v>112</v>
      </c>
      <c r="AO323" t="s">
        <v>59</v>
      </c>
      <c r="AP323" t="s">
        <v>60</v>
      </c>
    </row>
    <row r="324" spans="1:42" ht="15" hidden="1" x14ac:dyDescent="0.25">
      <c r="A324">
        <v>319</v>
      </c>
      <c r="B324" t="s">
        <v>109</v>
      </c>
      <c r="C324" t="s">
        <v>45</v>
      </c>
      <c r="D324" t="s">
        <v>46</v>
      </c>
      <c r="E324" s="3">
        <v>41045</v>
      </c>
      <c r="F324" t="s">
        <v>101</v>
      </c>
      <c r="G324" t="s">
        <v>91</v>
      </c>
      <c r="H324" t="s">
        <v>95</v>
      </c>
      <c r="I324" t="s">
        <v>47</v>
      </c>
      <c r="J324" t="s">
        <v>83</v>
      </c>
      <c r="K324" t="s">
        <v>51</v>
      </c>
      <c r="L324">
        <v>66.599999999999994</v>
      </c>
      <c r="M324">
        <v>30000</v>
      </c>
      <c r="N324" t="s">
        <v>52</v>
      </c>
      <c r="O324">
        <v>0</v>
      </c>
      <c r="P324">
        <v>0</v>
      </c>
      <c r="Q324">
        <v>0</v>
      </c>
      <c r="R324">
        <v>408</v>
      </c>
      <c r="S324">
        <v>0.19600000000000001</v>
      </c>
      <c r="T324">
        <v>0</v>
      </c>
      <c r="U324">
        <v>0</v>
      </c>
      <c r="V324">
        <v>0</v>
      </c>
      <c r="W324">
        <v>0</v>
      </c>
      <c r="X324">
        <v>314</v>
      </c>
      <c r="Y324">
        <v>0.152</v>
      </c>
      <c r="Z324">
        <v>0</v>
      </c>
      <c r="AC324">
        <v>2</v>
      </c>
      <c r="AD324" t="s">
        <v>92</v>
      </c>
      <c r="AE324" t="s">
        <v>98</v>
      </c>
      <c r="AF324" t="s">
        <v>84</v>
      </c>
      <c r="AG324" t="s">
        <v>101</v>
      </c>
      <c r="AH324" t="s">
        <v>109</v>
      </c>
      <c r="AI324" t="s">
        <v>52</v>
      </c>
      <c r="AJ324" t="s">
        <v>110</v>
      </c>
      <c r="AK324" t="s">
        <v>56</v>
      </c>
      <c r="AM324" t="s">
        <v>111</v>
      </c>
      <c r="AN324" t="s">
        <v>112</v>
      </c>
      <c r="AO324" t="s">
        <v>59</v>
      </c>
      <c r="AP324" t="s">
        <v>60</v>
      </c>
    </row>
    <row r="325" spans="1:42" ht="15" hidden="1" x14ac:dyDescent="0.25">
      <c r="A325">
        <v>320</v>
      </c>
      <c r="B325" t="s">
        <v>109</v>
      </c>
      <c r="C325" t="s">
        <v>45</v>
      </c>
      <c r="D325" t="s">
        <v>46</v>
      </c>
      <c r="E325" s="3">
        <v>41045</v>
      </c>
      <c r="F325" t="s">
        <v>101</v>
      </c>
      <c r="G325" t="s">
        <v>91</v>
      </c>
      <c r="H325" t="s">
        <v>95</v>
      </c>
      <c r="I325" t="s">
        <v>47</v>
      </c>
      <c r="J325" t="s">
        <v>85</v>
      </c>
      <c r="K325" t="s">
        <v>51</v>
      </c>
      <c r="L325">
        <v>71</v>
      </c>
      <c r="M325">
        <v>30000</v>
      </c>
      <c r="N325" t="s">
        <v>52</v>
      </c>
      <c r="O325">
        <v>0</v>
      </c>
      <c r="P325">
        <v>0</v>
      </c>
      <c r="Q325">
        <v>0</v>
      </c>
      <c r="R325">
        <v>343</v>
      </c>
      <c r="S325">
        <v>0.16300000000000001</v>
      </c>
      <c r="T325">
        <v>0</v>
      </c>
      <c r="U325">
        <v>0</v>
      </c>
      <c r="V325">
        <v>0</v>
      </c>
      <c r="W325">
        <v>0</v>
      </c>
      <c r="X325">
        <v>281</v>
      </c>
      <c r="Y325">
        <v>0.13400000000000001</v>
      </c>
      <c r="Z325">
        <v>0</v>
      </c>
      <c r="AC325">
        <v>2</v>
      </c>
      <c r="AD325" t="s">
        <v>92</v>
      </c>
      <c r="AE325" t="s">
        <v>98</v>
      </c>
      <c r="AF325" t="s">
        <v>86</v>
      </c>
      <c r="AG325" t="s">
        <v>101</v>
      </c>
      <c r="AH325" t="s">
        <v>109</v>
      </c>
      <c r="AI325" t="s">
        <v>52</v>
      </c>
      <c r="AJ325" t="s">
        <v>110</v>
      </c>
      <c r="AK325" t="s">
        <v>56</v>
      </c>
      <c r="AM325" t="s">
        <v>111</v>
      </c>
      <c r="AN325" t="s">
        <v>112</v>
      </c>
      <c r="AO325" t="s">
        <v>59</v>
      </c>
      <c r="AP325" t="s">
        <v>60</v>
      </c>
    </row>
    <row r="326" spans="1:42" ht="15" hidden="1" x14ac:dyDescent="0.25">
      <c r="A326">
        <v>321</v>
      </c>
      <c r="B326" t="s">
        <v>109</v>
      </c>
      <c r="C326" t="s">
        <v>45</v>
      </c>
      <c r="D326" t="s">
        <v>46</v>
      </c>
      <c r="E326" s="3">
        <v>41045</v>
      </c>
      <c r="F326" t="s">
        <v>101</v>
      </c>
      <c r="G326" t="s">
        <v>91</v>
      </c>
      <c r="H326" t="s">
        <v>95</v>
      </c>
      <c r="I326" t="s">
        <v>47</v>
      </c>
      <c r="J326" t="s">
        <v>87</v>
      </c>
      <c r="K326" t="s">
        <v>51</v>
      </c>
      <c r="L326">
        <v>73.5</v>
      </c>
      <c r="M326">
        <v>30000</v>
      </c>
      <c r="N326" t="s">
        <v>52</v>
      </c>
      <c r="O326">
        <v>0</v>
      </c>
      <c r="P326">
        <v>0</v>
      </c>
      <c r="Q326">
        <v>0</v>
      </c>
      <c r="R326">
        <v>408</v>
      </c>
      <c r="S326">
        <v>0.186</v>
      </c>
      <c r="T326">
        <v>0</v>
      </c>
      <c r="U326">
        <v>0</v>
      </c>
      <c r="V326">
        <v>0</v>
      </c>
      <c r="W326">
        <v>0</v>
      </c>
      <c r="X326">
        <v>349</v>
      </c>
      <c r="Y326">
        <v>0.159</v>
      </c>
      <c r="Z326">
        <v>0</v>
      </c>
      <c r="AC326">
        <v>2</v>
      </c>
      <c r="AD326" t="s">
        <v>92</v>
      </c>
      <c r="AE326" t="s">
        <v>98</v>
      </c>
      <c r="AF326" t="s">
        <v>88</v>
      </c>
      <c r="AG326" t="s">
        <v>101</v>
      </c>
      <c r="AH326" t="s">
        <v>109</v>
      </c>
      <c r="AI326" t="s">
        <v>52</v>
      </c>
      <c r="AJ326" t="s">
        <v>110</v>
      </c>
      <c r="AK326" t="s">
        <v>56</v>
      </c>
      <c r="AM326" t="s">
        <v>111</v>
      </c>
      <c r="AN326" t="s">
        <v>112</v>
      </c>
      <c r="AO326" t="s">
        <v>59</v>
      </c>
      <c r="AP326" t="s">
        <v>60</v>
      </c>
    </row>
    <row r="327" spans="1:42" ht="15" hidden="1" x14ac:dyDescent="0.25">
      <c r="A327">
        <v>322</v>
      </c>
      <c r="B327" t="s">
        <v>109</v>
      </c>
      <c r="C327" t="s">
        <v>45</v>
      </c>
      <c r="D327" t="s">
        <v>46</v>
      </c>
      <c r="E327" s="3">
        <v>41045</v>
      </c>
      <c r="F327" t="s">
        <v>101</v>
      </c>
      <c r="G327" t="s">
        <v>91</v>
      </c>
      <c r="H327" t="s">
        <v>95</v>
      </c>
      <c r="I327" t="s">
        <v>47</v>
      </c>
      <c r="J327" t="s">
        <v>89</v>
      </c>
      <c r="K327" t="s">
        <v>51</v>
      </c>
      <c r="L327">
        <v>58.5</v>
      </c>
      <c r="M327">
        <v>30000</v>
      </c>
      <c r="N327" t="s">
        <v>52</v>
      </c>
      <c r="O327">
        <v>0</v>
      </c>
      <c r="P327">
        <v>0</v>
      </c>
      <c r="Q327">
        <v>0</v>
      </c>
      <c r="R327">
        <v>323</v>
      </c>
      <c r="S327">
        <v>0.16600000000000001</v>
      </c>
      <c r="T327">
        <v>0</v>
      </c>
      <c r="U327">
        <v>0</v>
      </c>
      <c r="V327">
        <v>0</v>
      </c>
      <c r="W327">
        <v>0</v>
      </c>
      <c r="X327">
        <v>250</v>
      </c>
      <c r="Y327">
        <v>0.13100000000000001</v>
      </c>
      <c r="Z327">
        <v>0</v>
      </c>
      <c r="AC327">
        <v>2</v>
      </c>
      <c r="AD327" t="s">
        <v>92</v>
      </c>
      <c r="AE327" t="s">
        <v>98</v>
      </c>
      <c r="AF327" t="s">
        <v>90</v>
      </c>
      <c r="AG327" t="s">
        <v>101</v>
      </c>
      <c r="AH327" t="s">
        <v>109</v>
      </c>
      <c r="AI327" t="s">
        <v>52</v>
      </c>
      <c r="AJ327" t="s">
        <v>110</v>
      </c>
      <c r="AK327" t="s">
        <v>56</v>
      </c>
      <c r="AM327" t="s">
        <v>111</v>
      </c>
      <c r="AN327" t="s">
        <v>112</v>
      </c>
      <c r="AO327" t="s">
        <v>59</v>
      </c>
      <c r="AP327" t="s">
        <v>60</v>
      </c>
    </row>
    <row r="328" spans="1:42" ht="15" hidden="1" x14ac:dyDescent="0.25">
      <c r="A328">
        <v>323</v>
      </c>
      <c r="B328" t="s">
        <v>109</v>
      </c>
      <c r="C328" t="s">
        <v>45</v>
      </c>
      <c r="D328" t="s">
        <v>46</v>
      </c>
      <c r="E328" s="3">
        <v>41045</v>
      </c>
      <c r="F328" t="s">
        <v>101</v>
      </c>
      <c r="G328" t="s">
        <v>91</v>
      </c>
      <c r="H328" t="s">
        <v>95</v>
      </c>
      <c r="I328" t="s">
        <v>47</v>
      </c>
      <c r="J328" t="s">
        <v>96</v>
      </c>
      <c r="K328" t="s">
        <v>51</v>
      </c>
      <c r="L328">
        <v>61.8</v>
      </c>
      <c r="M328">
        <v>30000</v>
      </c>
      <c r="N328" t="s">
        <v>52</v>
      </c>
      <c r="O328">
        <v>0</v>
      </c>
      <c r="P328">
        <v>0</v>
      </c>
      <c r="Q328">
        <v>0</v>
      </c>
      <c r="R328">
        <v>381</v>
      </c>
      <c r="S328">
        <v>0.16900000000000001</v>
      </c>
      <c r="T328">
        <v>0</v>
      </c>
      <c r="U328">
        <v>0</v>
      </c>
      <c r="V328">
        <v>0</v>
      </c>
      <c r="W328">
        <v>0</v>
      </c>
      <c r="X328">
        <v>298</v>
      </c>
      <c r="Y328">
        <v>0.13300000000000001</v>
      </c>
      <c r="Z328">
        <v>0</v>
      </c>
      <c r="AC328">
        <v>2</v>
      </c>
      <c r="AD328" t="s">
        <v>92</v>
      </c>
      <c r="AE328" t="s">
        <v>98</v>
      </c>
      <c r="AF328" t="s">
        <v>99</v>
      </c>
      <c r="AG328" t="s">
        <v>101</v>
      </c>
      <c r="AH328" t="s">
        <v>109</v>
      </c>
      <c r="AI328" t="s">
        <v>52</v>
      </c>
      <c r="AJ328" t="s">
        <v>110</v>
      </c>
      <c r="AK328" t="s">
        <v>56</v>
      </c>
      <c r="AM328" t="s">
        <v>111</v>
      </c>
      <c r="AN328" t="s">
        <v>112</v>
      </c>
      <c r="AO328" t="s">
        <v>59</v>
      </c>
      <c r="AP328" t="s">
        <v>60</v>
      </c>
    </row>
    <row r="329" spans="1:42" ht="15" hidden="1" x14ac:dyDescent="0.25">
      <c r="A329">
        <v>324</v>
      </c>
      <c r="B329" t="s">
        <v>109</v>
      </c>
      <c r="C329" t="s">
        <v>45</v>
      </c>
      <c r="D329" t="s">
        <v>46</v>
      </c>
      <c r="E329" s="3">
        <v>41045</v>
      </c>
      <c r="F329" t="s">
        <v>101</v>
      </c>
      <c r="G329" t="s">
        <v>91</v>
      </c>
      <c r="H329" t="s">
        <v>49</v>
      </c>
      <c r="I329" t="s">
        <v>47</v>
      </c>
      <c r="J329" t="s">
        <v>96</v>
      </c>
      <c r="K329" t="s">
        <v>51</v>
      </c>
      <c r="L329">
        <v>48.7</v>
      </c>
      <c r="M329">
        <v>30000</v>
      </c>
      <c r="N329" t="s">
        <v>52</v>
      </c>
      <c r="O329">
        <v>0</v>
      </c>
      <c r="P329">
        <v>0</v>
      </c>
      <c r="Q329">
        <v>0</v>
      </c>
      <c r="R329">
        <v>287</v>
      </c>
      <c r="S329">
        <v>0.13900000000000001</v>
      </c>
      <c r="T329" s="2">
        <v>4.3099999999999998E-7</v>
      </c>
      <c r="U329">
        <v>0</v>
      </c>
      <c r="V329">
        <v>0</v>
      </c>
      <c r="W329">
        <v>0</v>
      </c>
      <c r="X329">
        <v>287</v>
      </c>
      <c r="Y329">
        <v>0.13900000000000001</v>
      </c>
      <c r="Z329" s="2">
        <v>4.3099999999999998E-7</v>
      </c>
      <c r="AC329">
        <v>2</v>
      </c>
      <c r="AD329" t="s">
        <v>92</v>
      </c>
      <c r="AE329" t="s">
        <v>49</v>
      </c>
      <c r="AF329" t="s">
        <v>99</v>
      </c>
      <c r="AG329" t="s">
        <v>101</v>
      </c>
      <c r="AH329" t="s">
        <v>109</v>
      </c>
      <c r="AI329" t="s">
        <v>52</v>
      </c>
      <c r="AJ329" t="s">
        <v>110</v>
      </c>
      <c r="AK329" t="s">
        <v>56</v>
      </c>
      <c r="AM329" t="s">
        <v>111</v>
      </c>
      <c r="AN329" t="s">
        <v>112</v>
      </c>
      <c r="AO329" t="s">
        <v>59</v>
      </c>
      <c r="AP329" t="s">
        <v>60</v>
      </c>
    </row>
    <row r="330" spans="1:42" ht="15" hidden="1" x14ac:dyDescent="0.25">
      <c r="A330">
        <v>325</v>
      </c>
      <c r="B330" t="s">
        <v>109</v>
      </c>
      <c r="C330" t="s">
        <v>45</v>
      </c>
      <c r="D330" t="s">
        <v>46</v>
      </c>
      <c r="E330" s="3">
        <v>41045</v>
      </c>
      <c r="F330" t="s">
        <v>102</v>
      </c>
      <c r="G330" t="s">
        <v>94</v>
      </c>
      <c r="H330" t="s">
        <v>95</v>
      </c>
      <c r="I330" t="s">
        <v>47</v>
      </c>
      <c r="J330" t="s">
        <v>96</v>
      </c>
      <c r="K330" t="s">
        <v>51</v>
      </c>
      <c r="L330">
        <v>167</v>
      </c>
      <c r="M330">
        <v>115000</v>
      </c>
      <c r="N330" t="s">
        <v>52</v>
      </c>
      <c r="O330">
        <v>0</v>
      </c>
      <c r="P330">
        <v>0</v>
      </c>
      <c r="Q330">
        <v>0</v>
      </c>
      <c r="R330">
        <v>419</v>
      </c>
      <c r="S330">
        <v>0.184</v>
      </c>
      <c r="T330">
        <v>0</v>
      </c>
      <c r="U330">
        <v>0</v>
      </c>
      <c r="V330">
        <v>0</v>
      </c>
      <c r="W330">
        <v>0</v>
      </c>
      <c r="X330">
        <v>321</v>
      </c>
      <c r="Y330">
        <v>0.14099999999999999</v>
      </c>
      <c r="Z330">
        <v>0</v>
      </c>
      <c r="AC330">
        <v>2</v>
      </c>
      <c r="AD330" t="s">
        <v>97</v>
      </c>
      <c r="AE330" t="s">
        <v>98</v>
      </c>
      <c r="AF330" t="s">
        <v>99</v>
      </c>
      <c r="AG330" t="s">
        <v>102</v>
      </c>
      <c r="AH330" t="s">
        <v>109</v>
      </c>
      <c r="AI330" t="s">
        <v>52</v>
      </c>
      <c r="AJ330" t="s">
        <v>110</v>
      </c>
      <c r="AK330" t="s">
        <v>56</v>
      </c>
      <c r="AM330" t="s">
        <v>111</v>
      </c>
      <c r="AN330" t="s">
        <v>112</v>
      </c>
      <c r="AO330" t="s">
        <v>59</v>
      </c>
      <c r="AP330" t="s">
        <v>60</v>
      </c>
    </row>
    <row r="331" spans="1:42" ht="15" hidden="1" x14ac:dyDescent="0.25">
      <c r="A331">
        <v>326</v>
      </c>
      <c r="B331" t="s">
        <v>109</v>
      </c>
      <c r="C331" t="s">
        <v>45</v>
      </c>
      <c r="D331" t="s">
        <v>46</v>
      </c>
      <c r="E331" s="3">
        <v>41045</v>
      </c>
      <c r="F331" t="s">
        <v>102</v>
      </c>
      <c r="G331" t="s">
        <v>94</v>
      </c>
      <c r="H331" t="s">
        <v>49</v>
      </c>
      <c r="I331" t="s">
        <v>47</v>
      </c>
      <c r="J331" t="s">
        <v>96</v>
      </c>
      <c r="K331" t="s">
        <v>51</v>
      </c>
      <c r="L331">
        <v>134</v>
      </c>
      <c r="M331">
        <v>115000</v>
      </c>
      <c r="N331" t="s">
        <v>52</v>
      </c>
      <c r="O331">
        <v>0</v>
      </c>
      <c r="P331">
        <v>0</v>
      </c>
      <c r="Q331">
        <v>0</v>
      </c>
      <c r="R331">
        <v>322</v>
      </c>
      <c r="S331">
        <v>0.14799999999999999</v>
      </c>
      <c r="T331" s="2">
        <v>4.89E-7</v>
      </c>
      <c r="U331">
        <v>0</v>
      </c>
      <c r="V331">
        <v>0</v>
      </c>
      <c r="W331">
        <v>0</v>
      </c>
      <c r="X331">
        <v>322</v>
      </c>
      <c r="Y331">
        <v>0.14799999999999999</v>
      </c>
      <c r="Z331" s="2">
        <v>4.89E-7</v>
      </c>
      <c r="AC331">
        <v>2</v>
      </c>
      <c r="AD331" t="s">
        <v>97</v>
      </c>
      <c r="AE331" t="s">
        <v>49</v>
      </c>
      <c r="AF331" t="s">
        <v>99</v>
      </c>
      <c r="AG331" t="s">
        <v>102</v>
      </c>
      <c r="AH331" t="s">
        <v>109</v>
      </c>
      <c r="AI331" t="s">
        <v>52</v>
      </c>
      <c r="AJ331" t="s">
        <v>110</v>
      </c>
      <c r="AK331" t="s">
        <v>56</v>
      </c>
      <c r="AM331" t="s">
        <v>111</v>
      </c>
      <c r="AN331" t="s">
        <v>112</v>
      </c>
      <c r="AO331" t="s">
        <v>59</v>
      </c>
      <c r="AP331" t="s">
        <v>60</v>
      </c>
    </row>
    <row r="332" spans="1:42" ht="15" hidden="1" x14ac:dyDescent="0.25">
      <c r="A332">
        <v>327</v>
      </c>
      <c r="B332" t="s">
        <v>109</v>
      </c>
      <c r="C332" t="s">
        <v>45</v>
      </c>
      <c r="D332" t="s">
        <v>46</v>
      </c>
      <c r="E332" s="3">
        <v>41045</v>
      </c>
      <c r="F332" t="s">
        <v>102</v>
      </c>
      <c r="G332" t="s">
        <v>48</v>
      </c>
      <c r="H332" t="s">
        <v>95</v>
      </c>
      <c r="I332" t="s">
        <v>47</v>
      </c>
      <c r="J332" t="s">
        <v>67</v>
      </c>
      <c r="K332" t="s">
        <v>51</v>
      </c>
      <c r="L332">
        <v>220</v>
      </c>
      <c r="M332">
        <v>200000</v>
      </c>
      <c r="N332" t="s">
        <v>52</v>
      </c>
      <c r="O332">
        <v>0</v>
      </c>
      <c r="P332">
        <v>0</v>
      </c>
      <c r="Q332">
        <v>0</v>
      </c>
      <c r="R332">
        <v>360</v>
      </c>
      <c r="S332">
        <v>0.16900000000000001</v>
      </c>
      <c r="T332">
        <v>0</v>
      </c>
      <c r="U332">
        <v>0</v>
      </c>
      <c r="V332">
        <v>0</v>
      </c>
      <c r="W332">
        <v>0</v>
      </c>
      <c r="X332">
        <v>273</v>
      </c>
      <c r="Y332">
        <v>0.128</v>
      </c>
      <c r="Z332">
        <v>0</v>
      </c>
      <c r="AC332">
        <v>2</v>
      </c>
      <c r="AD332" t="s">
        <v>53</v>
      </c>
      <c r="AE332" t="s">
        <v>98</v>
      </c>
      <c r="AF332" t="s">
        <v>68</v>
      </c>
      <c r="AG332" t="s">
        <v>102</v>
      </c>
      <c r="AH332" t="s">
        <v>109</v>
      </c>
      <c r="AI332" t="s">
        <v>52</v>
      </c>
      <c r="AJ332" t="s">
        <v>110</v>
      </c>
      <c r="AK332" t="s">
        <v>56</v>
      </c>
      <c r="AM332" t="s">
        <v>111</v>
      </c>
      <c r="AN332" t="s">
        <v>112</v>
      </c>
      <c r="AO332" t="s">
        <v>59</v>
      </c>
      <c r="AP332" t="s">
        <v>60</v>
      </c>
    </row>
    <row r="333" spans="1:42" ht="15" hidden="1" x14ac:dyDescent="0.25">
      <c r="A333">
        <v>328</v>
      </c>
      <c r="B333" t="s">
        <v>109</v>
      </c>
      <c r="C333" t="s">
        <v>45</v>
      </c>
      <c r="D333" t="s">
        <v>46</v>
      </c>
      <c r="E333" s="3">
        <v>41045</v>
      </c>
      <c r="F333" t="s">
        <v>102</v>
      </c>
      <c r="G333" t="s">
        <v>48</v>
      </c>
      <c r="H333" t="s">
        <v>95</v>
      </c>
      <c r="I333" t="s">
        <v>47</v>
      </c>
      <c r="J333" t="s">
        <v>69</v>
      </c>
      <c r="K333" t="s">
        <v>51</v>
      </c>
      <c r="L333">
        <v>270</v>
      </c>
      <c r="M333">
        <v>200000</v>
      </c>
      <c r="N333" t="s">
        <v>52</v>
      </c>
      <c r="O333">
        <v>0</v>
      </c>
      <c r="P333">
        <v>0</v>
      </c>
      <c r="Q333">
        <v>0</v>
      </c>
      <c r="R333">
        <v>385</v>
      </c>
      <c r="S333">
        <v>0.13800000000000001</v>
      </c>
      <c r="T333">
        <v>0</v>
      </c>
      <c r="U333">
        <v>0</v>
      </c>
      <c r="V333">
        <v>0</v>
      </c>
      <c r="W333">
        <v>0</v>
      </c>
      <c r="X333">
        <v>292</v>
      </c>
      <c r="Y333">
        <v>0.105</v>
      </c>
      <c r="Z333">
        <v>0</v>
      </c>
      <c r="AC333">
        <v>2</v>
      </c>
      <c r="AD333" t="s">
        <v>53</v>
      </c>
      <c r="AE333" t="s">
        <v>98</v>
      </c>
      <c r="AF333" t="s">
        <v>70</v>
      </c>
      <c r="AG333" t="s">
        <v>102</v>
      </c>
      <c r="AH333" t="s">
        <v>109</v>
      </c>
      <c r="AI333" t="s">
        <v>52</v>
      </c>
      <c r="AJ333" t="s">
        <v>110</v>
      </c>
      <c r="AK333" t="s">
        <v>56</v>
      </c>
      <c r="AM333" t="s">
        <v>111</v>
      </c>
      <c r="AN333" t="s">
        <v>112</v>
      </c>
      <c r="AO333" t="s">
        <v>59</v>
      </c>
      <c r="AP333" t="s">
        <v>60</v>
      </c>
    </row>
    <row r="334" spans="1:42" ht="15" hidden="1" x14ac:dyDescent="0.25">
      <c r="A334">
        <v>329</v>
      </c>
      <c r="B334" t="s">
        <v>109</v>
      </c>
      <c r="C334" t="s">
        <v>45</v>
      </c>
      <c r="D334" t="s">
        <v>46</v>
      </c>
      <c r="E334" s="3">
        <v>41045</v>
      </c>
      <c r="F334" t="s">
        <v>102</v>
      </c>
      <c r="G334" t="s">
        <v>48</v>
      </c>
      <c r="H334" t="s">
        <v>95</v>
      </c>
      <c r="I334" t="s">
        <v>47</v>
      </c>
      <c r="J334" t="s">
        <v>73</v>
      </c>
      <c r="K334" t="s">
        <v>51</v>
      </c>
      <c r="L334">
        <v>244</v>
      </c>
      <c r="M334">
        <v>200000</v>
      </c>
      <c r="N334" t="s">
        <v>52</v>
      </c>
      <c r="O334">
        <v>0</v>
      </c>
      <c r="P334">
        <v>0</v>
      </c>
      <c r="Q334">
        <v>0</v>
      </c>
      <c r="R334">
        <v>478</v>
      </c>
      <c r="S334">
        <v>0.20599999999999999</v>
      </c>
      <c r="T334">
        <v>0</v>
      </c>
      <c r="U334">
        <v>0</v>
      </c>
      <c r="V334">
        <v>0</v>
      </c>
      <c r="W334">
        <v>0</v>
      </c>
      <c r="X334">
        <v>360</v>
      </c>
      <c r="Y334">
        <v>0.155</v>
      </c>
      <c r="Z334">
        <v>0</v>
      </c>
      <c r="AC334">
        <v>2</v>
      </c>
      <c r="AD334" t="s">
        <v>53</v>
      </c>
      <c r="AE334" t="s">
        <v>98</v>
      </c>
      <c r="AF334" t="s">
        <v>74</v>
      </c>
      <c r="AG334" t="s">
        <v>102</v>
      </c>
      <c r="AH334" t="s">
        <v>109</v>
      </c>
      <c r="AI334" t="s">
        <v>52</v>
      </c>
      <c r="AJ334" t="s">
        <v>110</v>
      </c>
      <c r="AK334" t="s">
        <v>56</v>
      </c>
      <c r="AM334" t="s">
        <v>111</v>
      </c>
      <c r="AN334" t="s">
        <v>112</v>
      </c>
      <c r="AO334" t="s">
        <v>59</v>
      </c>
      <c r="AP334" t="s">
        <v>60</v>
      </c>
    </row>
    <row r="335" spans="1:42" ht="15" hidden="1" x14ac:dyDescent="0.25">
      <c r="A335">
        <v>330</v>
      </c>
      <c r="B335" t="s">
        <v>109</v>
      </c>
      <c r="C335" t="s">
        <v>45</v>
      </c>
      <c r="D335" t="s">
        <v>46</v>
      </c>
      <c r="E335" s="3">
        <v>41045</v>
      </c>
      <c r="F335" t="s">
        <v>102</v>
      </c>
      <c r="G335" t="s">
        <v>48</v>
      </c>
      <c r="H335" t="s">
        <v>95</v>
      </c>
      <c r="I335" t="s">
        <v>47</v>
      </c>
      <c r="J335" t="s">
        <v>75</v>
      </c>
      <c r="K335" t="s">
        <v>51</v>
      </c>
      <c r="L335">
        <v>275</v>
      </c>
      <c r="M335">
        <v>200000</v>
      </c>
      <c r="N335" t="s">
        <v>52</v>
      </c>
      <c r="O335">
        <v>0</v>
      </c>
      <c r="P335">
        <v>0</v>
      </c>
      <c r="Q335">
        <v>0</v>
      </c>
      <c r="R335">
        <v>470</v>
      </c>
      <c r="S335">
        <v>0.221</v>
      </c>
      <c r="T335">
        <v>0</v>
      </c>
      <c r="U335">
        <v>0</v>
      </c>
      <c r="V335">
        <v>0</v>
      </c>
      <c r="W335">
        <v>0</v>
      </c>
      <c r="X335">
        <v>349</v>
      </c>
      <c r="Y335">
        <v>0.16500000000000001</v>
      </c>
      <c r="Z335">
        <v>0</v>
      </c>
      <c r="AC335">
        <v>2</v>
      </c>
      <c r="AD335" t="s">
        <v>53</v>
      </c>
      <c r="AE335" t="s">
        <v>98</v>
      </c>
      <c r="AF335" t="s">
        <v>76</v>
      </c>
      <c r="AG335" t="s">
        <v>102</v>
      </c>
      <c r="AH335" t="s">
        <v>109</v>
      </c>
      <c r="AI335" t="s">
        <v>52</v>
      </c>
      <c r="AJ335" t="s">
        <v>110</v>
      </c>
      <c r="AK335" t="s">
        <v>56</v>
      </c>
      <c r="AM335" t="s">
        <v>111</v>
      </c>
      <c r="AN335" t="s">
        <v>112</v>
      </c>
      <c r="AO335" t="s">
        <v>59</v>
      </c>
      <c r="AP335" t="s">
        <v>60</v>
      </c>
    </row>
    <row r="336" spans="1:42" ht="15" hidden="1" x14ac:dyDescent="0.25">
      <c r="A336">
        <v>331</v>
      </c>
      <c r="B336" t="s">
        <v>109</v>
      </c>
      <c r="C336" t="s">
        <v>45</v>
      </c>
      <c r="D336" t="s">
        <v>46</v>
      </c>
      <c r="E336" s="3">
        <v>41045</v>
      </c>
      <c r="F336" t="s">
        <v>102</v>
      </c>
      <c r="G336" t="s">
        <v>48</v>
      </c>
      <c r="H336" t="s">
        <v>95</v>
      </c>
      <c r="I336" t="s">
        <v>47</v>
      </c>
      <c r="J336" t="s">
        <v>77</v>
      </c>
      <c r="K336" t="s">
        <v>51</v>
      </c>
      <c r="L336">
        <v>296</v>
      </c>
      <c r="M336">
        <v>200000</v>
      </c>
      <c r="N336" t="s">
        <v>52</v>
      </c>
      <c r="O336">
        <v>0</v>
      </c>
      <c r="P336">
        <v>0</v>
      </c>
      <c r="Q336">
        <v>0</v>
      </c>
      <c r="R336">
        <v>352</v>
      </c>
      <c r="S336">
        <v>0.17199999999999999</v>
      </c>
      <c r="T336">
        <v>0</v>
      </c>
      <c r="U336">
        <v>0</v>
      </c>
      <c r="V336">
        <v>0</v>
      </c>
      <c r="W336">
        <v>0</v>
      </c>
      <c r="X336">
        <v>300</v>
      </c>
      <c r="Y336">
        <v>0.14699999999999999</v>
      </c>
      <c r="Z336">
        <v>0</v>
      </c>
      <c r="AC336">
        <v>2</v>
      </c>
      <c r="AD336" t="s">
        <v>53</v>
      </c>
      <c r="AE336" t="s">
        <v>98</v>
      </c>
      <c r="AF336" t="s">
        <v>78</v>
      </c>
      <c r="AG336" t="s">
        <v>102</v>
      </c>
      <c r="AH336" t="s">
        <v>109</v>
      </c>
      <c r="AI336" t="s">
        <v>52</v>
      </c>
      <c r="AJ336" t="s">
        <v>110</v>
      </c>
      <c r="AK336" t="s">
        <v>56</v>
      </c>
      <c r="AM336" t="s">
        <v>111</v>
      </c>
      <c r="AN336" t="s">
        <v>112</v>
      </c>
      <c r="AO336" t="s">
        <v>59</v>
      </c>
      <c r="AP336" t="s">
        <v>60</v>
      </c>
    </row>
    <row r="337" spans="1:42" ht="15" hidden="1" x14ac:dyDescent="0.25">
      <c r="A337">
        <v>332</v>
      </c>
      <c r="B337" t="s">
        <v>109</v>
      </c>
      <c r="C337" t="s">
        <v>45</v>
      </c>
      <c r="D337" t="s">
        <v>46</v>
      </c>
      <c r="E337" s="3">
        <v>41045</v>
      </c>
      <c r="F337" t="s">
        <v>102</v>
      </c>
      <c r="G337" t="s">
        <v>48</v>
      </c>
      <c r="H337" t="s">
        <v>95</v>
      </c>
      <c r="I337" t="s">
        <v>47</v>
      </c>
      <c r="J337" t="s">
        <v>83</v>
      </c>
      <c r="K337" t="s">
        <v>51</v>
      </c>
      <c r="L337">
        <v>301</v>
      </c>
      <c r="M337">
        <v>200000</v>
      </c>
      <c r="N337" t="s">
        <v>52</v>
      </c>
      <c r="O337">
        <v>0</v>
      </c>
      <c r="P337">
        <v>0</v>
      </c>
      <c r="Q337">
        <v>0</v>
      </c>
      <c r="R337">
        <v>429</v>
      </c>
      <c r="S337">
        <v>0.2</v>
      </c>
      <c r="T337">
        <v>0</v>
      </c>
      <c r="U337">
        <v>0</v>
      </c>
      <c r="V337">
        <v>0</v>
      </c>
      <c r="W337">
        <v>0</v>
      </c>
      <c r="X337">
        <v>333</v>
      </c>
      <c r="Y337">
        <v>0.156</v>
      </c>
      <c r="Z337">
        <v>0</v>
      </c>
      <c r="AC337">
        <v>2</v>
      </c>
      <c r="AD337" t="s">
        <v>53</v>
      </c>
      <c r="AE337" t="s">
        <v>98</v>
      </c>
      <c r="AF337" t="s">
        <v>84</v>
      </c>
      <c r="AG337" t="s">
        <v>102</v>
      </c>
      <c r="AH337" t="s">
        <v>109</v>
      </c>
      <c r="AI337" t="s">
        <v>52</v>
      </c>
      <c r="AJ337" t="s">
        <v>110</v>
      </c>
      <c r="AK337" t="s">
        <v>56</v>
      </c>
      <c r="AM337" t="s">
        <v>111</v>
      </c>
      <c r="AN337" t="s">
        <v>112</v>
      </c>
      <c r="AO337" t="s">
        <v>59</v>
      </c>
      <c r="AP337" t="s">
        <v>60</v>
      </c>
    </row>
    <row r="338" spans="1:42" ht="15" hidden="1" x14ac:dyDescent="0.25">
      <c r="A338">
        <v>333</v>
      </c>
      <c r="B338" t="s">
        <v>109</v>
      </c>
      <c r="C338" t="s">
        <v>45</v>
      </c>
      <c r="D338" t="s">
        <v>46</v>
      </c>
      <c r="E338" s="3">
        <v>41045</v>
      </c>
      <c r="F338" t="s">
        <v>102</v>
      </c>
      <c r="G338" t="s">
        <v>48</v>
      </c>
      <c r="H338" t="s">
        <v>95</v>
      </c>
      <c r="I338" t="s">
        <v>47</v>
      </c>
      <c r="J338" t="s">
        <v>85</v>
      </c>
      <c r="K338" t="s">
        <v>51</v>
      </c>
      <c r="L338">
        <v>319</v>
      </c>
      <c r="M338">
        <v>200000</v>
      </c>
      <c r="N338" t="s">
        <v>52</v>
      </c>
      <c r="O338">
        <v>0</v>
      </c>
      <c r="P338">
        <v>0</v>
      </c>
      <c r="Q338">
        <v>0</v>
      </c>
      <c r="R338">
        <v>360</v>
      </c>
      <c r="S338">
        <v>0.16900000000000001</v>
      </c>
      <c r="T338">
        <v>0</v>
      </c>
      <c r="U338">
        <v>0</v>
      </c>
      <c r="V338">
        <v>0</v>
      </c>
      <c r="W338">
        <v>0</v>
      </c>
      <c r="X338">
        <v>296</v>
      </c>
      <c r="Y338">
        <v>0.13900000000000001</v>
      </c>
      <c r="Z338">
        <v>0</v>
      </c>
      <c r="AC338">
        <v>2</v>
      </c>
      <c r="AD338" t="s">
        <v>53</v>
      </c>
      <c r="AE338" t="s">
        <v>98</v>
      </c>
      <c r="AF338" t="s">
        <v>86</v>
      </c>
      <c r="AG338" t="s">
        <v>102</v>
      </c>
      <c r="AH338" t="s">
        <v>109</v>
      </c>
      <c r="AI338" t="s">
        <v>52</v>
      </c>
      <c r="AJ338" t="s">
        <v>110</v>
      </c>
      <c r="AK338" t="s">
        <v>56</v>
      </c>
      <c r="AM338" t="s">
        <v>111</v>
      </c>
      <c r="AN338" t="s">
        <v>112</v>
      </c>
      <c r="AO338" t="s">
        <v>59</v>
      </c>
      <c r="AP338" t="s">
        <v>60</v>
      </c>
    </row>
    <row r="339" spans="1:42" ht="15" hidden="1" x14ac:dyDescent="0.25">
      <c r="A339">
        <v>334</v>
      </c>
      <c r="B339" t="s">
        <v>109</v>
      </c>
      <c r="C339" t="s">
        <v>45</v>
      </c>
      <c r="D339" t="s">
        <v>46</v>
      </c>
      <c r="E339" s="3">
        <v>41045</v>
      </c>
      <c r="F339" t="s">
        <v>102</v>
      </c>
      <c r="G339" t="s">
        <v>48</v>
      </c>
      <c r="H339" t="s">
        <v>95</v>
      </c>
      <c r="I339" t="s">
        <v>47</v>
      </c>
      <c r="J339" t="s">
        <v>87</v>
      </c>
      <c r="K339" t="s">
        <v>51</v>
      </c>
      <c r="L339">
        <v>320</v>
      </c>
      <c r="M339">
        <v>200000</v>
      </c>
      <c r="N339" t="s">
        <v>52</v>
      </c>
      <c r="O339">
        <v>0</v>
      </c>
      <c r="P339">
        <v>0</v>
      </c>
      <c r="Q339">
        <v>0</v>
      </c>
      <c r="R339">
        <v>508</v>
      </c>
      <c r="S339">
        <v>0.193</v>
      </c>
      <c r="T339">
        <v>0</v>
      </c>
      <c r="U339">
        <v>0</v>
      </c>
      <c r="V339">
        <v>0</v>
      </c>
      <c r="W339">
        <v>0</v>
      </c>
      <c r="X339">
        <v>435</v>
      </c>
      <c r="Y339">
        <v>0.16500000000000001</v>
      </c>
      <c r="Z339">
        <v>0</v>
      </c>
      <c r="AC339">
        <v>2</v>
      </c>
      <c r="AD339" t="s">
        <v>53</v>
      </c>
      <c r="AE339" t="s">
        <v>98</v>
      </c>
      <c r="AF339" t="s">
        <v>88</v>
      </c>
      <c r="AG339" t="s">
        <v>102</v>
      </c>
      <c r="AH339" t="s">
        <v>109</v>
      </c>
      <c r="AI339" t="s">
        <v>52</v>
      </c>
      <c r="AJ339" t="s">
        <v>110</v>
      </c>
      <c r="AK339" t="s">
        <v>56</v>
      </c>
      <c r="AM339" t="s">
        <v>111</v>
      </c>
      <c r="AN339" t="s">
        <v>112</v>
      </c>
      <c r="AO339" t="s">
        <v>59</v>
      </c>
      <c r="AP339" t="s">
        <v>60</v>
      </c>
    </row>
    <row r="340" spans="1:42" ht="15" hidden="1" x14ac:dyDescent="0.25">
      <c r="A340">
        <v>335</v>
      </c>
      <c r="B340" t="s">
        <v>109</v>
      </c>
      <c r="C340" t="s">
        <v>45</v>
      </c>
      <c r="D340" t="s">
        <v>46</v>
      </c>
      <c r="E340" s="3">
        <v>41045</v>
      </c>
      <c r="F340" t="s">
        <v>102</v>
      </c>
      <c r="G340" t="s">
        <v>48</v>
      </c>
      <c r="H340" t="s">
        <v>95</v>
      </c>
      <c r="I340" t="s">
        <v>47</v>
      </c>
      <c r="J340" t="s">
        <v>89</v>
      </c>
      <c r="K340" t="s">
        <v>51</v>
      </c>
      <c r="L340">
        <v>243</v>
      </c>
      <c r="M340">
        <v>200000</v>
      </c>
      <c r="N340" t="s">
        <v>52</v>
      </c>
      <c r="O340">
        <v>0</v>
      </c>
      <c r="P340">
        <v>0</v>
      </c>
      <c r="Q340">
        <v>0</v>
      </c>
      <c r="R340">
        <v>308</v>
      </c>
      <c r="S340">
        <v>0.182</v>
      </c>
      <c r="T340">
        <v>0</v>
      </c>
      <c r="U340">
        <v>0</v>
      </c>
      <c r="V340">
        <v>0</v>
      </c>
      <c r="W340">
        <v>0</v>
      </c>
      <c r="X340">
        <v>239</v>
      </c>
      <c r="Y340">
        <v>0.14399999999999999</v>
      </c>
      <c r="Z340">
        <v>0</v>
      </c>
      <c r="AC340">
        <v>2</v>
      </c>
      <c r="AD340" t="s">
        <v>53</v>
      </c>
      <c r="AE340" t="s">
        <v>98</v>
      </c>
      <c r="AF340" t="s">
        <v>90</v>
      </c>
      <c r="AG340" t="s">
        <v>102</v>
      </c>
      <c r="AH340" t="s">
        <v>109</v>
      </c>
      <c r="AI340" t="s">
        <v>52</v>
      </c>
      <c r="AJ340" t="s">
        <v>110</v>
      </c>
      <c r="AK340" t="s">
        <v>56</v>
      </c>
      <c r="AM340" t="s">
        <v>111</v>
      </c>
      <c r="AN340" t="s">
        <v>112</v>
      </c>
      <c r="AO340" t="s">
        <v>59</v>
      </c>
      <c r="AP340" t="s">
        <v>60</v>
      </c>
    </row>
    <row r="341" spans="1:42" ht="15" hidden="1" x14ac:dyDescent="0.25">
      <c r="A341">
        <v>336</v>
      </c>
      <c r="B341" t="s">
        <v>109</v>
      </c>
      <c r="C341" t="s">
        <v>45</v>
      </c>
      <c r="D341" t="s">
        <v>46</v>
      </c>
      <c r="E341" s="3">
        <v>41045</v>
      </c>
      <c r="F341" t="s">
        <v>102</v>
      </c>
      <c r="G341" t="s">
        <v>48</v>
      </c>
      <c r="H341" t="s">
        <v>95</v>
      </c>
      <c r="I341" t="s">
        <v>47</v>
      </c>
      <c r="J341" t="s">
        <v>96</v>
      </c>
      <c r="K341" t="s">
        <v>51</v>
      </c>
      <c r="L341">
        <v>273</v>
      </c>
      <c r="M341">
        <v>200000</v>
      </c>
      <c r="N341" t="s">
        <v>52</v>
      </c>
      <c r="O341">
        <v>0</v>
      </c>
      <c r="P341">
        <v>0</v>
      </c>
      <c r="Q341">
        <v>0</v>
      </c>
      <c r="R341">
        <v>440</v>
      </c>
      <c r="S341">
        <v>0.187</v>
      </c>
      <c r="T341">
        <v>0</v>
      </c>
      <c r="U341">
        <v>0</v>
      </c>
      <c r="V341">
        <v>0</v>
      </c>
      <c r="W341">
        <v>0</v>
      </c>
      <c r="X341">
        <v>338</v>
      </c>
      <c r="Y341">
        <v>0.14399999999999999</v>
      </c>
      <c r="Z341">
        <v>0</v>
      </c>
      <c r="AC341">
        <v>2</v>
      </c>
      <c r="AD341" t="s">
        <v>53</v>
      </c>
      <c r="AE341" t="s">
        <v>98</v>
      </c>
      <c r="AF341" t="s">
        <v>99</v>
      </c>
      <c r="AG341" t="s">
        <v>102</v>
      </c>
      <c r="AH341" t="s">
        <v>109</v>
      </c>
      <c r="AI341" t="s">
        <v>52</v>
      </c>
      <c r="AJ341" t="s">
        <v>110</v>
      </c>
      <c r="AK341" t="s">
        <v>56</v>
      </c>
      <c r="AM341" t="s">
        <v>111</v>
      </c>
      <c r="AN341" t="s">
        <v>112</v>
      </c>
      <c r="AO341" t="s">
        <v>59</v>
      </c>
      <c r="AP341" t="s">
        <v>60</v>
      </c>
    </row>
    <row r="342" spans="1:42" ht="15" hidden="1" x14ac:dyDescent="0.25">
      <c r="A342">
        <v>337</v>
      </c>
      <c r="B342" t="s">
        <v>109</v>
      </c>
      <c r="C342" t="s">
        <v>45</v>
      </c>
      <c r="D342" t="s">
        <v>46</v>
      </c>
      <c r="E342" s="3">
        <v>41045</v>
      </c>
      <c r="F342" t="s">
        <v>102</v>
      </c>
      <c r="G342" t="s">
        <v>48</v>
      </c>
      <c r="H342" t="s">
        <v>49</v>
      </c>
      <c r="I342" t="s">
        <v>47</v>
      </c>
      <c r="J342" t="s">
        <v>96</v>
      </c>
      <c r="K342" t="s">
        <v>51</v>
      </c>
      <c r="L342">
        <v>221</v>
      </c>
      <c r="M342">
        <v>200000</v>
      </c>
      <c r="N342" t="s">
        <v>52</v>
      </c>
      <c r="O342">
        <v>0</v>
      </c>
      <c r="P342">
        <v>0</v>
      </c>
      <c r="Q342">
        <v>0</v>
      </c>
      <c r="R342">
        <v>356</v>
      </c>
      <c r="S342">
        <v>0.156</v>
      </c>
      <c r="T342">
        <v>0</v>
      </c>
      <c r="U342">
        <v>0</v>
      </c>
      <c r="V342">
        <v>0</v>
      </c>
      <c r="W342">
        <v>0</v>
      </c>
      <c r="X342">
        <v>356</v>
      </c>
      <c r="Y342">
        <v>0.156</v>
      </c>
      <c r="Z342">
        <v>0</v>
      </c>
      <c r="AC342">
        <v>2</v>
      </c>
      <c r="AD342" t="s">
        <v>53</v>
      </c>
      <c r="AE342" t="s">
        <v>49</v>
      </c>
      <c r="AF342" t="s">
        <v>99</v>
      </c>
      <c r="AG342" t="s">
        <v>102</v>
      </c>
      <c r="AH342" t="s">
        <v>109</v>
      </c>
      <c r="AI342" t="s">
        <v>52</v>
      </c>
      <c r="AJ342" t="s">
        <v>110</v>
      </c>
      <c r="AK342" t="s">
        <v>56</v>
      </c>
      <c r="AM342" t="s">
        <v>111</v>
      </c>
      <c r="AN342" t="s">
        <v>112</v>
      </c>
      <c r="AO342" t="s">
        <v>59</v>
      </c>
      <c r="AP342" t="s">
        <v>60</v>
      </c>
    </row>
    <row r="343" spans="1:42" ht="15" hidden="1" x14ac:dyDescent="0.25">
      <c r="A343">
        <v>338</v>
      </c>
      <c r="B343" t="s">
        <v>109</v>
      </c>
      <c r="C343" t="s">
        <v>45</v>
      </c>
      <c r="D343" t="s">
        <v>46</v>
      </c>
      <c r="E343" s="3">
        <v>41045</v>
      </c>
      <c r="F343" t="s">
        <v>102</v>
      </c>
      <c r="G343" t="s">
        <v>91</v>
      </c>
      <c r="H343" t="s">
        <v>95</v>
      </c>
      <c r="I343" t="s">
        <v>47</v>
      </c>
      <c r="J343" t="s">
        <v>67</v>
      </c>
      <c r="K343" t="s">
        <v>51</v>
      </c>
      <c r="L343">
        <v>50.5</v>
      </c>
      <c r="M343">
        <v>30000</v>
      </c>
      <c r="N343" t="s">
        <v>52</v>
      </c>
      <c r="O343">
        <v>0</v>
      </c>
      <c r="P343">
        <v>0</v>
      </c>
      <c r="Q343">
        <v>0</v>
      </c>
      <c r="R343">
        <v>360</v>
      </c>
      <c r="S343">
        <v>0.156</v>
      </c>
      <c r="T343">
        <v>0</v>
      </c>
      <c r="U343">
        <v>0</v>
      </c>
      <c r="V343">
        <v>0</v>
      </c>
      <c r="W343">
        <v>0</v>
      </c>
      <c r="X343">
        <v>272</v>
      </c>
      <c r="Y343">
        <v>0.11899999999999999</v>
      </c>
      <c r="Z343">
        <v>0</v>
      </c>
      <c r="AC343">
        <v>2</v>
      </c>
      <c r="AD343" t="s">
        <v>92</v>
      </c>
      <c r="AE343" t="s">
        <v>98</v>
      </c>
      <c r="AF343" t="s">
        <v>68</v>
      </c>
      <c r="AG343" t="s">
        <v>102</v>
      </c>
      <c r="AH343" t="s">
        <v>109</v>
      </c>
      <c r="AI343" t="s">
        <v>52</v>
      </c>
      <c r="AJ343" t="s">
        <v>110</v>
      </c>
      <c r="AK343" t="s">
        <v>56</v>
      </c>
      <c r="AM343" t="s">
        <v>111</v>
      </c>
      <c r="AN343" t="s">
        <v>112</v>
      </c>
      <c r="AO343" t="s">
        <v>59</v>
      </c>
      <c r="AP343" t="s">
        <v>60</v>
      </c>
    </row>
    <row r="344" spans="1:42" ht="15" hidden="1" x14ac:dyDescent="0.25">
      <c r="A344">
        <v>339</v>
      </c>
      <c r="B344" t="s">
        <v>109</v>
      </c>
      <c r="C344" t="s">
        <v>45</v>
      </c>
      <c r="D344" t="s">
        <v>46</v>
      </c>
      <c r="E344" s="3">
        <v>41045</v>
      </c>
      <c r="F344" t="s">
        <v>102</v>
      </c>
      <c r="G344" t="s">
        <v>91</v>
      </c>
      <c r="H344" t="s">
        <v>95</v>
      </c>
      <c r="I344" t="s">
        <v>47</v>
      </c>
      <c r="J344" t="s">
        <v>69</v>
      </c>
      <c r="K344" t="s">
        <v>51</v>
      </c>
      <c r="L344">
        <v>60.8</v>
      </c>
      <c r="M344">
        <v>30000</v>
      </c>
      <c r="N344" t="s">
        <v>52</v>
      </c>
      <c r="O344">
        <v>0</v>
      </c>
      <c r="P344">
        <v>0</v>
      </c>
      <c r="Q344">
        <v>0</v>
      </c>
      <c r="R344">
        <v>347</v>
      </c>
      <c r="S344">
        <v>0.13</v>
      </c>
      <c r="T344">
        <v>0</v>
      </c>
      <c r="U344">
        <v>0</v>
      </c>
      <c r="V344">
        <v>0</v>
      </c>
      <c r="W344">
        <v>0</v>
      </c>
      <c r="X344">
        <v>262</v>
      </c>
      <c r="Y344">
        <v>9.8900000000000002E-2</v>
      </c>
      <c r="Z344">
        <v>0</v>
      </c>
      <c r="AC344">
        <v>2</v>
      </c>
      <c r="AD344" t="s">
        <v>92</v>
      </c>
      <c r="AE344" t="s">
        <v>98</v>
      </c>
      <c r="AF344" t="s">
        <v>70</v>
      </c>
      <c r="AG344" t="s">
        <v>102</v>
      </c>
      <c r="AH344" t="s">
        <v>109</v>
      </c>
      <c r="AI344" t="s">
        <v>52</v>
      </c>
      <c r="AJ344" t="s">
        <v>110</v>
      </c>
      <c r="AK344" t="s">
        <v>56</v>
      </c>
      <c r="AM344" t="s">
        <v>111</v>
      </c>
      <c r="AN344" t="s">
        <v>112</v>
      </c>
      <c r="AO344" t="s">
        <v>59</v>
      </c>
      <c r="AP344" t="s">
        <v>60</v>
      </c>
    </row>
    <row r="345" spans="1:42" ht="15" hidden="1" x14ac:dyDescent="0.25">
      <c r="A345">
        <v>340</v>
      </c>
      <c r="B345" t="s">
        <v>109</v>
      </c>
      <c r="C345" t="s">
        <v>45</v>
      </c>
      <c r="D345" t="s">
        <v>46</v>
      </c>
      <c r="E345" s="3">
        <v>41045</v>
      </c>
      <c r="F345" t="s">
        <v>102</v>
      </c>
      <c r="G345" t="s">
        <v>91</v>
      </c>
      <c r="H345" t="s">
        <v>95</v>
      </c>
      <c r="I345" t="s">
        <v>47</v>
      </c>
      <c r="J345" t="s">
        <v>73</v>
      </c>
      <c r="K345" t="s">
        <v>51</v>
      </c>
      <c r="L345">
        <v>55.5</v>
      </c>
      <c r="M345">
        <v>30000</v>
      </c>
      <c r="N345" t="s">
        <v>52</v>
      </c>
      <c r="O345">
        <v>0</v>
      </c>
      <c r="P345">
        <v>0</v>
      </c>
      <c r="Q345">
        <v>0</v>
      </c>
      <c r="R345">
        <v>434</v>
      </c>
      <c r="S345">
        <v>0.20100000000000001</v>
      </c>
      <c r="T345">
        <v>0</v>
      </c>
      <c r="U345">
        <v>0</v>
      </c>
      <c r="V345">
        <v>0</v>
      </c>
      <c r="W345">
        <v>0</v>
      </c>
      <c r="X345">
        <v>326</v>
      </c>
      <c r="Y345">
        <v>0.151</v>
      </c>
      <c r="Z345">
        <v>0</v>
      </c>
      <c r="AC345">
        <v>2</v>
      </c>
      <c r="AD345" t="s">
        <v>92</v>
      </c>
      <c r="AE345" t="s">
        <v>98</v>
      </c>
      <c r="AF345" t="s">
        <v>74</v>
      </c>
      <c r="AG345" t="s">
        <v>102</v>
      </c>
      <c r="AH345" t="s">
        <v>109</v>
      </c>
      <c r="AI345" t="s">
        <v>52</v>
      </c>
      <c r="AJ345" t="s">
        <v>110</v>
      </c>
      <c r="AK345" t="s">
        <v>56</v>
      </c>
      <c r="AM345" t="s">
        <v>111</v>
      </c>
      <c r="AN345" t="s">
        <v>112</v>
      </c>
      <c r="AO345" t="s">
        <v>59</v>
      </c>
      <c r="AP345" t="s">
        <v>60</v>
      </c>
    </row>
    <row r="346" spans="1:42" ht="15" hidden="1" x14ac:dyDescent="0.25">
      <c r="A346">
        <v>341</v>
      </c>
      <c r="B346" t="s">
        <v>109</v>
      </c>
      <c r="C346" t="s">
        <v>45</v>
      </c>
      <c r="D346" t="s">
        <v>46</v>
      </c>
      <c r="E346" s="3">
        <v>41045</v>
      </c>
      <c r="F346" t="s">
        <v>102</v>
      </c>
      <c r="G346" t="s">
        <v>91</v>
      </c>
      <c r="H346" t="s">
        <v>95</v>
      </c>
      <c r="I346" t="s">
        <v>47</v>
      </c>
      <c r="J346" t="s">
        <v>75</v>
      </c>
      <c r="K346" t="s">
        <v>51</v>
      </c>
      <c r="L346">
        <v>60.8</v>
      </c>
      <c r="M346">
        <v>30000</v>
      </c>
      <c r="N346" t="s">
        <v>52</v>
      </c>
      <c r="O346">
        <v>0</v>
      </c>
      <c r="P346">
        <v>0</v>
      </c>
      <c r="Q346">
        <v>0</v>
      </c>
      <c r="R346">
        <v>433</v>
      </c>
      <c r="S346">
        <v>0.217</v>
      </c>
      <c r="T346">
        <v>0</v>
      </c>
      <c r="U346">
        <v>0</v>
      </c>
      <c r="V346">
        <v>0</v>
      </c>
      <c r="W346">
        <v>0</v>
      </c>
      <c r="X346">
        <v>320</v>
      </c>
      <c r="Y346">
        <v>0.161</v>
      </c>
      <c r="Z346">
        <v>0</v>
      </c>
      <c r="AC346">
        <v>2</v>
      </c>
      <c r="AD346" t="s">
        <v>92</v>
      </c>
      <c r="AE346" t="s">
        <v>98</v>
      </c>
      <c r="AF346" t="s">
        <v>76</v>
      </c>
      <c r="AG346" t="s">
        <v>102</v>
      </c>
      <c r="AH346" t="s">
        <v>109</v>
      </c>
      <c r="AI346" t="s">
        <v>52</v>
      </c>
      <c r="AJ346" t="s">
        <v>110</v>
      </c>
      <c r="AK346" t="s">
        <v>56</v>
      </c>
      <c r="AM346" t="s">
        <v>111</v>
      </c>
      <c r="AN346" t="s">
        <v>112</v>
      </c>
      <c r="AO346" t="s">
        <v>59</v>
      </c>
      <c r="AP346" t="s">
        <v>60</v>
      </c>
    </row>
    <row r="347" spans="1:42" ht="15" hidden="1" x14ac:dyDescent="0.25">
      <c r="A347">
        <v>342</v>
      </c>
      <c r="B347" t="s">
        <v>109</v>
      </c>
      <c r="C347" t="s">
        <v>45</v>
      </c>
      <c r="D347" t="s">
        <v>46</v>
      </c>
      <c r="E347" s="3">
        <v>41045</v>
      </c>
      <c r="F347" t="s">
        <v>102</v>
      </c>
      <c r="G347" t="s">
        <v>91</v>
      </c>
      <c r="H347" t="s">
        <v>95</v>
      </c>
      <c r="I347" t="s">
        <v>47</v>
      </c>
      <c r="J347" t="s">
        <v>77</v>
      </c>
      <c r="K347" t="s">
        <v>51</v>
      </c>
      <c r="L347">
        <v>64.599999999999994</v>
      </c>
      <c r="M347">
        <v>30000</v>
      </c>
      <c r="N347" t="s">
        <v>52</v>
      </c>
      <c r="O347">
        <v>0</v>
      </c>
      <c r="P347">
        <v>0</v>
      </c>
      <c r="Q347">
        <v>0</v>
      </c>
      <c r="R347">
        <v>333</v>
      </c>
      <c r="S347">
        <v>0.16500000000000001</v>
      </c>
      <c r="T347">
        <v>0</v>
      </c>
      <c r="U347">
        <v>0</v>
      </c>
      <c r="V347">
        <v>0</v>
      </c>
      <c r="W347">
        <v>0</v>
      </c>
      <c r="X347">
        <v>283</v>
      </c>
      <c r="Y347">
        <v>0.14099999999999999</v>
      </c>
      <c r="Z347">
        <v>0</v>
      </c>
      <c r="AC347">
        <v>2</v>
      </c>
      <c r="AD347" t="s">
        <v>92</v>
      </c>
      <c r="AE347" t="s">
        <v>98</v>
      </c>
      <c r="AF347" t="s">
        <v>78</v>
      </c>
      <c r="AG347" t="s">
        <v>102</v>
      </c>
      <c r="AH347" t="s">
        <v>109</v>
      </c>
      <c r="AI347" t="s">
        <v>52</v>
      </c>
      <c r="AJ347" t="s">
        <v>110</v>
      </c>
      <c r="AK347" t="s">
        <v>56</v>
      </c>
      <c r="AM347" t="s">
        <v>111</v>
      </c>
      <c r="AN347" t="s">
        <v>112</v>
      </c>
      <c r="AO347" t="s">
        <v>59</v>
      </c>
      <c r="AP347" t="s">
        <v>60</v>
      </c>
    </row>
    <row r="348" spans="1:42" ht="15" hidden="1" x14ac:dyDescent="0.25">
      <c r="A348">
        <v>343</v>
      </c>
      <c r="B348" t="s">
        <v>109</v>
      </c>
      <c r="C348" t="s">
        <v>45</v>
      </c>
      <c r="D348" t="s">
        <v>46</v>
      </c>
      <c r="E348" s="3">
        <v>41045</v>
      </c>
      <c r="F348" t="s">
        <v>102</v>
      </c>
      <c r="G348" t="s">
        <v>91</v>
      </c>
      <c r="H348" t="s">
        <v>95</v>
      </c>
      <c r="I348" t="s">
        <v>47</v>
      </c>
      <c r="J348" t="s">
        <v>83</v>
      </c>
      <c r="K348" t="s">
        <v>51</v>
      </c>
      <c r="L348">
        <v>66.599999999999994</v>
      </c>
      <c r="M348">
        <v>30000</v>
      </c>
      <c r="N348" t="s">
        <v>52</v>
      </c>
      <c r="O348">
        <v>0</v>
      </c>
      <c r="P348">
        <v>0</v>
      </c>
      <c r="Q348">
        <v>0</v>
      </c>
      <c r="R348">
        <v>408</v>
      </c>
      <c r="S348">
        <v>0.19600000000000001</v>
      </c>
      <c r="T348">
        <v>0</v>
      </c>
      <c r="U348">
        <v>0</v>
      </c>
      <c r="V348">
        <v>0</v>
      </c>
      <c r="W348">
        <v>0</v>
      </c>
      <c r="X348">
        <v>314</v>
      </c>
      <c r="Y348">
        <v>0.152</v>
      </c>
      <c r="Z348">
        <v>0</v>
      </c>
      <c r="AC348">
        <v>2</v>
      </c>
      <c r="AD348" t="s">
        <v>92</v>
      </c>
      <c r="AE348" t="s">
        <v>98</v>
      </c>
      <c r="AF348" t="s">
        <v>84</v>
      </c>
      <c r="AG348" t="s">
        <v>102</v>
      </c>
      <c r="AH348" t="s">
        <v>109</v>
      </c>
      <c r="AI348" t="s">
        <v>52</v>
      </c>
      <c r="AJ348" t="s">
        <v>110</v>
      </c>
      <c r="AK348" t="s">
        <v>56</v>
      </c>
      <c r="AM348" t="s">
        <v>111</v>
      </c>
      <c r="AN348" t="s">
        <v>112</v>
      </c>
      <c r="AO348" t="s">
        <v>59</v>
      </c>
      <c r="AP348" t="s">
        <v>60</v>
      </c>
    </row>
    <row r="349" spans="1:42" ht="15" hidden="1" x14ac:dyDescent="0.25">
      <c r="A349">
        <v>344</v>
      </c>
      <c r="B349" t="s">
        <v>109</v>
      </c>
      <c r="C349" t="s">
        <v>45</v>
      </c>
      <c r="D349" t="s">
        <v>46</v>
      </c>
      <c r="E349" s="3">
        <v>41045</v>
      </c>
      <c r="F349" t="s">
        <v>102</v>
      </c>
      <c r="G349" t="s">
        <v>91</v>
      </c>
      <c r="H349" t="s">
        <v>95</v>
      </c>
      <c r="I349" t="s">
        <v>47</v>
      </c>
      <c r="J349" t="s">
        <v>85</v>
      </c>
      <c r="K349" t="s">
        <v>51</v>
      </c>
      <c r="L349">
        <v>71</v>
      </c>
      <c r="M349">
        <v>30000</v>
      </c>
      <c r="N349" t="s">
        <v>52</v>
      </c>
      <c r="O349">
        <v>0</v>
      </c>
      <c r="P349">
        <v>0</v>
      </c>
      <c r="Q349">
        <v>0</v>
      </c>
      <c r="R349">
        <v>343</v>
      </c>
      <c r="S349">
        <v>0.16300000000000001</v>
      </c>
      <c r="T349">
        <v>0</v>
      </c>
      <c r="U349">
        <v>0</v>
      </c>
      <c r="V349">
        <v>0</v>
      </c>
      <c r="W349">
        <v>0</v>
      </c>
      <c r="X349">
        <v>281</v>
      </c>
      <c r="Y349">
        <v>0.13400000000000001</v>
      </c>
      <c r="Z349">
        <v>0</v>
      </c>
      <c r="AC349">
        <v>2</v>
      </c>
      <c r="AD349" t="s">
        <v>92</v>
      </c>
      <c r="AE349" t="s">
        <v>98</v>
      </c>
      <c r="AF349" t="s">
        <v>86</v>
      </c>
      <c r="AG349" t="s">
        <v>102</v>
      </c>
      <c r="AH349" t="s">
        <v>109</v>
      </c>
      <c r="AI349" t="s">
        <v>52</v>
      </c>
      <c r="AJ349" t="s">
        <v>110</v>
      </c>
      <c r="AK349" t="s">
        <v>56</v>
      </c>
      <c r="AM349" t="s">
        <v>111</v>
      </c>
      <c r="AN349" t="s">
        <v>112</v>
      </c>
      <c r="AO349" t="s">
        <v>59</v>
      </c>
      <c r="AP349" t="s">
        <v>60</v>
      </c>
    </row>
    <row r="350" spans="1:42" ht="15" hidden="1" x14ac:dyDescent="0.25">
      <c r="A350">
        <v>345</v>
      </c>
      <c r="B350" t="s">
        <v>109</v>
      </c>
      <c r="C350" t="s">
        <v>45</v>
      </c>
      <c r="D350" t="s">
        <v>46</v>
      </c>
      <c r="E350" s="3">
        <v>41045</v>
      </c>
      <c r="F350" t="s">
        <v>102</v>
      </c>
      <c r="G350" t="s">
        <v>91</v>
      </c>
      <c r="H350" t="s">
        <v>95</v>
      </c>
      <c r="I350" t="s">
        <v>47</v>
      </c>
      <c r="J350" t="s">
        <v>87</v>
      </c>
      <c r="K350" t="s">
        <v>51</v>
      </c>
      <c r="L350">
        <v>73.5</v>
      </c>
      <c r="M350">
        <v>30000</v>
      </c>
      <c r="N350" t="s">
        <v>52</v>
      </c>
      <c r="O350">
        <v>0</v>
      </c>
      <c r="P350">
        <v>0</v>
      </c>
      <c r="Q350">
        <v>0</v>
      </c>
      <c r="R350">
        <v>408</v>
      </c>
      <c r="S350">
        <v>0.186</v>
      </c>
      <c r="T350">
        <v>0</v>
      </c>
      <c r="U350">
        <v>0</v>
      </c>
      <c r="V350">
        <v>0</v>
      </c>
      <c r="W350">
        <v>0</v>
      </c>
      <c r="X350">
        <v>349</v>
      </c>
      <c r="Y350">
        <v>0.159</v>
      </c>
      <c r="Z350">
        <v>0</v>
      </c>
      <c r="AC350">
        <v>2</v>
      </c>
      <c r="AD350" t="s">
        <v>92</v>
      </c>
      <c r="AE350" t="s">
        <v>98</v>
      </c>
      <c r="AF350" t="s">
        <v>88</v>
      </c>
      <c r="AG350" t="s">
        <v>102</v>
      </c>
      <c r="AH350" t="s">
        <v>109</v>
      </c>
      <c r="AI350" t="s">
        <v>52</v>
      </c>
      <c r="AJ350" t="s">
        <v>110</v>
      </c>
      <c r="AK350" t="s">
        <v>56</v>
      </c>
      <c r="AM350" t="s">
        <v>111</v>
      </c>
      <c r="AN350" t="s">
        <v>112</v>
      </c>
      <c r="AO350" t="s">
        <v>59</v>
      </c>
      <c r="AP350" t="s">
        <v>60</v>
      </c>
    </row>
    <row r="351" spans="1:42" ht="15" hidden="1" x14ac:dyDescent="0.25">
      <c r="A351">
        <v>346</v>
      </c>
      <c r="B351" t="s">
        <v>109</v>
      </c>
      <c r="C351" t="s">
        <v>45</v>
      </c>
      <c r="D351" t="s">
        <v>46</v>
      </c>
      <c r="E351" s="3">
        <v>41045</v>
      </c>
      <c r="F351" t="s">
        <v>102</v>
      </c>
      <c r="G351" t="s">
        <v>91</v>
      </c>
      <c r="H351" t="s">
        <v>95</v>
      </c>
      <c r="I351" t="s">
        <v>47</v>
      </c>
      <c r="J351" t="s">
        <v>89</v>
      </c>
      <c r="K351" t="s">
        <v>51</v>
      </c>
      <c r="L351">
        <v>58.5</v>
      </c>
      <c r="M351">
        <v>30000</v>
      </c>
      <c r="N351" t="s">
        <v>52</v>
      </c>
      <c r="O351">
        <v>0</v>
      </c>
      <c r="P351">
        <v>0</v>
      </c>
      <c r="Q351">
        <v>0</v>
      </c>
      <c r="R351">
        <v>323</v>
      </c>
      <c r="S351">
        <v>0.16600000000000001</v>
      </c>
      <c r="T351">
        <v>0</v>
      </c>
      <c r="U351">
        <v>0</v>
      </c>
      <c r="V351">
        <v>0</v>
      </c>
      <c r="W351">
        <v>0</v>
      </c>
      <c r="X351">
        <v>250</v>
      </c>
      <c r="Y351">
        <v>0.13100000000000001</v>
      </c>
      <c r="Z351">
        <v>0</v>
      </c>
      <c r="AC351">
        <v>2</v>
      </c>
      <c r="AD351" t="s">
        <v>92</v>
      </c>
      <c r="AE351" t="s">
        <v>98</v>
      </c>
      <c r="AF351" t="s">
        <v>90</v>
      </c>
      <c r="AG351" t="s">
        <v>102</v>
      </c>
      <c r="AH351" t="s">
        <v>109</v>
      </c>
      <c r="AI351" t="s">
        <v>52</v>
      </c>
      <c r="AJ351" t="s">
        <v>110</v>
      </c>
      <c r="AK351" t="s">
        <v>56</v>
      </c>
      <c r="AM351" t="s">
        <v>111</v>
      </c>
      <c r="AN351" t="s">
        <v>112</v>
      </c>
      <c r="AO351" t="s">
        <v>59</v>
      </c>
      <c r="AP351" t="s">
        <v>60</v>
      </c>
    </row>
    <row r="352" spans="1:42" ht="15" hidden="1" x14ac:dyDescent="0.25">
      <c r="A352">
        <v>347</v>
      </c>
      <c r="B352" t="s">
        <v>109</v>
      </c>
      <c r="C352" t="s">
        <v>45</v>
      </c>
      <c r="D352" t="s">
        <v>46</v>
      </c>
      <c r="E352" s="3">
        <v>41045</v>
      </c>
      <c r="F352" t="s">
        <v>102</v>
      </c>
      <c r="G352" t="s">
        <v>91</v>
      </c>
      <c r="H352" t="s">
        <v>95</v>
      </c>
      <c r="I352" t="s">
        <v>47</v>
      </c>
      <c r="J352" t="s">
        <v>96</v>
      </c>
      <c r="K352" t="s">
        <v>51</v>
      </c>
      <c r="L352">
        <v>61.3</v>
      </c>
      <c r="M352">
        <v>30000</v>
      </c>
      <c r="N352" t="s">
        <v>52</v>
      </c>
      <c r="O352">
        <v>0</v>
      </c>
      <c r="P352">
        <v>0</v>
      </c>
      <c r="Q352">
        <v>0</v>
      </c>
      <c r="R352">
        <v>397</v>
      </c>
      <c r="S352">
        <v>0.18099999999999999</v>
      </c>
      <c r="T352">
        <v>0</v>
      </c>
      <c r="U352">
        <v>0</v>
      </c>
      <c r="V352">
        <v>0</v>
      </c>
      <c r="W352">
        <v>0</v>
      </c>
      <c r="X352">
        <v>304</v>
      </c>
      <c r="Y352">
        <v>0.13900000000000001</v>
      </c>
      <c r="Z352">
        <v>0</v>
      </c>
      <c r="AC352">
        <v>2</v>
      </c>
      <c r="AD352" t="s">
        <v>92</v>
      </c>
      <c r="AE352" t="s">
        <v>98</v>
      </c>
      <c r="AF352" t="s">
        <v>99</v>
      </c>
      <c r="AG352" t="s">
        <v>102</v>
      </c>
      <c r="AH352" t="s">
        <v>109</v>
      </c>
      <c r="AI352" t="s">
        <v>52</v>
      </c>
      <c r="AJ352" t="s">
        <v>110</v>
      </c>
      <c r="AK352" t="s">
        <v>56</v>
      </c>
      <c r="AM352" t="s">
        <v>111</v>
      </c>
      <c r="AN352" t="s">
        <v>112</v>
      </c>
      <c r="AO352" t="s">
        <v>59</v>
      </c>
      <c r="AP352" t="s">
        <v>60</v>
      </c>
    </row>
    <row r="353" spans="1:42" ht="15" hidden="1" x14ac:dyDescent="0.25">
      <c r="A353">
        <v>348</v>
      </c>
      <c r="B353" t="s">
        <v>109</v>
      </c>
      <c r="C353" t="s">
        <v>45</v>
      </c>
      <c r="D353" t="s">
        <v>46</v>
      </c>
      <c r="E353" s="3">
        <v>41045</v>
      </c>
      <c r="F353" t="s">
        <v>102</v>
      </c>
      <c r="G353" t="s">
        <v>91</v>
      </c>
      <c r="H353" t="s">
        <v>49</v>
      </c>
      <c r="I353" t="s">
        <v>47</v>
      </c>
      <c r="J353" t="s">
        <v>96</v>
      </c>
      <c r="K353" t="s">
        <v>51</v>
      </c>
      <c r="L353">
        <v>47.7</v>
      </c>
      <c r="M353">
        <v>30000</v>
      </c>
      <c r="N353" t="s">
        <v>52</v>
      </c>
      <c r="O353">
        <v>0</v>
      </c>
      <c r="P353">
        <v>0</v>
      </c>
      <c r="Q353">
        <v>0</v>
      </c>
      <c r="R353">
        <v>287</v>
      </c>
      <c r="S353">
        <v>0.14099999999999999</v>
      </c>
      <c r="T353" s="2">
        <v>9.7900000000000007E-7</v>
      </c>
      <c r="U353">
        <v>0</v>
      </c>
      <c r="V353">
        <v>0</v>
      </c>
      <c r="W353">
        <v>0</v>
      </c>
      <c r="X353">
        <v>287</v>
      </c>
      <c r="Y353">
        <v>0.14099999999999999</v>
      </c>
      <c r="Z353" s="2">
        <v>9.7900000000000007E-7</v>
      </c>
      <c r="AC353">
        <v>2</v>
      </c>
      <c r="AD353" t="s">
        <v>92</v>
      </c>
      <c r="AE353" t="s">
        <v>49</v>
      </c>
      <c r="AF353" t="s">
        <v>99</v>
      </c>
      <c r="AG353" t="s">
        <v>102</v>
      </c>
      <c r="AH353" t="s">
        <v>109</v>
      </c>
      <c r="AI353" t="s">
        <v>52</v>
      </c>
      <c r="AJ353" t="s">
        <v>110</v>
      </c>
      <c r="AK353" t="s">
        <v>56</v>
      </c>
      <c r="AM353" t="s">
        <v>111</v>
      </c>
      <c r="AN353" t="s">
        <v>112</v>
      </c>
      <c r="AO353" t="s">
        <v>59</v>
      </c>
      <c r="AP353" t="s">
        <v>60</v>
      </c>
    </row>
    <row r="354" spans="1:42" ht="15" hidden="1" x14ac:dyDescent="0.25">
      <c r="A354">
        <v>349</v>
      </c>
      <c r="B354" t="s">
        <v>109</v>
      </c>
      <c r="C354" t="s">
        <v>45</v>
      </c>
      <c r="D354" t="s">
        <v>46</v>
      </c>
      <c r="E354" s="3">
        <v>41045</v>
      </c>
      <c r="F354" t="s">
        <v>103</v>
      </c>
      <c r="G354" t="s">
        <v>94</v>
      </c>
      <c r="H354" t="s">
        <v>95</v>
      </c>
      <c r="I354" t="s">
        <v>47</v>
      </c>
      <c r="J354" t="s">
        <v>96</v>
      </c>
      <c r="K354" t="s">
        <v>51</v>
      </c>
      <c r="L354">
        <v>141</v>
      </c>
      <c r="M354">
        <v>115000</v>
      </c>
      <c r="N354" t="s">
        <v>52</v>
      </c>
      <c r="O354">
        <v>0</v>
      </c>
      <c r="P354">
        <v>0</v>
      </c>
      <c r="Q354">
        <v>0</v>
      </c>
      <c r="R354">
        <v>376</v>
      </c>
      <c r="S354">
        <v>0.155</v>
      </c>
      <c r="T354">
        <v>0</v>
      </c>
      <c r="U354">
        <v>0</v>
      </c>
      <c r="V354">
        <v>0</v>
      </c>
      <c r="W354">
        <v>0</v>
      </c>
      <c r="X354">
        <v>304</v>
      </c>
      <c r="Y354">
        <v>0.125</v>
      </c>
      <c r="Z354">
        <v>0</v>
      </c>
      <c r="AC354">
        <v>2</v>
      </c>
      <c r="AD354" t="s">
        <v>97</v>
      </c>
      <c r="AE354" t="s">
        <v>98</v>
      </c>
      <c r="AF354" t="s">
        <v>99</v>
      </c>
      <c r="AG354" t="s">
        <v>104</v>
      </c>
      <c r="AH354" t="s">
        <v>109</v>
      </c>
      <c r="AI354" t="s">
        <v>52</v>
      </c>
      <c r="AJ354" t="s">
        <v>110</v>
      </c>
      <c r="AK354" t="s">
        <v>56</v>
      </c>
      <c r="AM354" t="s">
        <v>111</v>
      </c>
      <c r="AN354" t="s">
        <v>112</v>
      </c>
      <c r="AO354" t="s">
        <v>59</v>
      </c>
      <c r="AP354" t="s">
        <v>60</v>
      </c>
    </row>
    <row r="355" spans="1:42" ht="15" hidden="1" x14ac:dyDescent="0.25">
      <c r="A355">
        <v>350</v>
      </c>
      <c r="B355" t="s">
        <v>109</v>
      </c>
      <c r="C355" t="s">
        <v>45</v>
      </c>
      <c r="D355" t="s">
        <v>46</v>
      </c>
      <c r="E355" s="3">
        <v>41045</v>
      </c>
      <c r="F355" t="s">
        <v>103</v>
      </c>
      <c r="G355" t="s">
        <v>94</v>
      </c>
      <c r="H355" t="s">
        <v>49</v>
      </c>
      <c r="I355" t="s">
        <v>47</v>
      </c>
      <c r="J355" t="s">
        <v>96</v>
      </c>
      <c r="K355" t="s">
        <v>51</v>
      </c>
      <c r="L355">
        <v>121</v>
      </c>
      <c r="M355">
        <v>115000</v>
      </c>
      <c r="N355" t="s">
        <v>52</v>
      </c>
      <c r="O355">
        <v>0</v>
      </c>
      <c r="P355">
        <v>0</v>
      </c>
      <c r="Q355">
        <v>0</v>
      </c>
      <c r="R355">
        <v>309</v>
      </c>
      <c r="S355">
        <v>0.129</v>
      </c>
      <c r="T355" s="2">
        <v>-6.9200000000000001E-9</v>
      </c>
      <c r="U355">
        <v>0</v>
      </c>
      <c r="V355">
        <v>0</v>
      </c>
      <c r="W355">
        <v>0</v>
      </c>
      <c r="X355">
        <v>309</v>
      </c>
      <c r="Y355">
        <v>0.129</v>
      </c>
      <c r="Z355" s="2">
        <v>-6.9200000000000001E-9</v>
      </c>
      <c r="AC355">
        <v>2</v>
      </c>
      <c r="AD355" t="s">
        <v>97</v>
      </c>
      <c r="AE355" t="s">
        <v>49</v>
      </c>
      <c r="AF355" t="s">
        <v>99</v>
      </c>
      <c r="AG355" t="s">
        <v>104</v>
      </c>
      <c r="AH355" t="s">
        <v>109</v>
      </c>
      <c r="AI355" t="s">
        <v>52</v>
      </c>
      <c r="AJ355" t="s">
        <v>110</v>
      </c>
      <c r="AK355" t="s">
        <v>56</v>
      </c>
      <c r="AM355" t="s">
        <v>111</v>
      </c>
      <c r="AN355" t="s">
        <v>112</v>
      </c>
      <c r="AO355" t="s">
        <v>59</v>
      </c>
      <c r="AP355" t="s">
        <v>60</v>
      </c>
    </row>
    <row r="356" spans="1:42" ht="15" hidden="1" x14ac:dyDescent="0.25">
      <c r="A356">
        <v>351</v>
      </c>
      <c r="B356" t="s">
        <v>109</v>
      </c>
      <c r="C356" t="s">
        <v>45</v>
      </c>
      <c r="D356" t="s">
        <v>46</v>
      </c>
      <c r="E356" s="3">
        <v>41045</v>
      </c>
      <c r="F356" t="s">
        <v>103</v>
      </c>
      <c r="G356" t="s">
        <v>48</v>
      </c>
      <c r="H356" t="s">
        <v>95</v>
      </c>
      <c r="I356" t="s">
        <v>47</v>
      </c>
      <c r="J356" t="s">
        <v>69</v>
      </c>
      <c r="K356" t="s">
        <v>51</v>
      </c>
      <c r="L356">
        <v>263</v>
      </c>
      <c r="M356">
        <v>200000</v>
      </c>
      <c r="N356" t="s">
        <v>52</v>
      </c>
      <c r="O356">
        <v>0</v>
      </c>
      <c r="P356">
        <v>0</v>
      </c>
      <c r="Q356">
        <v>0</v>
      </c>
      <c r="R356">
        <v>332</v>
      </c>
      <c r="S356">
        <v>0.11899999999999999</v>
      </c>
      <c r="T356">
        <v>0</v>
      </c>
      <c r="U356">
        <v>0</v>
      </c>
      <c r="V356">
        <v>0</v>
      </c>
      <c r="W356">
        <v>0</v>
      </c>
      <c r="X356">
        <v>269</v>
      </c>
      <c r="Y356">
        <v>9.6199999999999994E-2</v>
      </c>
      <c r="Z356">
        <v>0</v>
      </c>
      <c r="AC356">
        <v>2</v>
      </c>
      <c r="AD356" t="s">
        <v>53</v>
      </c>
      <c r="AE356" t="s">
        <v>98</v>
      </c>
      <c r="AF356" t="s">
        <v>70</v>
      </c>
      <c r="AG356" t="s">
        <v>104</v>
      </c>
      <c r="AH356" t="s">
        <v>109</v>
      </c>
      <c r="AI356" t="s">
        <v>52</v>
      </c>
      <c r="AJ356" t="s">
        <v>110</v>
      </c>
      <c r="AK356" t="s">
        <v>56</v>
      </c>
      <c r="AM356" t="s">
        <v>111</v>
      </c>
      <c r="AN356" t="s">
        <v>112</v>
      </c>
      <c r="AO356" t="s">
        <v>59</v>
      </c>
      <c r="AP356" t="s">
        <v>60</v>
      </c>
    </row>
    <row r="357" spans="1:42" ht="15" hidden="1" x14ac:dyDescent="0.25">
      <c r="A357">
        <v>352</v>
      </c>
      <c r="B357" t="s">
        <v>109</v>
      </c>
      <c r="C357" t="s">
        <v>45</v>
      </c>
      <c r="D357" t="s">
        <v>46</v>
      </c>
      <c r="E357" s="3">
        <v>41045</v>
      </c>
      <c r="F357" t="s">
        <v>103</v>
      </c>
      <c r="G357" t="s">
        <v>48</v>
      </c>
      <c r="H357" t="s">
        <v>95</v>
      </c>
      <c r="I357" t="s">
        <v>47</v>
      </c>
      <c r="J357" t="s">
        <v>71</v>
      </c>
      <c r="K357" t="s">
        <v>51</v>
      </c>
      <c r="L357">
        <v>220</v>
      </c>
      <c r="M357">
        <v>200000</v>
      </c>
      <c r="N357" t="s">
        <v>52</v>
      </c>
      <c r="O357">
        <v>0</v>
      </c>
      <c r="P357">
        <v>0</v>
      </c>
      <c r="Q357">
        <v>0</v>
      </c>
      <c r="R357">
        <v>403</v>
      </c>
      <c r="S357">
        <v>0.158</v>
      </c>
      <c r="T357">
        <v>0</v>
      </c>
      <c r="U357">
        <v>0</v>
      </c>
      <c r="V357">
        <v>0</v>
      </c>
      <c r="W357">
        <v>0</v>
      </c>
      <c r="X357">
        <v>326</v>
      </c>
      <c r="Y357">
        <v>0.128</v>
      </c>
      <c r="Z357">
        <v>0</v>
      </c>
      <c r="AC357">
        <v>2</v>
      </c>
      <c r="AD357" t="s">
        <v>53</v>
      </c>
      <c r="AE357" t="s">
        <v>98</v>
      </c>
      <c r="AF357" t="s">
        <v>72</v>
      </c>
      <c r="AG357" t="s">
        <v>104</v>
      </c>
      <c r="AH357" t="s">
        <v>109</v>
      </c>
      <c r="AI357" t="s">
        <v>52</v>
      </c>
      <c r="AJ357" t="s">
        <v>110</v>
      </c>
      <c r="AK357" t="s">
        <v>56</v>
      </c>
      <c r="AM357" t="s">
        <v>111</v>
      </c>
      <c r="AN357" t="s">
        <v>112</v>
      </c>
      <c r="AO357" t="s">
        <v>59</v>
      </c>
      <c r="AP357" t="s">
        <v>60</v>
      </c>
    </row>
    <row r="358" spans="1:42" ht="15" hidden="1" x14ac:dyDescent="0.25">
      <c r="A358">
        <v>353</v>
      </c>
      <c r="B358" t="s">
        <v>109</v>
      </c>
      <c r="C358" t="s">
        <v>45</v>
      </c>
      <c r="D358" t="s">
        <v>46</v>
      </c>
      <c r="E358" s="3">
        <v>41045</v>
      </c>
      <c r="F358" t="s">
        <v>103</v>
      </c>
      <c r="G358" t="s">
        <v>48</v>
      </c>
      <c r="H358" t="s">
        <v>95</v>
      </c>
      <c r="I358" t="s">
        <v>47</v>
      </c>
      <c r="J358" t="s">
        <v>73</v>
      </c>
      <c r="K358" t="s">
        <v>51</v>
      </c>
      <c r="L358">
        <v>238</v>
      </c>
      <c r="M358">
        <v>200000</v>
      </c>
      <c r="N358" t="s">
        <v>52</v>
      </c>
      <c r="O358">
        <v>0</v>
      </c>
      <c r="P358">
        <v>0</v>
      </c>
      <c r="Q358">
        <v>0</v>
      </c>
      <c r="R358">
        <v>406</v>
      </c>
      <c r="S358">
        <v>0.17499999999999999</v>
      </c>
      <c r="T358">
        <v>0</v>
      </c>
      <c r="U358">
        <v>0</v>
      </c>
      <c r="V358">
        <v>0</v>
      </c>
      <c r="W358">
        <v>0</v>
      </c>
      <c r="X358">
        <v>329</v>
      </c>
      <c r="Y358">
        <v>0.14199999999999999</v>
      </c>
      <c r="Z358">
        <v>0</v>
      </c>
      <c r="AC358">
        <v>2</v>
      </c>
      <c r="AD358" t="s">
        <v>53</v>
      </c>
      <c r="AE358" t="s">
        <v>98</v>
      </c>
      <c r="AF358" t="s">
        <v>74</v>
      </c>
      <c r="AG358" t="s">
        <v>104</v>
      </c>
      <c r="AH358" t="s">
        <v>109</v>
      </c>
      <c r="AI358" t="s">
        <v>52</v>
      </c>
      <c r="AJ358" t="s">
        <v>110</v>
      </c>
      <c r="AK358" t="s">
        <v>56</v>
      </c>
      <c r="AM358" t="s">
        <v>111</v>
      </c>
      <c r="AN358" t="s">
        <v>112</v>
      </c>
      <c r="AO358" t="s">
        <v>59</v>
      </c>
      <c r="AP358" t="s">
        <v>60</v>
      </c>
    </row>
    <row r="359" spans="1:42" ht="15" hidden="1" x14ac:dyDescent="0.25">
      <c r="A359">
        <v>354</v>
      </c>
      <c r="B359" t="s">
        <v>109</v>
      </c>
      <c r="C359" t="s">
        <v>45</v>
      </c>
      <c r="D359" t="s">
        <v>46</v>
      </c>
      <c r="E359" s="3">
        <v>41045</v>
      </c>
      <c r="F359" t="s">
        <v>103</v>
      </c>
      <c r="G359" t="s">
        <v>48</v>
      </c>
      <c r="H359" t="s">
        <v>95</v>
      </c>
      <c r="I359" t="s">
        <v>47</v>
      </c>
      <c r="J359" t="s">
        <v>77</v>
      </c>
      <c r="K359" t="s">
        <v>51</v>
      </c>
      <c r="L359">
        <v>297</v>
      </c>
      <c r="M359">
        <v>200000</v>
      </c>
      <c r="N359" t="s">
        <v>52</v>
      </c>
      <c r="O359">
        <v>0</v>
      </c>
      <c r="P359">
        <v>0</v>
      </c>
      <c r="Q359">
        <v>0</v>
      </c>
      <c r="R359">
        <v>374</v>
      </c>
      <c r="S359">
        <v>0.182</v>
      </c>
      <c r="T359">
        <v>0</v>
      </c>
      <c r="U359">
        <v>0</v>
      </c>
      <c r="V359">
        <v>0</v>
      </c>
      <c r="W359">
        <v>0</v>
      </c>
      <c r="X359">
        <v>303</v>
      </c>
      <c r="Y359">
        <v>0.14799999999999999</v>
      </c>
      <c r="Z359">
        <v>0</v>
      </c>
      <c r="AC359">
        <v>2</v>
      </c>
      <c r="AD359" t="s">
        <v>53</v>
      </c>
      <c r="AE359" t="s">
        <v>98</v>
      </c>
      <c r="AF359" t="s">
        <v>78</v>
      </c>
      <c r="AG359" t="s">
        <v>104</v>
      </c>
      <c r="AH359" t="s">
        <v>109</v>
      </c>
      <c r="AI359" t="s">
        <v>52</v>
      </c>
      <c r="AJ359" t="s">
        <v>110</v>
      </c>
      <c r="AK359" t="s">
        <v>56</v>
      </c>
      <c r="AM359" t="s">
        <v>111</v>
      </c>
      <c r="AN359" t="s">
        <v>112</v>
      </c>
      <c r="AO359" t="s">
        <v>59</v>
      </c>
      <c r="AP359" t="s">
        <v>60</v>
      </c>
    </row>
    <row r="360" spans="1:42" ht="15" hidden="1" x14ac:dyDescent="0.25">
      <c r="A360">
        <v>355</v>
      </c>
      <c r="B360" t="s">
        <v>109</v>
      </c>
      <c r="C360" t="s">
        <v>45</v>
      </c>
      <c r="D360" t="s">
        <v>46</v>
      </c>
      <c r="E360" s="3">
        <v>41045</v>
      </c>
      <c r="F360" t="s">
        <v>103</v>
      </c>
      <c r="G360" t="s">
        <v>48</v>
      </c>
      <c r="H360" t="s">
        <v>95</v>
      </c>
      <c r="I360" t="s">
        <v>47</v>
      </c>
      <c r="J360" t="s">
        <v>85</v>
      </c>
      <c r="K360" t="s">
        <v>51</v>
      </c>
      <c r="L360">
        <v>316</v>
      </c>
      <c r="M360">
        <v>200000</v>
      </c>
      <c r="N360" t="s">
        <v>52</v>
      </c>
      <c r="O360">
        <v>0</v>
      </c>
      <c r="P360">
        <v>0</v>
      </c>
      <c r="Q360">
        <v>0</v>
      </c>
      <c r="R360">
        <v>351</v>
      </c>
      <c r="S360">
        <v>0.16500000000000001</v>
      </c>
      <c r="T360">
        <v>0</v>
      </c>
      <c r="U360">
        <v>0</v>
      </c>
      <c r="V360">
        <v>0</v>
      </c>
      <c r="W360">
        <v>0</v>
      </c>
      <c r="X360">
        <v>286</v>
      </c>
      <c r="Y360">
        <v>0.13500000000000001</v>
      </c>
      <c r="Z360">
        <v>0</v>
      </c>
      <c r="AC360">
        <v>2</v>
      </c>
      <c r="AD360" t="s">
        <v>53</v>
      </c>
      <c r="AE360" t="s">
        <v>98</v>
      </c>
      <c r="AF360" t="s">
        <v>86</v>
      </c>
      <c r="AG360" t="s">
        <v>104</v>
      </c>
      <c r="AH360" t="s">
        <v>109</v>
      </c>
      <c r="AI360" t="s">
        <v>52</v>
      </c>
      <c r="AJ360" t="s">
        <v>110</v>
      </c>
      <c r="AK360" t="s">
        <v>56</v>
      </c>
      <c r="AM360" t="s">
        <v>111</v>
      </c>
      <c r="AN360" t="s">
        <v>112</v>
      </c>
      <c r="AO360" t="s">
        <v>59</v>
      </c>
      <c r="AP360" t="s">
        <v>60</v>
      </c>
    </row>
    <row r="361" spans="1:42" ht="15" hidden="1" x14ac:dyDescent="0.25">
      <c r="A361">
        <v>356</v>
      </c>
      <c r="B361" t="s">
        <v>109</v>
      </c>
      <c r="C361" t="s">
        <v>45</v>
      </c>
      <c r="D361" t="s">
        <v>46</v>
      </c>
      <c r="E361" s="3">
        <v>41045</v>
      </c>
      <c r="F361" t="s">
        <v>103</v>
      </c>
      <c r="G361" t="s">
        <v>48</v>
      </c>
      <c r="H361" t="s">
        <v>95</v>
      </c>
      <c r="I361" t="s">
        <v>47</v>
      </c>
      <c r="J361" t="s">
        <v>87</v>
      </c>
      <c r="K361" t="s">
        <v>51</v>
      </c>
      <c r="L361">
        <v>323</v>
      </c>
      <c r="M361">
        <v>200000</v>
      </c>
      <c r="N361" t="s">
        <v>52</v>
      </c>
      <c r="O361">
        <v>0</v>
      </c>
      <c r="P361">
        <v>0</v>
      </c>
      <c r="Q361">
        <v>0</v>
      </c>
      <c r="R361">
        <v>538</v>
      </c>
      <c r="S361">
        <v>0.20499999999999999</v>
      </c>
      <c r="T361">
        <v>0</v>
      </c>
      <c r="U361">
        <v>0</v>
      </c>
      <c r="V361">
        <v>0</v>
      </c>
      <c r="W361">
        <v>0</v>
      </c>
      <c r="X361">
        <v>438</v>
      </c>
      <c r="Y361">
        <v>0.16700000000000001</v>
      </c>
      <c r="Z361">
        <v>0</v>
      </c>
      <c r="AC361">
        <v>2</v>
      </c>
      <c r="AD361" t="s">
        <v>53</v>
      </c>
      <c r="AE361" t="s">
        <v>98</v>
      </c>
      <c r="AF361" t="s">
        <v>88</v>
      </c>
      <c r="AG361" t="s">
        <v>104</v>
      </c>
      <c r="AH361" t="s">
        <v>109</v>
      </c>
      <c r="AI361" t="s">
        <v>52</v>
      </c>
      <c r="AJ361" t="s">
        <v>110</v>
      </c>
      <c r="AK361" t="s">
        <v>56</v>
      </c>
      <c r="AM361" t="s">
        <v>111</v>
      </c>
      <c r="AN361" t="s">
        <v>112</v>
      </c>
      <c r="AO361" t="s">
        <v>59</v>
      </c>
      <c r="AP361" t="s">
        <v>60</v>
      </c>
    </row>
    <row r="362" spans="1:42" ht="15" hidden="1" x14ac:dyDescent="0.25">
      <c r="A362">
        <v>357</v>
      </c>
      <c r="B362" t="s">
        <v>109</v>
      </c>
      <c r="C362" t="s">
        <v>45</v>
      </c>
      <c r="D362" t="s">
        <v>46</v>
      </c>
      <c r="E362" s="3">
        <v>41045</v>
      </c>
      <c r="F362" t="s">
        <v>103</v>
      </c>
      <c r="G362" t="s">
        <v>48</v>
      </c>
      <c r="H362" t="s">
        <v>95</v>
      </c>
      <c r="I362" t="s">
        <v>47</v>
      </c>
      <c r="J362" t="s">
        <v>96</v>
      </c>
      <c r="K362" t="s">
        <v>51</v>
      </c>
      <c r="L362">
        <v>231</v>
      </c>
      <c r="M362">
        <v>200000</v>
      </c>
      <c r="N362" t="s">
        <v>52</v>
      </c>
      <c r="O362">
        <v>0</v>
      </c>
      <c r="P362">
        <v>0</v>
      </c>
      <c r="Q362">
        <v>0</v>
      </c>
      <c r="R362">
        <v>398</v>
      </c>
      <c r="S362">
        <v>0.159</v>
      </c>
      <c r="T362">
        <v>0</v>
      </c>
      <c r="U362">
        <v>0</v>
      </c>
      <c r="V362">
        <v>0</v>
      </c>
      <c r="W362">
        <v>0</v>
      </c>
      <c r="X362">
        <v>322</v>
      </c>
      <c r="Y362">
        <v>0.129</v>
      </c>
      <c r="Z362">
        <v>0</v>
      </c>
      <c r="AC362">
        <v>2</v>
      </c>
      <c r="AD362" t="s">
        <v>53</v>
      </c>
      <c r="AE362" t="s">
        <v>98</v>
      </c>
      <c r="AF362" t="s">
        <v>99</v>
      </c>
      <c r="AG362" t="s">
        <v>104</v>
      </c>
      <c r="AH362" t="s">
        <v>109</v>
      </c>
      <c r="AI362" t="s">
        <v>52</v>
      </c>
      <c r="AJ362" t="s">
        <v>110</v>
      </c>
      <c r="AK362" t="s">
        <v>56</v>
      </c>
      <c r="AM362" t="s">
        <v>111</v>
      </c>
      <c r="AN362" t="s">
        <v>112</v>
      </c>
      <c r="AO362" t="s">
        <v>59</v>
      </c>
      <c r="AP362" t="s">
        <v>60</v>
      </c>
    </row>
    <row r="363" spans="1:42" ht="15" hidden="1" x14ac:dyDescent="0.25">
      <c r="A363">
        <v>358</v>
      </c>
      <c r="B363" t="s">
        <v>109</v>
      </c>
      <c r="C363" t="s">
        <v>45</v>
      </c>
      <c r="D363" t="s">
        <v>46</v>
      </c>
      <c r="E363" s="3">
        <v>41045</v>
      </c>
      <c r="F363" t="s">
        <v>103</v>
      </c>
      <c r="G363" t="s">
        <v>48</v>
      </c>
      <c r="H363" t="s">
        <v>49</v>
      </c>
      <c r="I363" t="s">
        <v>47</v>
      </c>
      <c r="J363" t="s">
        <v>96</v>
      </c>
      <c r="K363" t="s">
        <v>51</v>
      </c>
      <c r="L363">
        <v>201</v>
      </c>
      <c r="M363">
        <v>200000</v>
      </c>
      <c r="N363" t="s">
        <v>52</v>
      </c>
      <c r="O363">
        <v>0</v>
      </c>
      <c r="P363">
        <v>0</v>
      </c>
      <c r="Q363">
        <v>0</v>
      </c>
      <c r="R363">
        <v>342</v>
      </c>
      <c r="S363">
        <v>0.13600000000000001</v>
      </c>
      <c r="T363">
        <v>0</v>
      </c>
      <c r="U363">
        <v>0</v>
      </c>
      <c r="V363">
        <v>0</v>
      </c>
      <c r="W363">
        <v>0</v>
      </c>
      <c r="X363">
        <v>342</v>
      </c>
      <c r="Y363">
        <v>0.13600000000000001</v>
      </c>
      <c r="Z363">
        <v>0</v>
      </c>
      <c r="AC363">
        <v>2</v>
      </c>
      <c r="AD363" t="s">
        <v>53</v>
      </c>
      <c r="AE363" t="s">
        <v>49</v>
      </c>
      <c r="AF363" t="s">
        <v>99</v>
      </c>
      <c r="AG363" t="s">
        <v>104</v>
      </c>
      <c r="AH363" t="s">
        <v>109</v>
      </c>
      <c r="AI363" t="s">
        <v>52</v>
      </c>
      <c r="AJ363" t="s">
        <v>110</v>
      </c>
      <c r="AK363" t="s">
        <v>56</v>
      </c>
      <c r="AM363" t="s">
        <v>111</v>
      </c>
      <c r="AN363" t="s">
        <v>112</v>
      </c>
      <c r="AO363" t="s">
        <v>59</v>
      </c>
      <c r="AP363" t="s">
        <v>60</v>
      </c>
    </row>
    <row r="364" spans="1:42" ht="15" hidden="1" x14ac:dyDescent="0.25">
      <c r="A364">
        <v>359</v>
      </c>
      <c r="B364" t="s">
        <v>109</v>
      </c>
      <c r="C364" t="s">
        <v>45</v>
      </c>
      <c r="D364" t="s">
        <v>46</v>
      </c>
      <c r="E364" s="3">
        <v>41045</v>
      </c>
      <c r="F364" t="s">
        <v>103</v>
      </c>
      <c r="G364" t="s">
        <v>91</v>
      </c>
      <c r="H364" t="s">
        <v>95</v>
      </c>
      <c r="I364" t="s">
        <v>47</v>
      </c>
      <c r="J364" t="s">
        <v>69</v>
      </c>
      <c r="K364" t="s">
        <v>51</v>
      </c>
      <c r="L364">
        <v>59</v>
      </c>
      <c r="M364">
        <v>30000</v>
      </c>
      <c r="N364" t="s">
        <v>52</v>
      </c>
      <c r="O364">
        <v>0</v>
      </c>
      <c r="P364">
        <v>0</v>
      </c>
      <c r="Q364">
        <v>0</v>
      </c>
      <c r="R364">
        <v>297</v>
      </c>
      <c r="S364">
        <v>0.112</v>
      </c>
      <c r="T364">
        <v>0</v>
      </c>
      <c r="U364">
        <v>0</v>
      </c>
      <c r="V364">
        <v>0</v>
      </c>
      <c r="W364">
        <v>0</v>
      </c>
      <c r="X364">
        <v>240</v>
      </c>
      <c r="Y364">
        <v>9.0499999999999997E-2</v>
      </c>
      <c r="Z364">
        <v>0</v>
      </c>
      <c r="AC364">
        <v>2</v>
      </c>
      <c r="AD364" t="s">
        <v>92</v>
      </c>
      <c r="AE364" t="s">
        <v>98</v>
      </c>
      <c r="AF364" t="s">
        <v>70</v>
      </c>
      <c r="AG364" t="s">
        <v>104</v>
      </c>
      <c r="AH364" t="s">
        <v>109</v>
      </c>
      <c r="AI364" t="s">
        <v>52</v>
      </c>
      <c r="AJ364" t="s">
        <v>110</v>
      </c>
      <c r="AK364" t="s">
        <v>56</v>
      </c>
      <c r="AM364" t="s">
        <v>111</v>
      </c>
      <c r="AN364" t="s">
        <v>112</v>
      </c>
      <c r="AO364" t="s">
        <v>59</v>
      </c>
      <c r="AP364" t="s">
        <v>60</v>
      </c>
    </row>
    <row r="365" spans="1:42" ht="15" hidden="1" x14ac:dyDescent="0.25">
      <c r="A365">
        <v>360</v>
      </c>
      <c r="B365" t="s">
        <v>109</v>
      </c>
      <c r="C365" t="s">
        <v>45</v>
      </c>
      <c r="D365" t="s">
        <v>46</v>
      </c>
      <c r="E365" s="3">
        <v>41045</v>
      </c>
      <c r="F365" t="s">
        <v>103</v>
      </c>
      <c r="G365" t="s">
        <v>91</v>
      </c>
      <c r="H365" t="s">
        <v>95</v>
      </c>
      <c r="I365" t="s">
        <v>47</v>
      </c>
      <c r="J365" t="s">
        <v>71</v>
      </c>
      <c r="K365" t="s">
        <v>51</v>
      </c>
      <c r="L365">
        <v>48.6</v>
      </c>
      <c r="M365">
        <v>30000</v>
      </c>
      <c r="N365" t="s">
        <v>52</v>
      </c>
      <c r="O365">
        <v>0</v>
      </c>
      <c r="P365">
        <v>0</v>
      </c>
      <c r="Q365">
        <v>0</v>
      </c>
      <c r="R365">
        <v>356</v>
      </c>
      <c r="S365">
        <v>0.14899999999999999</v>
      </c>
      <c r="T365">
        <v>0</v>
      </c>
      <c r="U365">
        <v>0</v>
      </c>
      <c r="V365">
        <v>0</v>
      </c>
      <c r="W365">
        <v>0</v>
      </c>
      <c r="X365">
        <v>288</v>
      </c>
      <c r="Y365">
        <v>0.12</v>
      </c>
      <c r="Z365">
        <v>0</v>
      </c>
      <c r="AC365">
        <v>2</v>
      </c>
      <c r="AD365" t="s">
        <v>92</v>
      </c>
      <c r="AE365" t="s">
        <v>98</v>
      </c>
      <c r="AF365" t="s">
        <v>72</v>
      </c>
      <c r="AG365" t="s">
        <v>104</v>
      </c>
      <c r="AH365" t="s">
        <v>109</v>
      </c>
      <c r="AI365" t="s">
        <v>52</v>
      </c>
      <c r="AJ365" t="s">
        <v>110</v>
      </c>
      <c r="AK365" t="s">
        <v>56</v>
      </c>
      <c r="AM365" t="s">
        <v>111</v>
      </c>
      <c r="AN365" t="s">
        <v>112</v>
      </c>
      <c r="AO365" t="s">
        <v>59</v>
      </c>
      <c r="AP365" t="s">
        <v>60</v>
      </c>
    </row>
    <row r="366" spans="1:42" ht="15" hidden="1" x14ac:dyDescent="0.25">
      <c r="A366">
        <v>361</v>
      </c>
      <c r="B366" t="s">
        <v>109</v>
      </c>
      <c r="C366" t="s">
        <v>45</v>
      </c>
      <c r="D366" t="s">
        <v>46</v>
      </c>
      <c r="E366" s="3">
        <v>41045</v>
      </c>
      <c r="F366" t="s">
        <v>103</v>
      </c>
      <c r="G366" t="s">
        <v>91</v>
      </c>
      <c r="H366" t="s">
        <v>95</v>
      </c>
      <c r="I366" t="s">
        <v>47</v>
      </c>
      <c r="J366" t="s">
        <v>73</v>
      </c>
      <c r="K366" t="s">
        <v>51</v>
      </c>
      <c r="L366">
        <v>53.8</v>
      </c>
      <c r="M366">
        <v>30000</v>
      </c>
      <c r="N366" t="s">
        <v>52</v>
      </c>
      <c r="O366">
        <v>0</v>
      </c>
      <c r="P366">
        <v>0</v>
      </c>
      <c r="Q366">
        <v>0</v>
      </c>
      <c r="R366">
        <v>368</v>
      </c>
      <c r="S366">
        <v>0.17</v>
      </c>
      <c r="T366">
        <v>0</v>
      </c>
      <c r="U366">
        <v>0</v>
      </c>
      <c r="V366">
        <v>0</v>
      </c>
      <c r="W366">
        <v>0</v>
      </c>
      <c r="X366">
        <v>297</v>
      </c>
      <c r="Y366">
        <v>0.13800000000000001</v>
      </c>
      <c r="Z366">
        <v>0</v>
      </c>
      <c r="AC366">
        <v>2</v>
      </c>
      <c r="AD366" t="s">
        <v>92</v>
      </c>
      <c r="AE366" t="s">
        <v>98</v>
      </c>
      <c r="AF366" t="s">
        <v>74</v>
      </c>
      <c r="AG366" t="s">
        <v>104</v>
      </c>
      <c r="AH366" t="s">
        <v>109</v>
      </c>
      <c r="AI366" t="s">
        <v>52</v>
      </c>
      <c r="AJ366" t="s">
        <v>110</v>
      </c>
      <c r="AK366" t="s">
        <v>56</v>
      </c>
      <c r="AM366" t="s">
        <v>111</v>
      </c>
      <c r="AN366" t="s">
        <v>112</v>
      </c>
      <c r="AO366" t="s">
        <v>59</v>
      </c>
      <c r="AP366" t="s">
        <v>60</v>
      </c>
    </row>
    <row r="367" spans="1:42" ht="15" hidden="1" x14ac:dyDescent="0.25">
      <c r="A367">
        <v>362</v>
      </c>
      <c r="B367" t="s">
        <v>109</v>
      </c>
      <c r="C367" t="s">
        <v>45</v>
      </c>
      <c r="D367" t="s">
        <v>46</v>
      </c>
      <c r="E367" s="3">
        <v>41045</v>
      </c>
      <c r="F367" t="s">
        <v>103</v>
      </c>
      <c r="G367" t="s">
        <v>91</v>
      </c>
      <c r="H367" t="s">
        <v>95</v>
      </c>
      <c r="I367" t="s">
        <v>47</v>
      </c>
      <c r="J367" t="s">
        <v>77</v>
      </c>
      <c r="K367" t="s">
        <v>51</v>
      </c>
      <c r="L367">
        <v>64.8</v>
      </c>
      <c r="M367">
        <v>30000</v>
      </c>
      <c r="N367" t="s">
        <v>52</v>
      </c>
      <c r="O367">
        <v>0</v>
      </c>
      <c r="P367">
        <v>0</v>
      </c>
      <c r="Q367">
        <v>0</v>
      </c>
      <c r="R367">
        <v>353</v>
      </c>
      <c r="S367">
        <v>0.17599999999999999</v>
      </c>
      <c r="T367">
        <v>0</v>
      </c>
      <c r="U367">
        <v>0</v>
      </c>
      <c r="V367">
        <v>0</v>
      </c>
      <c r="W367">
        <v>0</v>
      </c>
      <c r="X367">
        <v>285</v>
      </c>
      <c r="Y367">
        <v>0.14199999999999999</v>
      </c>
      <c r="Z367">
        <v>0</v>
      </c>
      <c r="AC367">
        <v>2</v>
      </c>
      <c r="AD367" t="s">
        <v>92</v>
      </c>
      <c r="AE367" t="s">
        <v>98</v>
      </c>
      <c r="AF367" t="s">
        <v>78</v>
      </c>
      <c r="AG367" t="s">
        <v>104</v>
      </c>
      <c r="AH367" t="s">
        <v>109</v>
      </c>
      <c r="AI367" t="s">
        <v>52</v>
      </c>
      <c r="AJ367" t="s">
        <v>110</v>
      </c>
      <c r="AK367" t="s">
        <v>56</v>
      </c>
      <c r="AM367" t="s">
        <v>111</v>
      </c>
      <c r="AN367" t="s">
        <v>112</v>
      </c>
      <c r="AO367" t="s">
        <v>59</v>
      </c>
      <c r="AP367" t="s">
        <v>60</v>
      </c>
    </row>
    <row r="368" spans="1:42" ht="15" hidden="1" x14ac:dyDescent="0.25">
      <c r="A368">
        <v>363</v>
      </c>
      <c r="B368" t="s">
        <v>109</v>
      </c>
      <c r="C368" t="s">
        <v>45</v>
      </c>
      <c r="D368" t="s">
        <v>46</v>
      </c>
      <c r="E368" s="3">
        <v>41045</v>
      </c>
      <c r="F368" t="s">
        <v>103</v>
      </c>
      <c r="G368" t="s">
        <v>91</v>
      </c>
      <c r="H368" t="s">
        <v>95</v>
      </c>
      <c r="I368" t="s">
        <v>47</v>
      </c>
      <c r="J368" t="s">
        <v>85</v>
      </c>
      <c r="K368" t="s">
        <v>51</v>
      </c>
      <c r="L368">
        <v>70.2</v>
      </c>
      <c r="M368">
        <v>30000</v>
      </c>
      <c r="N368" t="s">
        <v>52</v>
      </c>
      <c r="O368">
        <v>0</v>
      </c>
      <c r="P368">
        <v>0</v>
      </c>
      <c r="Q368">
        <v>0</v>
      </c>
      <c r="R368">
        <v>335</v>
      </c>
      <c r="S368">
        <v>0.159</v>
      </c>
      <c r="T368">
        <v>0</v>
      </c>
      <c r="U368">
        <v>0</v>
      </c>
      <c r="V368">
        <v>0</v>
      </c>
      <c r="W368">
        <v>0</v>
      </c>
      <c r="X368">
        <v>272</v>
      </c>
      <c r="Y368">
        <v>0.13</v>
      </c>
      <c r="Z368">
        <v>0</v>
      </c>
      <c r="AC368">
        <v>2</v>
      </c>
      <c r="AD368" t="s">
        <v>92</v>
      </c>
      <c r="AE368" t="s">
        <v>98</v>
      </c>
      <c r="AF368" t="s">
        <v>86</v>
      </c>
      <c r="AG368" t="s">
        <v>104</v>
      </c>
      <c r="AH368" t="s">
        <v>109</v>
      </c>
      <c r="AI368" t="s">
        <v>52</v>
      </c>
      <c r="AJ368" t="s">
        <v>110</v>
      </c>
      <c r="AK368" t="s">
        <v>56</v>
      </c>
      <c r="AM368" t="s">
        <v>111</v>
      </c>
      <c r="AN368" t="s">
        <v>112</v>
      </c>
      <c r="AO368" t="s">
        <v>59</v>
      </c>
      <c r="AP368" t="s">
        <v>60</v>
      </c>
    </row>
    <row r="369" spans="1:42" ht="15" hidden="1" x14ac:dyDescent="0.25">
      <c r="A369">
        <v>364</v>
      </c>
      <c r="B369" t="s">
        <v>109</v>
      </c>
      <c r="C369" t="s">
        <v>45</v>
      </c>
      <c r="D369" t="s">
        <v>46</v>
      </c>
      <c r="E369" s="3">
        <v>41045</v>
      </c>
      <c r="F369" t="s">
        <v>103</v>
      </c>
      <c r="G369" t="s">
        <v>91</v>
      </c>
      <c r="H369" t="s">
        <v>95</v>
      </c>
      <c r="I369" t="s">
        <v>47</v>
      </c>
      <c r="J369" t="s">
        <v>87</v>
      </c>
      <c r="K369" t="s">
        <v>51</v>
      </c>
      <c r="L369">
        <v>74</v>
      </c>
      <c r="M369">
        <v>30000</v>
      </c>
      <c r="N369" t="s">
        <v>52</v>
      </c>
      <c r="O369">
        <v>0</v>
      </c>
      <c r="P369">
        <v>0</v>
      </c>
      <c r="Q369">
        <v>0</v>
      </c>
      <c r="R369">
        <v>432</v>
      </c>
      <c r="S369">
        <v>0.19700000000000001</v>
      </c>
      <c r="T369">
        <v>0</v>
      </c>
      <c r="U369">
        <v>0</v>
      </c>
      <c r="V369">
        <v>0</v>
      </c>
      <c r="W369">
        <v>0</v>
      </c>
      <c r="X369">
        <v>351</v>
      </c>
      <c r="Y369">
        <v>0.16</v>
      </c>
      <c r="Z369">
        <v>0</v>
      </c>
      <c r="AC369">
        <v>2</v>
      </c>
      <c r="AD369" t="s">
        <v>92</v>
      </c>
      <c r="AE369" t="s">
        <v>98</v>
      </c>
      <c r="AF369" t="s">
        <v>88</v>
      </c>
      <c r="AG369" t="s">
        <v>104</v>
      </c>
      <c r="AH369" t="s">
        <v>109</v>
      </c>
      <c r="AI369" t="s">
        <v>52</v>
      </c>
      <c r="AJ369" t="s">
        <v>110</v>
      </c>
      <c r="AK369" t="s">
        <v>56</v>
      </c>
      <c r="AM369" t="s">
        <v>111</v>
      </c>
      <c r="AN369" t="s">
        <v>112</v>
      </c>
      <c r="AO369" t="s">
        <v>59</v>
      </c>
      <c r="AP369" t="s">
        <v>60</v>
      </c>
    </row>
    <row r="370" spans="1:42" ht="15" hidden="1" x14ac:dyDescent="0.25">
      <c r="A370">
        <v>365</v>
      </c>
      <c r="B370" t="s">
        <v>109</v>
      </c>
      <c r="C370" t="s">
        <v>45</v>
      </c>
      <c r="D370" t="s">
        <v>46</v>
      </c>
      <c r="E370" s="3">
        <v>41045</v>
      </c>
      <c r="F370" t="s">
        <v>103</v>
      </c>
      <c r="G370" t="s">
        <v>91</v>
      </c>
      <c r="H370" t="s">
        <v>95</v>
      </c>
      <c r="I370" t="s">
        <v>47</v>
      </c>
      <c r="J370" t="s">
        <v>96</v>
      </c>
      <c r="K370" t="s">
        <v>51</v>
      </c>
      <c r="L370">
        <v>51.1</v>
      </c>
      <c r="M370">
        <v>30000</v>
      </c>
      <c r="N370" t="s">
        <v>52</v>
      </c>
      <c r="O370">
        <v>0</v>
      </c>
      <c r="P370">
        <v>0</v>
      </c>
      <c r="Q370">
        <v>0</v>
      </c>
      <c r="R370">
        <v>353</v>
      </c>
      <c r="S370">
        <v>0.15</v>
      </c>
      <c r="T370">
        <v>0</v>
      </c>
      <c r="U370">
        <v>0</v>
      </c>
      <c r="V370">
        <v>0</v>
      </c>
      <c r="W370">
        <v>0</v>
      </c>
      <c r="X370">
        <v>286</v>
      </c>
      <c r="Y370">
        <v>0.122</v>
      </c>
      <c r="Z370">
        <v>0</v>
      </c>
      <c r="AC370">
        <v>2</v>
      </c>
      <c r="AD370" t="s">
        <v>92</v>
      </c>
      <c r="AE370" t="s">
        <v>98</v>
      </c>
      <c r="AF370" t="s">
        <v>99</v>
      </c>
      <c r="AG370" t="s">
        <v>104</v>
      </c>
      <c r="AH370" t="s">
        <v>109</v>
      </c>
      <c r="AI370" t="s">
        <v>52</v>
      </c>
      <c r="AJ370" t="s">
        <v>110</v>
      </c>
      <c r="AK370" t="s">
        <v>56</v>
      </c>
      <c r="AM370" t="s">
        <v>111</v>
      </c>
      <c r="AN370" t="s">
        <v>112</v>
      </c>
      <c r="AO370" t="s">
        <v>59</v>
      </c>
      <c r="AP370" t="s">
        <v>60</v>
      </c>
    </row>
    <row r="371" spans="1:42" ht="15" hidden="1" x14ac:dyDescent="0.25">
      <c r="A371">
        <v>366</v>
      </c>
      <c r="B371" t="s">
        <v>109</v>
      </c>
      <c r="C371" t="s">
        <v>45</v>
      </c>
      <c r="D371" t="s">
        <v>46</v>
      </c>
      <c r="E371" s="3">
        <v>41045</v>
      </c>
      <c r="F371" t="s">
        <v>103</v>
      </c>
      <c r="G371" t="s">
        <v>91</v>
      </c>
      <c r="H371" t="s">
        <v>49</v>
      </c>
      <c r="I371" t="s">
        <v>47</v>
      </c>
      <c r="J371" t="s">
        <v>96</v>
      </c>
      <c r="K371" t="s">
        <v>51</v>
      </c>
      <c r="L371">
        <v>41.7</v>
      </c>
      <c r="M371">
        <v>30000</v>
      </c>
      <c r="N371" t="s">
        <v>52</v>
      </c>
      <c r="O371">
        <v>0</v>
      </c>
      <c r="P371">
        <v>0</v>
      </c>
      <c r="Q371">
        <v>0</v>
      </c>
      <c r="R371">
        <v>275</v>
      </c>
      <c r="S371">
        <v>0.123</v>
      </c>
      <c r="T371" s="2">
        <v>-1.3799999999999999E-8</v>
      </c>
      <c r="U371">
        <v>0</v>
      </c>
      <c r="V371">
        <v>0</v>
      </c>
      <c r="W371">
        <v>0</v>
      </c>
      <c r="X371">
        <v>275</v>
      </c>
      <c r="Y371">
        <v>0.123</v>
      </c>
      <c r="Z371" s="2">
        <v>-1.3799999999999999E-8</v>
      </c>
      <c r="AC371">
        <v>2</v>
      </c>
      <c r="AD371" t="s">
        <v>92</v>
      </c>
      <c r="AE371" t="s">
        <v>49</v>
      </c>
      <c r="AF371" t="s">
        <v>99</v>
      </c>
      <c r="AG371" t="s">
        <v>104</v>
      </c>
      <c r="AH371" t="s">
        <v>109</v>
      </c>
      <c r="AI371" t="s">
        <v>52</v>
      </c>
      <c r="AJ371" t="s">
        <v>110</v>
      </c>
      <c r="AK371" t="s">
        <v>56</v>
      </c>
      <c r="AM371" t="s">
        <v>111</v>
      </c>
      <c r="AN371" t="s">
        <v>112</v>
      </c>
      <c r="AO371" t="s">
        <v>59</v>
      </c>
      <c r="AP371" t="s">
        <v>60</v>
      </c>
    </row>
    <row r="372" spans="1:42" ht="15" hidden="1" x14ac:dyDescent="0.25">
      <c r="A372">
        <v>367</v>
      </c>
      <c r="B372" t="s">
        <v>113</v>
      </c>
      <c r="C372" t="s">
        <v>45</v>
      </c>
      <c r="D372" t="s">
        <v>46</v>
      </c>
      <c r="E372" s="1">
        <v>41786.650694444441</v>
      </c>
      <c r="F372" t="s">
        <v>47</v>
      </c>
      <c r="G372" t="s">
        <v>48</v>
      </c>
      <c r="H372" t="s">
        <v>49</v>
      </c>
      <c r="I372" t="s">
        <v>47</v>
      </c>
      <c r="J372" t="s">
        <v>50</v>
      </c>
      <c r="K372" t="s">
        <v>51</v>
      </c>
      <c r="L372">
        <v>149</v>
      </c>
      <c r="M372">
        <v>200000</v>
      </c>
      <c r="N372" t="s">
        <v>52</v>
      </c>
      <c r="O372">
        <v>0</v>
      </c>
      <c r="P372">
        <v>0</v>
      </c>
      <c r="Q372">
        <v>0</v>
      </c>
      <c r="R372">
        <v>142</v>
      </c>
      <c r="S372">
        <v>7.9899999999999999E-2</v>
      </c>
      <c r="T372">
        <v>0</v>
      </c>
      <c r="U372">
        <v>0</v>
      </c>
      <c r="V372">
        <v>0</v>
      </c>
      <c r="W372">
        <v>0</v>
      </c>
      <c r="X372">
        <v>142</v>
      </c>
      <c r="Y372">
        <v>7.9899999999999999E-2</v>
      </c>
      <c r="Z372">
        <v>0</v>
      </c>
      <c r="AC372">
        <v>1</v>
      </c>
      <c r="AD372" t="s">
        <v>53</v>
      </c>
      <c r="AE372" t="s">
        <v>49</v>
      </c>
      <c r="AF372" t="s">
        <v>54</v>
      </c>
      <c r="AG372" t="s">
        <v>47</v>
      </c>
      <c r="AH372" t="s">
        <v>113</v>
      </c>
      <c r="AI372" t="s">
        <v>52</v>
      </c>
      <c r="AJ372" t="s">
        <v>114</v>
      </c>
      <c r="AK372" t="s">
        <v>56</v>
      </c>
      <c r="AM372" t="s">
        <v>115</v>
      </c>
      <c r="AN372" t="s">
        <v>116</v>
      </c>
      <c r="AO372" t="s">
        <v>117</v>
      </c>
      <c r="AP372" t="s">
        <v>60</v>
      </c>
    </row>
    <row r="373" spans="1:42" ht="15" hidden="1" x14ac:dyDescent="0.25">
      <c r="A373">
        <v>368</v>
      </c>
      <c r="B373" t="s">
        <v>113</v>
      </c>
      <c r="C373" t="s">
        <v>45</v>
      </c>
      <c r="D373" t="s">
        <v>46</v>
      </c>
      <c r="E373" s="1">
        <v>41786.650694444441</v>
      </c>
      <c r="F373" t="s">
        <v>47</v>
      </c>
      <c r="G373" t="s">
        <v>48</v>
      </c>
      <c r="H373" t="s">
        <v>49</v>
      </c>
      <c r="I373" t="s">
        <v>47</v>
      </c>
      <c r="J373" t="s">
        <v>61</v>
      </c>
      <c r="K373" t="s">
        <v>51</v>
      </c>
      <c r="L373">
        <v>203</v>
      </c>
      <c r="M373">
        <v>200000</v>
      </c>
      <c r="N373" t="s">
        <v>52</v>
      </c>
      <c r="O373">
        <v>0</v>
      </c>
      <c r="P373">
        <v>0</v>
      </c>
      <c r="Q373">
        <v>0</v>
      </c>
      <c r="R373">
        <v>182</v>
      </c>
      <c r="S373">
        <v>0.126</v>
      </c>
      <c r="T373">
        <v>0</v>
      </c>
      <c r="U373">
        <v>0</v>
      </c>
      <c r="V373">
        <v>0</v>
      </c>
      <c r="W373">
        <v>0</v>
      </c>
      <c r="X373">
        <v>182</v>
      </c>
      <c r="Y373">
        <v>0.126</v>
      </c>
      <c r="Z373">
        <v>0</v>
      </c>
      <c r="AC373">
        <v>1</v>
      </c>
      <c r="AD373" t="s">
        <v>53</v>
      </c>
      <c r="AE373" t="s">
        <v>49</v>
      </c>
      <c r="AF373" t="s">
        <v>62</v>
      </c>
      <c r="AG373" t="s">
        <v>47</v>
      </c>
      <c r="AH373" t="s">
        <v>113</v>
      </c>
      <c r="AI373" t="s">
        <v>52</v>
      </c>
      <c r="AJ373" t="s">
        <v>114</v>
      </c>
      <c r="AK373" t="s">
        <v>56</v>
      </c>
      <c r="AM373" t="s">
        <v>115</v>
      </c>
      <c r="AN373" t="s">
        <v>116</v>
      </c>
      <c r="AO373" t="s">
        <v>117</v>
      </c>
      <c r="AP373" t="s">
        <v>60</v>
      </c>
    </row>
    <row r="374" spans="1:42" ht="15" hidden="1" x14ac:dyDescent="0.25">
      <c r="A374">
        <v>369</v>
      </c>
      <c r="B374" t="s">
        <v>113</v>
      </c>
      <c r="C374" t="s">
        <v>45</v>
      </c>
      <c r="D374" t="s">
        <v>46</v>
      </c>
      <c r="E374" s="1">
        <v>41786.650694444441</v>
      </c>
      <c r="F374" t="s">
        <v>47</v>
      </c>
      <c r="G374" t="s">
        <v>48</v>
      </c>
      <c r="H374" t="s">
        <v>49</v>
      </c>
      <c r="I374" t="s">
        <v>47</v>
      </c>
      <c r="J374" t="s">
        <v>63</v>
      </c>
      <c r="K374" t="s">
        <v>51</v>
      </c>
      <c r="L374">
        <v>183</v>
      </c>
      <c r="M374">
        <v>200000</v>
      </c>
      <c r="N374" t="s">
        <v>52</v>
      </c>
      <c r="O374">
        <v>0</v>
      </c>
      <c r="P374">
        <v>0</v>
      </c>
      <c r="Q374">
        <v>0</v>
      </c>
      <c r="R374">
        <v>188</v>
      </c>
      <c r="S374">
        <v>9.5699999999999993E-2</v>
      </c>
      <c r="T374">
        <v>0</v>
      </c>
      <c r="U374">
        <v>0</v>
      </c>
      <c r="V374">
        <v>0</v>
      </c>
      <c r="W374">
        <v>0</v>
      </c>
      <c r="X374">
        <v>188</v>
      </c>
      <c r="Y374">
        <v>9.5699999999999993E-2</v>
      </c>
      <c r="Z374">
        <v>0</v>
      </c>
      <c r="AC374">
        <v>1</v>
      </c>
      <c r="AD374" t="s">
        <v>53</v>
      </c>
      <c r="AE374" t="s">
        <v>49</v>
      </c>
      <c r="AF374" t="s">
        <v>64</v>
      </c>
      <c r="AG374" t="s">
        <v>47</v>
      </c>
      <c r="AH374" t="s">
        <v>113</v>
      </c>
      <c r="AI374" t="s">
        <v>52</v>
      </c>
      <c r="AJ374" t="s">
        <v>114</v>
      </c>
      <c r="AK374" t="s">
        <v>56</v>
      </c>
      <c r="AM374" t="s">
        <v>115</v>
      </c>
      <c r="AN374" t="s">
        <v>116</v>
      </c>
      <c r="AO374" t="s">
        <v>117</v>
      </c>
      <c r="AP374" t="s">
        <v>60</v>
      </c>
    </row>
    <row r="375" spans="1:42" ht="15" hidden="1" x14ac:dyDescent="0.25">
      <c r="A375">
        <v>370</v>
      </c>
      <c r="B375" t="s">
        <v>113</v>
      </c>
      <c r="C375" t="s">
        <v>45</v>
      </c>
      <c r="D375" t="s">
        <v>46</v>
      </c>
      <c r="E375" s="1">
        <v>41786.650694444441</v>
      </c>
      <c r="F375" t="s">
        <v>47</v>
      </c>
      <c r="G375" t="s">
        <v>48</v>
      </c>
      <c r="H375" t="s">
        <v>49</v>
      </c>
      <c r="I375" t="s">
        <v>47</v>
      </c>
      <c r="J375" t="s">
        <v>65</v>
      </c>
      <c r="K375" t="s">
        <v>51</v>
      </c>
      <c r="L375">
        <v>197</v>
      </c>
      <c r="M375">
        <v>200000</v>
      </c>
      <c r="N375" t="s">
        <v>52</v>
      </c>
      <c r="O375">
        <v>0</v>
      </c>
      <c r="P375">
        <v>0</v>
      </c>
      <c r="Q375">
        <v>0</v>
      </c>
      <c r="R375">
        <v>226</v>
      </c>
      <c r="S375">
        <v>0.126</v>
      </c>
      <c r="T375">
        <v>0</v>
      </c>
      <c r="U375">
        <v>0</v>
      </c>
      <c r="V375">
        <v>0</v>
      </c>
      <c r="W375">
        <v>0</v>
      </c>
      <c r="X375">
        <v>226</v>
      </c>
      <c r="Y375">
        <v>0.126</v>
      </c>
      <c r="Z375">
        <v>0</v>
      </c>
      <c r="AC375">
        <v>1</v>
      </c>
      <c r="AD375" t="s">
        <v>53</v>
      </c>
      <c r="AE375" t="s">
        <v>49</v>
      </c>
      <c r="AF375" t="s">
        <v>66</v>
      </c>
      <c r="AG375" t="s">
        <v>47</v>
      </c>
      <c r="AH375" t="s">
        <v>113</v>
      </c>
      <c r="AI375" t="s">
        <v>52</v>
      </c>
      <c r="AJ375" t="s">
        <v>114</v>
      </c>
      <c r="AK375" t="s">
        <v>56</v>
      </c>
      <c r="AM375" t="s">
        <v>115</v>
      </c>
      <c r="AN375" t="s">
        <v>116</v>
      </c>
      <c r="AO375" t="s">
        <v>117</v>
      </c>
      <c r="AP375" t="s">
        <v>60</v>
      </c>
    </row>
    <row r="376" spans="1:42" ht="15" hidden="1" x14ac:dyDescent="0.25">
      <c r="A376">
        <v>371</v>
      </c>
      <c r="B376" t="s">
        <v>113</v>
      </c>
      <c r="C376" t="s">
        <v>45</v>
      </c>
      <c r="D376" t="s">
        <v>46</v>
      </c>
      <c r="E376" s="1">
        <v>41786.650694444441</v>
      </c>
      <c r="F376" t="s">
        <v>47</v>
      </c>
      <c r="G376" t="s">
        <v>48</v>
      </c>
      <c r="H376" t="s">
        <v>49</v>
      </c>
      <c r="I376" t="s">
        <v>47</v>
      </c>
      <c r="J376" t="s">
        <v>67</v>
      </c>
      <c r="K376" t="s">
        <v>51</v>
      </c>
      <c r="L376">
        <v>181</v>
      </c>
      <c r="M376">
        <v>200000</v>
      </c>
      <c r="N376" t="s">
        <v>52</v>
      </c>
      <c r="O376">
        <v>0</v>
      </c>
      <c r="P376">
        <v>0</v>
      </c>
      <c r="Q376">
        <v>0</v>
      </c>
      <c r="R376">
        <v>202</v>
      </c>
      <c r="S376">
        <v>9.5200000000000007E-2</v>
      </c>
      <c r="T376">
        <v>0</v>
      </c>
      <c r="U376">
        <v>0</v>
      </c>
      <c r="V376">
        <v>0</v>
      </c>
      <c r="W376">
        <v>0</v>
      </c>
      <c r="X376">
        <v>202</v>
      </c>
      <c r="Y376">
        <v>9.5200000000000007E-2</v>
      </c>
      <c r="Z376">
        <v>0</v>
      </c>
      <c r="AC376">
        <v>1</v>
      </c>
      <c r="AD376" t="s">
        <v>53</v>
      </c>
      <c r="AE376" t="s">
        <v>49</v>
      </c>
      <c r="AF376" t="s">
        <v>68</v>
      </c>
      <c r="AG376" t="s">
        <v>47</v>
      </c>
      <c r="AH376" t="s">
        <v>113</v>
      </c>
      <c r="AI376" t="s">
        <v>52</v>
      </c>
      <c r="AJ376" t="s">
        <v>114</v>
      </c>
      <c r="AK376" t="s">
        <v>56</v>
      </c>
      <c r="AM376" t="s">
        <v>115</v>
      </c>
      <c r="AN376" t="s">
        <v>116</v>
      </c>
      <c r="AO376" t="s">
        <v>117</v>
      </c>
      <c r="AP376" t="s">
        <v>60</v>
      </c>
    </row>
    <row r="377" spans="1:42" ht="15" hidden="1" x14ac:dyDescent="0.25">
      <c r="A377">
        <v>372</v>
      </c>
      <c r="B377" t="s">
        <v>113</v>
      </c>
      <c r="C377" t="s">
        <v>45</v>
      </c>
      <c r="D377" t="s">
        <v>46</v>
      </c>
      <c r="E377" s="1">
        <v>41786.650694444441</v>
      </c>
      <c r="F377" t="s">
        <v>47</v>
      </c>
      <c r="G377" t="s">
        <v>48</v>
      </c>
      <c r="H377" t="s">
        <v>49</v>
      </c>
      <c r="I377" t="s">
        <v>47</v>
      </c>
      <c r="J377" t="s">
        <v>69</v>
      </c>
      <c r="K377" t="s">
        <v>51</v>
      </c>
      <c r="L377">
        <v>218</v>
      </c>
      <c r="M377">
        <v>200000</v>
      </c>
      <c r="N377" t="s">
        <v>52</v>
      </c>
      <c r="O377">
        <v>0</v>
      </c>
      <c r="P377">
        <v>0</v>
      </c>
      <c r="Q377">
        <v>0</v>
      </c>
      <c r="R377">
        <v>246</v>
      </c>
      <c r="S377">
        <v>8.3000000000000004E-2</v>
      </c>
      <c r="T377">
        <v>0</v>
      </c>
      <c r="U377">
        <v>0</v>
      </c>
      <c r="V377">
        <v>0</v>
      </c>
      <c r="W377">
        <v>0</v>
      </c>
      <c r="X377">
        <v>246</v>
      </c>
      <c r="Y377">
        <v>8.3000000000000004E-2</v>
      </c>
      <c r="Z377">
        <v>0</v>
      </c>
      <c r="AC377">
        <v>1</v>
      </c>
      <c r="AD377" t="s">
        <v>53</v>
      </c>
      <c r="AE377" t="s">
        <v>49</v>
      </c>
      <c r="AF377" t="s">
        <v>70</v>
      </c>
      <c r="AG377" t="s">
        <v>47</v>
      </c>
      <c r="AH377" t="s">
        <v>113</v>
      </c>
      <c r="AI377" t="s">
        <v>52</v>
      </c>
      <c r="AJ377" t="s">
        <v>114</v>
      </c>
      <c r="AK377" t="s">
        <v>56</v>
      </c>
      <c r="AM377" t="s">
        <v>115</v>
      </c>
      <c r="AN377" t="s">
        <v>116</v>
      </c>
      <c r="AO377" t="s">
        <v>117</v>
      </c>
      <c r="AP377" t="s">
        <v>60</v>
      </c>
    </row>
    <row r="378" spans="1:42" ht="15" hidden="1" x14ac:dyDescent="0.25">
      <c r="A378">
        <v>373</v>
      </c>
      <c r="B378" t="s">
        <v>113</v>
      </c>
      <c r="C378" t="s">
        <v>45</v>
      </c>
      <c r="D378" t="s">
        <v>46</v>
      </c>
      <c r="E378" s="1">
        <v>41786.650694444441</v>
      </c>
      <c r="F378" t="s">
        <v>47</v>
      </c>
      <c r="G378" t="s">
        <v>48</v>
      </c>
      <c r="H378" t="s">
        <v>49</v>
      </c>
      <c r="I378" t="s">
        <v>47</v>
      </c>
      <c r="J378" t="s">
        <v>71</v>
      </c>
      <c r="K378" t="s">
        <v>51</v>
      </c>
      <c r="L378">
        <v>196</v>
      </c>
      <c r="M378">
        <v>200000</v>
      </c>
      <c r="N378" t="s">
        <v>52</v>
      </c>
      <c r="O378">
        <v>0</v>
      </c>
      <c r="P378">
        <v>0</v>
      </c>
      <c r="Q378">
        <v>0</v>
      </c>
      <c r="R378">
        <v>285</v>
      </c>
      <c r="S378">
        <v>0.11</v>
      </c>
      <c r="T378">
        <v>0</v>
      </c>
      <c r="U378">
        <v>0</v>
      </c>
      <c r="V378">
        <v>0</v>
      </c>
      <c r="W378">
        <v>0</v>
      </c>
      <c r="X378">
        <v>285</v>
      </c>
      <c r="Y378">
        <v>0.11</v>
      </c>
      <c r="Z378">
        <v>0</v>
      </c>
      <c r="AC378">
        <v>1</v>
      </c>
      <c r="AD378" t="s">
        <v>53</v>
      </c>
      <c r="AE378" t="s">
        <v>49</v>
      </c>
      <c r="AF378" t="s">
        <v>72</v>
      </c>
      <c r="AG378" t="s">
        <v>47</v>
      </c>
      <c r="AH378" t="s">
        <v>113</v>
      </c>
      <c r="AI378" t="s">
        <v>52</v>
      </c>
      <c r="AJ378" t="s">
        <v>114</v>
      </c>
      <c r="AK378" t="s">
        <v>56</v>
      </c>
      <c r="AM378" t="s">
        <v>115</v>
      </c>
      <c r="AN378" t="s">
        <v>116</v>
      </c>
      <c r="AO378" t="s">
        <v>117</v>
      </c>
      <c r="AP378" t="s">
        <v>60</v>
      </c>
    </row>
    <row r="379" spans="1:42" ht="15" hidden="1" x14ac:dyDescent="0.25">
      <c r="A379">
        <v>374</v>
      </c>
      <c r="B379" t="s">
        <v>113</v>
      </c>
      <c r="C379" t="s">
        <v>45</v>
      </c>
      <c r="D379" t="s">
        <v>46</v>
      </c>
      <c r="E379" s="1">
        <v>41786.650694444441</v>
      </c>
      <c r="F379" t="s">
        <v>47</v>
      </c>
      <c r="G379" t="s">
        <v>48</v>
      </c>
      <c r="H379" t="s">
        <v>49</v>
      </c>
      <c r="I379" t="s">
        <v>47</v>
      </c>
      <c r="J379" t="s">
        <v>73</v>
      </c>
      <c r="K379" t="s">
        <v>51</v>
      </c>
      <c r="L379">
        <v>201</v>
      </c>
      <c r="M379">
        <v>200000</v>
      </c>
      <c r="N379" t="s">
        <v>52</v>
      </c>
      <c r="O379">
        <v>0</v>
      </c>
      <c r="P379">
        <v>0</v>
      </c>
      <c r="Q379">
        <v>0</v>
      </c>
      <c r="R379">
        <v>293</v>
      </c>
      <c r="S379">
        <v>0.13</v>
      </c>
      <c r="T379">
        <v>0</v>
      </c>
      <c r="U379">
        <v>0</v>
      </c>
      <c r="V379">
        <v>0</v>
      </c>
      <c r="W379">
        <v>0</v>
      </c>
      <c r="X379">
        <v>293</v>
      </c>
      <c r="Y379">
        <v>0.13</v>
      </c>
      <c r="Z379">
        <v>0</v>
      </c>
      <c r="AC379">
        <v>1</v>
      </c>
      <c r="AD379" t="s">
        <v>53</v>
      </c>
      <c r="AE379" t="s">
        <v>49</v>
      </c>
      <c r="AF379" t="s">
        <v>74</v>
      </c>
      <c r="AG379" t="s">
        <v>47</v>
      </c>
      <c r="AH379" t="s">
        <v>113</v>
      </c>
      <c r="AI379" t="s">
        <v>52</v>
      </c>
      <c r="AJ379" t="s">
        <v>114</v>
      </c>
      <c r="AK379" t="s">
        <v>56</v>
      </c>
      <c r="AM379" t="s">
        <v>115</v>
      </c>
      <c r="AN379" t="s">
        <v>116</v>
      </c>
      <c r="AO379" t="s">
        <v>117</v>
      </c>
      <c r="AP379" t="s">
        <v>60</v>
      </c>
    </row>
    <row r="380" spans="1:42" ht="15" hidden="1" x14ac:dyDescent="0.25">
      <c r="A380">
        <v>375</v>
      </c>
      <c r="B380" t="s">
        <v>113</v>
      </c>
      <c r="C380" t="s">
        <v>45</v>
      </c>
      <c r="D380" t="s">
        <v>46</v>
      </c>
      <c r="E380" s="1">
        <v>41786.650694444441</v>
      </c>
      <c r="F380" t="s">
        <v>47</v>
      </c>
      <c r="G380" t="s">
        <v>48</v>
      </c>
      <c r="H380" t="s">
        <v>49</v>
      </c>
      <c r="I380" t="s">
        <v>47</v>
      </c>
      <c r="J380" t="s">
        <v>75</v>
      </c>
      <c r="K380" t="s">
        <v>51</v>
      </c>
      <c r="L380">
        <v>211</v>
      </c>
      <c r="M380">
        <v>200000</v>
      </c>
      <c r="N380" t="s">
        <v>52</v>
      </c>
      <c r="O380">
        <v>0</v>
      </c>
      <c r="P380">
        <v>0</v>
      </c>
      <c r="Q380">
        <v>0</v>
      </c>
      <c r="R380">
        <v>294</v>
      </c>
      <c r="S380">
        <v>0.14099999999999999</v>
      </c>
      <c r="T380">
        <v>0</v>
      </c>
      <c r="U380">
        <v>0</v>
      </c>
      <c r="V380">
        <v>0</v>
      </c>
      <c r="W380">
        <v>0</v>
      </c>
      <c r="X380">
        <v>294</v>
      </c>
      <c r="Y380">
        <v>0.14099999999999999</v>
      </c>
      <c r="Z380">
        <v>0</v>
      </c>
      <c r="AC380">
        <v>1</v>
      </c>
      <c r="AD380" t="s">
        <v>53</v>
      </c>
      <c r="AE380" t="s">
        <v>49</v>
      </c>
      <c r="AF380" t="s">
        <v>76</v>
      </c>
      <c r="AG380" t="s">
        <v>47</v>
      </c>
      <c r="AH380" t="s">
        <v>113</v>
      </c>
      <c r="AI380" t="s">
        <v>52</v>
      </c>
      <c r="AJ380" t="s">
        <v>114</v>
      </c>
      <c r="AK380" t="s">
        <v>56</v>
      </c>
      <c r="AM380" t="s">
        <v>115</v>
      </c>
      <c r="AN380" t="s">
        <v>116</v>
      </c>
      <c r="AO380" t="s">
        <v>117</v>
      </c>
      <c r="AP380" t="s">
        <v>60</v>
      </c>
    </row>
    <row r="381" spans="1:42" ht="15" hidden="1" x14ac:dyDescent="0.25">
      <c r="A381">
        <v>376</v>
      </c>
      <c r="B381" t="s">
        <v>113</v>
      </c>
      <c r="C381" t="s">
        <v>45</v>
      </c>
      <c r="D381" t="s">
        <v>46</v>
      </c>
      <c r="E381" s="1">
        <v>41786.650694444441</v>
      </c>
      <c r="F381" t="s">
        <v>47</v>
      </c>
      <c r="G381" t="s">
        <v>48</v>
      </c>
      <c r="H381" t="s">
        <v>49</v>
      </c>
      <c r="I381" t="s">
        <v>47</v>
      </c>
      <c r="J381" t="s">
        <v>77</v>
      </c>
      <c r="K381" t="s">
        <v>51</v>
      </c>
      <c r="L381">
        <v>224</v>
      </c>
      <c r="M381">
        <v>200000</v>
      </c>
      <c r="N381" t="s">
        <v>52</v>
      </c>
      <c r="O381">
        <v>0</v>
      </c>
      <c r="P381">
        <v>0</v>
      </c>
      <c r="Q381">
        <v>0</v>
      </c>
      <c r="R381">
        <v>267</v>
      </c>
      <c r="S381">
        <v>0.13900000000000001</v>
      </c>
      <c r="T381">
        <v>0</v>
      </c>
      <c r="U381">
        <v>0</v>
      </c>
      <c r="V381">
        <v>0</v>
      </c>
      <c r="W381">
        <v>0</v>
      </c>
      <c r="X381">
        <v>267</v>
      </c>
      <c r="Y381">
        <v>0.13900000000000001</v>
      </c>
      <c r="Z381">
        <v>0</v>
      </c>
      <c r="AC381">
        <v>1</v>
      </c>
      <c r="AD381" t="s">
        <v>53</v>
      </c>
      <c r="AE381" t="s">
        <v>49</v>
      </c>
      <c r="AF381" t="s">
        <v>78</v>
      </c>
      <c r="AG381" t="s">
        <v>47</v>
      </c>
      <c r="AH381" t="s">
        <v>113</v>
      </c>
      <c r="AI381" t="s">
        <v>52</v>
      </c>
      <c r="AJ381" t="s">
        <v>114</v>
      </c>
      <c r="AK381" t="s">
        <v>56</v>
      </c>
      <c r="AM381" t="s">
        <v>115</v>
      </c>
      <c r="AN381" t="s">
        <v>116</v>
      </c>
      <c r="AO381" t="s">
        <v>117</v>
      </c>
      <c r="AP381" t="s">
        <v>60</v>
      </c>
    </row>
    <row r="382" spans="1:42" ht="15" hidden="1" x14ac:dyDescent="0.25">
      <c r="A382">
        <v>377</v>
      </c>
      <c r="B382" t="s">
        <v>113</v>
      </c>
      <c r="C382" t="s">
        <v>45</v>
      </c>
      <c r="D382" t="s">
        <v>46</v>
      </c>
      <c r="E382" s="1">
        <v>41786.650694444441</v>
      </c>
      <c r="F382" t="s">
        <v>47</v>
      </c>
      <c r="G382" t="s">
        <v>48</v>
      </c>
      <c r="H382" t="s">
        <v>49</v>
      </c>
      <c r="I382" t="s">
        <v>47</v>
      </c>
      <c r="J382" t="s">
        <v>79</v>
      </c>
      <c r="K382" t="s">
        <v>51</v>
      </c>
      <c r="L382">
        <v>225</v>
      </c>
      <c r="M382">
        <v>200000</v>
      </c>
      <c r="N382" t="s">
        <v>52</v>
      </c>
      <c r="O382">
        <v>0</v>
      </c>
      <c r="P382">
        <v>0</v>
      </c>
      <c r="Q382">
        <v>0</v>
      </c>
      <c r="R382">
        <v>225</v>
      </c>
      <c r="S382">
        <v>0.127</v>
      </c>
      <c r="T382">
        <v>0</v>
      </c>
      <c r="U382">
        <v>0</v>
      </c>
      <c r="V382">
        <v>0</v>
      </c>
      <c r="W382">
        <v>0</v>
      </c>
      <c r="X382">
        <v>225</v>
      </c>
      <c r="Y382">
        <v>0.127</v>
      </c>
      <c r="Z382">
        <v>0</v>
      </c>
      <c r="AC382">
        <v>1</v>
      </c>
      <c r="AD382" t="s">
        <v>53</v>
      </c>
      <c r="AE382" t="s">
        <v>49</v>
      </c>
      <c r="AF382" t="s">
        <v>80</v>
      </c>
      <c r="AG382" t="s">
        <v>47</v>
      </c>
      <c r="AH382" t="s">
        <v>113</v>
      </c>
      <c r="AI382" t="s">
        <v>52</v>
      </c>
      <c r="AJ382" t="s">
        <v>114</v>
      </c>
      <c r="AK382" t="s">
        <v>56</v>
      </c>
      <c r="AM382" t="s">
        <v>115</v>
      </c>
      <c r="AN382" t="s">
        <v>116</v>
      </c>
      <c r="AO382" t="s">
        <v>117</v>
      </c>
      <c r="AP382" t="s">
        <v>60</v>
      </c>
    </row>
    <row r="383" spans="1:42" ht="15" hidden="1" x14ac:dyDescent="0.25">
      <c r="A383">
        <v>378</v>
      </c>
      <c r="B383" t="s">
        <v>113</v>
      </c>
      <c r="C383" t="s">
        <v>45</v>
      </c>
      <c r="D383" t="s">
        <v>46</v>
      </c>
      <c r="E383" s="1">
        <v>41786.650694444441</v>
      </c>
      <c r="F383" t="s">
        <v>47</v>
      </c>
      <c r="G383" t="s">
        <v>48</v>
      </c>
      <c r="H383" t="s">
        <v>49</v>
      </c>
      <c r="I383" t="s">
        <v>47</v>
      </c>
      <c r="J383" t="s">
        <v>81</v>
      </c>
      <c r="K383" t="s">
        <v>51</v>
      </c>
      <c r="L383">
        <v>225</v>
      </c>
      <c r="M383">
        <v>200000</v>
      </c>
      <c r="N383" t="s">
        <v>52</v>
      </c>
      <c r="O383">
        <v>0</v>
      </c>
      <c r="P383">
        <v>0</v>
      </c>
      <c r="Q383">
        <v>0</v>
      </c>
      <c r="R383">
        <v>207</v>
      </c>
      <c r="S383">
        <v>0.124</v>
      </c>
      <c r="T383">
        <v>0</v>
      </c>
      <c r="U383">
        <v>0</v>
      </c>
      <c r="V383">
        <v>0</v>
      </c>
      <c r="W383">
        <v>0</v>
      </c>
      <c r="X383">
        <v>207</v>
      </c>
      <c r="Y383">
        <v>0.124</v>
      </c>
      <c r="Z383">
        <v>0</v>
      </c>
      <c r="AC383">
        <v>1</v>
      </c>
      <c r="AD383" t="s">
        <v>53</v>
      </c>
      <c r="AE383" t="s">
        <v>49</v>
      </c>
      <c r="AF383" t="s">
        <v>82</v>
      </c>
      <c r="AG383" t="s">
        <v>47</v>
      </c>
      <c r="AH383" t="s">
        <v>113</v>
      </c>
      <c r="AI383" t="s">
        <v>52</v>
      </c>
      <c r="AJ383" t="s">
        <v>114</v>
      </c>
      <c r="AK383" t="s">
        <v>56</v>
      </c>
      <c r="AM383" t="s">
        <v>115</v>
      </c>
      <c r="AN383" t="s">
        <v>116</v>
      </c>
      <c r="AO383" t="s">
        <v>117</v>
      </c>
      <c r="AP383" t="s">
        <v>60</v>
      </c>
    </row>
    <row r="384" spans="1:42" ht="15" hidden="1" x14ac:dyDescent="0.25">
      <c r="A384">
        <v>379</v>
      </c>
      <c r="B384" t="s">
        <v>113</v>
      </c>
      <c r="C384" t="s">
        <v>45</v>
      </c>
      <c r="D384" t="s">
        <v>46</v>
      </c>
      <c r="E384" s="1">
        <v>41786.650694444441</v>
      </c>
      <c r="F384" t="s">
        <v>47</v>
      </c>
      <c r="G384" t="s">
        <v>48</v>
      </c>
      <c r="H384" t="s">
        <v>49</v>
      </c>
      <c r="I384" t="s">
        <v>47</v>
      </c>
      <c r="J384" t="s">
        <v>83</v>
      </c>
      <c r="K384" t="s">
        <v>51</v>
      </c>
      <c r="L384">
        <v>228</v>
      </c>
      <c r="M384">
        <v>200000</v>
      </c>
      <c r="N384" t="s">
        <v>52</v>
      </c>
      <c r="O384">
        <v>0</v>
      </c>
      <c r="P384">
        <v>0</v>
      </c>
      <c r="Q384">
        <v>0</v>
      </c>
      <c r="R384">
        <v>275</v>
      </c>
      <c r="S384">
        <v>0.14099999999999999</v>
      </c>
      <c r="T384">
        <v>0</v>
      </c>
      <c r="U384">
        <v>0</v>
      </c>
      <c r="V384">
        <v>0</v>
      </c>
      <c r="W384">
        <v>0</v>
      </c>
      <c r="X384">
        <v>275</v>
      </c>
      <c r="Y384">
        <v>0.14099999999999999</v>
      </c>
      <c r="Z384">
        <v>0</v>
      </c>
      <c r="AC384">
        <v>1</v>
      </c>
      <c r="AD384" t="s">
        <v>53</v>
      </c>
      <c r="AE384" t="s">
        <v>49</v>
      </c>
      <c r="AF384" t="s">
        <v>84</v>
      </c>
      <c r="AG384" t="s">
        <v>47</v>
      </c>
      <c r="AH384" t="s">
        <v>113</v>
      </c>
      <c r="AI384" t="s">
        <v>52</v>
      </c>
      <c r="AJ384" t="s">
        <v>114</v>
      </c>
      <c r="AK384" t="s">
        <v>56</v>
      </c>
      <c r="AM384" t="s">
        <v>115</v>
      </c>
      <c r="AN384" t="s">
        <v>116</v>
      </c>
      <c r="AO384" t="s">
        <v>117</v>
      </c>
      <c r="AP384" t="s">
        <v>60</v>
      </c>
    </row>
    <row r="385" spans="1:42" ht="15" hidden="1" x14ac:dyDescent="0.25">
      <c r="A385">
        <v>380</v>
      </c>
      <c r="B385" t="s">
        <v>113</v>
      </c>
      <c r="C385" t="s">
        <v>45</v>
      </c>
      <c r="D385" t="s">
        <v>46</v>
      </c>
      <c r="E385" s="1">
        <v>41786.650694444441</v>
      </c>
      <c r="F385" t="s">
        <v>47</v>
      </c>
      <c r="G385" t="s">
        <v>48</v>
      </c>
      <c r="H385" t="s">
        <v>49</v>
      </c>
      <c r="I385" t="s">
        <v>47</v>
      </c>
      <c r="J385" t="s">
        <v>85</v>
      </c>
      <c r="K385" t="s">
        <v>51</v>
      </c>
      <c r="L385">
        <v>241</v>
      </c>
      <c r="M385">
        <v>200000</v>
      </c>
      <c r="N385" t="s">
        <v>52</v>
      </c>
      <c r="O385">
        <v>0</v>
      </c>
      <c r="P385">
        <v>0</v>
      </c>
      <c r="Q385">
        <v>0</v>
      </c>
      <c r="R385">
        <v>229</v>
      </c>
      <c r="S385">
        <v>0.13200000000000001</v>
      </c>
      <c r="T385">
        <v>0</v>
      </c>
      <c r="U385">
        <v>0</v>
      </c>
      <c r="V385">
        <v>0</v>
      </c>
      <c r="W385">
        <v>0</v>
      </c>
      <c r="X385">
        <v>229</v>
      </c>
      <c r="Y385">
        <v>0.13200000000000001</v>
      </c>
      <c r="Z385">
        <v>0</v>
      </c>
      <c r="AC385">
        <v>1</v>
      </c>
      <c r="AD385" t="s">
        <v>53</v>
      </c>
      <c r="AE385" t="s">
        <v>49</v>
      </c>
      <c r="AF385" t="s">
        <v>86</v>
      </c>
      <c r="AG385" t="s">
        <v>47</v>
      </c>
      <c r="AH385" t="s">
        <v>113</v>
      </c>
      <c r="AI385" t="s">
        <v>52</v>
      </c>
      <c r="AJ385" t="s">
        <v>114</v>
      </c>
      <c r="AK385" t="s">
        <v>56</v>
      </c>
      <c r="AM385" t="s">
        <v>115</v>
      </c>
      <c r="AN385" t="s">
        <v>116</v>
      </c>
      <c r="AO385" t="s">
        <v>117</v>
      </c>
      <c r="AP385" t="s">
        <v>60</v>
      </c>
    </row>
    <row r="386" spans="1:42" ht="15" hidden="1" x14ac:dyDescent="0.25">
      <c r="A386">
        <v>381</v>
      </c>
      <c r="B386" t="s">
        <v>113</v>
      </c>
      <c r="C386" t="s">
        <v>45</v>
      </c>
      <c r="D386" t="s">
        <v>46</v>
      </c>
      <c r="E386" s="1">
        <v>41786.650694444441</v>
      </c>
      <c r="F386" t="s">
        <v>47</v>
      </c>
      <c r="G386" t="s">
        <v>48</v>
      </c>
      <c r="H386" t="s">
        <v>49</v>
      </c>
      <c r="I386" t="s">
        <v>47</v>
      </c>
      <c r="J386" t="s">
        <v>87</v>
      </c>
      <c r="K386" t="s">
        <v>51</v>
      </c>
      <c r="L386">
        <v>259</v>
      </c>
      <c r="M386">
        <v>200000</v>
      </c>
      <c r="N386" t="s">
        <v>52</v>
      </c>
      <c r="O386">
        <v>0</v>
      </c>
      <c r="P386">
        <v>0</v>
      </c>
      <c r="Q386">
        <v>0</v>
      </c>
      <c r="R386">
        <v>389</v>
      </c>
      <c r="S386">
        <v>0.154</v>
      </c>
      <c r="T386">
        <v>0</v>
      </c>
      <c r="U386">
        <v>0</v>
      </c>
      <c r="V386">
        <v>0</v>
      </c>
      <c r="W386">
        <v>0</v>
      </c>
      <c r="X386">
        <v>389</v>
      </c>
      <c r="Y386">
        <v>0.154</v>
      </c>
      <c r="Z386">
        <v>0</v>
      </c>
      <c r="AC386">
        <v>1</v>
      </c>
      <c r="AD386" t="s">
        <v>53</v>
      </c>
      <c r="AE386" t="s">
        <v>49</v>
      </c>
      <c r="AF386" t="s">
        <v>88</v>
      </c>
      <c r="AG386" t="s">
        <v>47</v>
      </c>
      <c r="AH386" t="s">
        <v>113</v>
      </c>
      <c r="AI386" t="s">
        <v>52</v>
      </c>
      <c r="AJ386" t="s">
        <v>114</v>
      </c>
      <c r="AK386" t="s">
        <v>56</v>
      </c>
      <c r="AM386" t="s">
        <v>115</v>
      </c>
      <c r="AN386" t="s">
        <v>116</v>
      </c>
      <c r="AO386" t="s">
        <v>117</v>
      </c>
      <c r="AP386" t="s">
        <v>60</v>
      </c>
    </row>
    <row r="387" spans="1:42" ht="15" hidden="1" x14ac:dyDescent="0.25">
      <c r="A387">
        <v>382</v>
      </c>
      <c r="B387" t="s">
        <v>113</v>
      </c>
      <c r="C387" t="s">
        <v>45</v>
      </c>
      <c r="D387" t="s">
        <v>46</v>
      </c>
      <c r="E387" s="1">
        <v>41786.650694444441</v>
      </c>
      <c r="F387" t="s">
        <v>47</v>
      </c>
      <c r="G387" t="s">
        <v>48</v>
      </c>
      <c r="H387" t="s">
        <v>49</v>
      </c>
      <c r="I387" t="s">
        <v>47</v>
      </c>
      <c r="J387" t="s">
        <v>89</v>
      </c>
      <c r="K387" t="s">
        <v>51</v>
      </c>
      <c r="L387">
        <v>191</v>
      </c>
      <c r="M387">
        <v>200000</v>
      </c>
      <c r="N387" t="s">
        <v>52</v>
      </c>
      <c r="O387">
        <v>0</v>
      </c>
      <c r="P387">
        <v>0</v>
      </c>
      <c r="Q387">
        <v>0</v>
      </c>
      <c r="R387">
        <v>148</v>
      </c>
      <c r="S387">
        <v>0.11799999999999999</v>
      </c>
      <c r="T387">
        <v>0</v>
      </c>
      <c r="U387">
        <v>0</v>
      </c>
      <c r="V387">
        <v>0</v>
      </c>
      <c r="W387">
        <v>0</v>
      </c>
      <c r="X387">
        <v>148</v>
      </c>
      <c r="Y387">
        <v>0.11799999999999999</v>
      </c>
      <c r="Z387">
        <v>0</v>
      </c>
      <c r="AC387">
        <v>1</v>
      </c>
      <c r="AD387" t="s">
        <v>53</v>
      </c>
      <c r="AE387" t="s">
        <v>49</v>
      </c>
      <c r="AF387" t="s">
        <v>90</v>
      </c>
      <c r="AG387" t="s">
        <v>47</v>
      </c>
      <c r="AH387" t="s">
        <v>113</v>
      </c>
      <c r="AI387" t="s">
        <v>52</v>
      </c>
      <c r="AJ387" t="s">
        <v>114</v>
      </c>
      <c r="AK387" t="s">
        <v>56</v>
      </c>
      <c r="AM387" t="s">
        <v>115</v>
      </c>
      <c r="AN387" t="s">
        <v>116</v>
      </c>
      <c r="AO387" t="s">
        <v>117</v>
      </c>
      <c r="AP387" t="s">
        <v>60</v>
      </c>
    </row>
    <row r="388" spans="1:42" ht="15" hidden="1" x14ac:dyDescent="0.25">
      <c r="A388">
        <v>383</v>
      </c>
      <c r="B388" t="s">
        <v>113</v>
      </c>
      <c r="C388" t="s">
        <v>45</v>
      </c>
      <c r="D388" t="s">
        <v>46</v>
      </c>
      <c r="E388" s="1">
        <v>41786.650694444441</v>
      </c>
      <c r="F388" t="s">
        <v>47</v>
      </c>
      <c r="G388" t="s">
        <v>91</v>
      </c>
      <c r="H388" t="s">
        <v>49</v>
      </c>
      <c r="I388" t="s">
        <v>47</v>
      </c>
      <c r="J388" t="s">
        <v>50</v>
      </c>
      <c r="K388" t="s">
        <v>51</v>
      </c>
      <c r="L388">
        <v>29.5</v>
      </c>
      <c r="M388">
        <v>30000</v>
      </c>
      <c r="N388" t="s">
        <v>52</v>
      </c>
      <c r="O388">
        <v>0</v>
      </c>
      <c r="P388">
        <v>0</v>
      </c>
      <c r="Q388">
        <v>0</v>
      </c>
      <c r="R388">
        <v>106</v>
      </c>
      <c r="S388">
        <v>6.7799999999999999E-2</v>
      </c>
      <c r="T388">
        <v>0</v>
      </c>
      <c r="U388">
        <v>0</v>
      </c>
      <c r="V388">
        <v>0</v>
      </c>
      <c r="W388">
        <v>0</v>
      </c>
      <c r="X388">
        <v>106</v>
      </c>
      <c r="Y388">
        <v>6.7799999999999999E-2</v>
      </c>
      <c r="Z388">
        <v>0</v>
      </c>
      <c r="AC388">
        <v>1</v>
      </c>
      <c r="AD388" t="s">
        <v>92</v>
      </c>
      <c r="AE388" t="s">
        <v>49</v>
      </c>
      <c r="AF388" t="s">
        <v>54</v>
      </c>
      <c r="AG388" t="s">
        <v>47</v>
      </c>
      <c r="AH388" t="s">
        <v>113</v>
      </c>
      <c r="AI388" t="s">
        <v>52</v>
      </c>
      <c r="AJ388" t="s">
        <v>114</v>
      </c>
      <c r="AK388" t="s">
        <v>56</v>
      </c>
      <c r="AM388" t="s">
        <v>115</v>
      </c>
      <c r="AN388" t="s">
        <v>116</v>
      </c>
      <c r="AO388" t="s">
        <v>117</v>
      </c>
      <c r="AP388" t="s">
        <v>60</v>
      </c>
    </row>
    <row r="389" spans="1:42" ht="15" hidden="1" x14ac:dyDescent="0.25">
      <c r="A389">
        <v>384</v>
      </c>
      <c r="B389" t="s">
        <v>113</v>
      </c>
      <c r="C389" t="s">
        <v>45</v>
      </c>
      <c r="D389" t="s">
        <v>46</v>
      </c>
      <c r="E389" s="1">
        <v>41786.650694444441</v>
      </c>
      <c r="F389" t="s">
        <v>47</v>
      </c>
      <c r="G389" t="s">
        <v>91</v>
      </c>
      <c r="H389" t="s">
        <v>49</v>
      </c>
      <c r="I389" t="s">
        <v>47</v>
      </c>
      <c r="J389" t="s">
        <v>61</v>
      </c>
      <c r="K389" t="s">
        <v>51</v>
      </c>
      <c r="L389">
        <v>42.4</v>
      </c>
      <c r="M389">
        <v>30000</v>
      </c>
      <c r="N389" t="s">
        <v>52</v>
      </c>
      <c r="O389">
        <v>0</v>
      </c>
      <c r="P389">
        <v>0</v>
      </c>
      <c r="Q389">
        <v>0</v>
      </c>
      <c r="R389">
        <v>148</v>
      </c>
      <c r="S389">
        <v>0.113</v>
      </c>
      <c r="T389">
        <v>0</v>
      </c>
      <c r="U389">
        <v>0</v>
      </c>
      <c r="V389">
        <v>0</v>
      </c>
      <c r="W389">
        <v>0</v>
      </c>
      <c r="X389">
        <v>148</v>
      </c>
      <c r="Y389">
        <v>0.113</v>
      </c>
      <c r="Z389">
        <v>0</v>
      </c>
      <c r="AC389">
        <v>1</v>
      </c>
      <c r="AD389" t="s">
        <v>92</v>
      </c>
      <c r="AE389" t="s">
        <v>49</v>
      </c>
      <c r="AF389" t="s">
        <v>62</v>
      </c>
      <c r="AG389" t="s">
        <v>47</v>
      </c>
      <c r="AH389" t="s">
        <v>113</v>
      </c>
      <c r="AI389" t="s">
        <v>52</v>
      </c>
      <c r="AJ389" t="s">
        <v>114</v>
      </c>
      <c r="AK389" t="s">
        <v>56</v>
      </c>
      <c r="AM389" t="s">
        <v>115</v>
      </c>
      <c r="AN389" t="s">
        <v>116</v>
      </c>
      <c r="AO389" t="s">
        <v>117</v>
      </c>
      <c r="AP389" t="s">
        <v>60</v>
      </c>
    </row>
    <row r="390" spans="1:42" ht="15" hidden="1" x14ac:dyDescent="0.25">
      <c r="A390">
        <v>385</v>
      </c>
      <c r="B390" t="s">
        <v>113</v>
      </c>
      <c r="C390" t="s">
        <v>45</v>
      </c>
      <c r="D390" t="s">
        <v>46</v>
      </c>
      <c r="E390" s="1">
        <v>41786.650694444441</v>
      </c>
      <c r="F390" t="s">
        <v>47</v>
      </c>
      <c r="G390" t="s">
        <v>91</v>
      </c>
      <c r="H390" t="s">
        <v>49</v>
      </c>
      <c r="I390" t="s">
        <v>47</v>
      </c>
      <c r="J390" t="s">
        <v>63</v>
      </c>
      <c r="K390" t="s">
        <v>51</v>
      </c>
      <c r="L390">
        <v>37.1</v>
      </c>
      <c r="M390">
        <v>30000</v>
      </c>
      <c r="N390" t="s">
        <v>52</v>
      </c>
      <c r="O390">
        <v>0</v>
      </c>
      <c r="P390">
        <v>0</v>
      </c>
      <c r="Q390">
        <v>0</v>
      </c>
      <c r="R390">
        <v>143</v>
      </c>
      <c r="S390">
        <v>8.9899999999999994E-2</v>
      </c>
      <c r="T390">
        <v>0</v>
      </c>
      <c r="U390">
        <v>0</v>
      </c>
      <c r="V390">
        <v>0</v>
      </c>
      <c r="W390">
        <v>0</v>
      </c>
      <c r="X390">
        <v>143</v>
      </c>
      <c r="Y390">
        <v>8.9899999999999994E-2</v>
      </c>
      <c r="Z390">
        <v>0</v>
      </c>
      <c r="AC390">
        <v>1</v>
      </c>
      <c r="AD390" t="s">
        <v>92</v>
      </c>
      <c r="AE390" t="s">
        <v>49</v>
      </c>
      <c r="AF390" t="s">
        <v>64</v>
      </c>
      <c r="AG390" t="s">
        <v>47</v>
      </c>
      <c r="AH390" t="s">
        <v>113</v>
      </c>
      <c r="AI390" t="s">
        <v>52</v>
      </c>
      <c r="AJ390" t="s">
        <v>114</v>
      </c>
      <c r="AK390" t="s">
        <v>56</v>
      </c>
      <c r="AM390" t="s">
        <v>115</v>
      </c>
      <c r="AN390" t="s">
        <v>116</v>
      </c>
      <c r="AO390" t="s">
        <v>117</v>
      </c>
      <c r="AP390" t="s">
        <v>60</v>
      </c>
    </row>
    <row r="391" spans="1:42" ht="15" hidden="1" x14ac:dyDescent="0.25">
      <c r="A391">
        <v>386</v>
      </c>
      <c r="B391" t="s">
        <v>113</v>
      </c>
      <c r="C391" t="s">
        <v>45</v>
      </c>
      <c r="D391" t="s">
        <v>46</v>
      </c>
      <c r="E391" s="1">
        <v>41786.650694444441</v>
      </c>
      <c r="F391" t="s">
        <v>47</v>
      </c>
      <c r="G391" t="s">
        <v>91</v>
      </c>
      <c r="H391" t="s">
        <v>49</v>
      </c>
      <c r="I391" t="s">
        <v>47</v>
      </c>
      <c r="J391" t="s">
        <v>65</v>
      </c>
      <c r="K391" t="s">
        <v>51</v>
      </c>
      <c r="L391">
        <v>40.5</v>
      </c>
      <c r="M391">
        <v>30000</v>
      </c>
      <c r="N391" t="s">
        <v>52</v>
      </c>
      <c r="O391">
        <v>0</v>
      </c>
      <c r="P391">
        <v>0</v>
      </c>
      <c r="Q391">
        <v>0</v>
      </c>
      <c r="R391">
        <v>180</v>
      </c>
      <c r="S391">
        <v>0.115</v>
      </c>
      <c r="T391">
        <v>0</v>
      </c>
      <c r="U391">
        <v>0</v>
      </c>
      <c r="V391">
        <v>0</v>
      </c>
      <c r="W391">
        <v>0</v>
      </c>
      <c r="X391">
        <v>180</v>
      </c>
      <c r="Y391">
        <v>0.115</v>
      </c>
      <c r="Z391">
        <v>0</v>
      </c>
      <c r="AC391">
        <v>1</v>
      </c>
      <c r="AD391" t="s">
        <v>92</v>
      </c>
      <c r="AE391" t="s">
        <v>49</v>
      </c>
      <c r="AF391" t="s">
        <v>66</v>
      </c>
      <c r="AG391" t="s">
        <v>47</v>
      </c>
      <c r="AH391" t="s">
        <v>113</v>
      </c>
      <c r="AI391" t="s">
        <v>52</v>
      </c>
      <c r="AJ391" t="s">
        <v>114</v>
      </c>
      <c r="AK391" t="s">
        <v>56</v>
      </c>
      <c r="AM391" t="s">
        <v>115</v>
      </c>
      <c r="AN391" t="s">
        <v>116</v>
      </c>
      <c r="AO391" t="s">
        <v>117</v>
      </c>
      <c r="AP391" t="s">
        <v>60</v>
      </c>
    </row>
    <row r="392" spans="1:42" ht="15" hidden="1" x14ac:dyDescent="0.25">
      <c r="A392">
        <v>387</v>
      </c>
      <c r="B392" t="s">
        <v>113</v>
      </c>
      <c r="C392" t="s">
        <v>45</v>
      </c>
      <c r="D392" t="s">
        <v>46</v>
      </c>
      <c r="E392" s="1">
        <v>41786.650694444441</v>
      </c>
      <c r="F392" t="s">
        <v>47</v>
      </c>
      <c r="G392" t="s">
        <v>91</v>
      </c>
      <c r="H392" t="s">
        <v>49</v>
      </c>
      <c r="I392" t="s">
        <v>47</v>
      </c>
      <c r="J392" t="s">
        <v>67</v>
      </c>
      <c r="K392" t="s">
        <v>51</v>
      </c>
      <c r="L392">
        <v>36.200000000000003</v>
      </c>
      <c r="M392">
        <v>30000</v>
      </c>
      <c r="N392" t="s">
        <v>52</v>
      </c>
      <c r="O392">
        <v>0</v>
      </c>
      <c r="P392">
        <v>0</v>
      </c>
      <c r="Q392">
        <v>0</v>
      </c>
      <c r="R392">
        <v>159</v>
      </c>
      <c r="S392">
        <v>8.5999999999999993E-2</v>
      </c>
      <c r="T392">
        <v>0</v>
      </c>
      <c r="U392">
        <v>0</v>
      </c>
      <c r="V392">
        <v>0</v>
      </c>
      <c r="W392">
        <v>0</v>
      </c>
      <c r="X392">
        <v>159</v>
      </c>
      <c r="Y392">
        <v>8.5999999999999993E-2</v>
      </c>
      <c r="Z392">
        <v>0</v>
      </c>
      <c r="AC392">
        <v>1</v>
      </c>
      <c r="AD392" t="s">
        <v>92</v>
      </c>
      <c r="AE392" t="s">
        <v>49</v>
      </c>
      <c r="AF392" t="s">
        <v>68</v>
      </c>
      <c r="AG392" t="s">
        <v>47</v>
      </c>
      <c r="AH392" t="s">
        <v>113</v>
      </c>
      <c r="AI392" t="s">
        <v>52</v>
      </c>
      <c r="AJ392" t="s">
        <v>114</v>
      </c>
      <c r="AK392" t="s">
        <v>56</v>
      </c>
      <c r="AM392" t="s">
        <v>115</v>
      </c>
      <c r="AN392" t="s">
        <v>116</v>
      </c>
      <c r="AO392" t="s">
        <v>117</v>
      </c>
      <c r="AP392" t="s">
        <v>60</v>
      </c>
    </row>
    <row r="393" spans="1:42" ht="15" hidden="1" x14ac:dyDescent="0.25">
      <c r="A393">
        <v>388</v>
      </c>
      <c r="B393" t="s">
        <v>113</v>
      </c>
      <c r="C393" t="s">
        <v>45</v>
      </c>
      <c r="D393" t="s">
        <v>46</v>
      </c>
      <c r="E393" s="1">
        <v>41786.650694444441</v>
      </c>
      <c r="F393" t="s">
        <v>47</v>
      </c>
      <c r="G393" t="s">
        <v>91</v>
      </c>
      <c r="H393" t="s">
        <v>49</v>
      </c>
      <c r="I393" t="s">
        <v>47</v>
      </c>
      <c r="J393" t="s">
        <v>69</v>
      </c>
      <c r="K393" t="s">
        <v>51</v>
      </c>
      <c r="L393">
        <v>47.7</v>
      </c>
      <c r="M393">
        <v>30000</v>
      </c>
      <c r="N393" t="s">
        <v>52</v>
      </c>
      <c r="O393">
        <v>0</v>
      </c>
      <c r="P393">
        <v>0</v>
      </c>
      <c r="Q393">
        <v>0</v>
      </c>
      <c r="R393">
        <v>180</v>
      </c>
      <c r="S393">
        <v>7.22E-2</v>
      </c>
      <c r="T393">
        <v>0</v>
      </c>
      <c r="U393">
        <v>0</v>
      </c>
      <c r="V393">
        <v>0</v>
      </c>
      <c r="W393">
        <v>0</v>
      </c>
      <c r="X393">
        <v>180</v>
      </c>
      <c r="Y393">
        <v>7.22E-2</v>
      </c>
      <c r="Z393">
        <v>0</v>
      </c>
      <c r="AC393">
        <v>1</v>
      </c>
      <c r="AD393" t="s">
        <v>92</v>
      </c>
      <c r="AE393" t="s">
        <v>49</v>
      </c>
      <c r="AF393" t="s">
        <v>70</v>
      </c>
      <c r="AG393" t="s">
        <v>47</v>
      </c>
      <c r="AH393" t="s">
        <v>113</v>
      </c>
      <c r="AI393" t="s">
        <v>52</v>
      </c>
      <c r="AJ393" t="s">
        <v>114</v>
      </c>
      <c r="AK393" t="s">
        <v>56</v>
      </c>
      <c r="AM393" t="s">
        <v>115</v>
      </c>
      <c r="AN393" t="s">
        <v>116</v>
      </c>
      <c r="AO393" t="s">
        <v>117</v>
      </c>
      <c r="AP393" t="s">
        <v>60</v>
      </c>
    </row>
    <row r="394" spans="1:42" ht="15" hidden="1" x14ac:dyDescent="0.25">
      <c r="A394">
        <v>389</v>
      </c>
      <c r="B394" t="s">
        <v>113</v>
      </c>
      <c r="C394" t="s">
        <v>45</v>
      </c>
      <c r="D394" t="s">
        <v>46</v>
      </c>
      <c r="E394" s="1">
        <v>41786.650694444441</v>
      </c>
      <c r="F394" t="s">
        <v>47</v>
      </c>
      <c r="G394" t="s">
        <v>91</v>
      </c>
      <c r="H394" t="s">
        <v>49</v>
      </c>
      <c r="I394" t="s">
        <v>47</v>
      </c>
      <c r="J394" t="s">
        <v>71</v>
      </c>
      <c r="K394" t="s">
        <v>51</v>
      </c>
      <c r="L394">
        <v>40.299999999999997</v>
      </c>
      <c r="M394">
        <v>30000</v>
      </c>
      <c r="N394" t="s">
        <v>52</v>
      </c>
      <c r="O394">
        <v>0</v>
      </c>
      <c r="P394">
        <v>0</v>
      </c>
      <c r="Q394">
        <v>0</v>
      </c>
      <c r="R394">
        <v>220</v>
      </c>
      <c r="S394">
        <v>0.10199999999999999</v>
      </c>
      <c r="T394">
        <v>0</v>
      </c>
      <c r="U394">
        <v>0</v>
      </c>
      <c r="V394">
        <v>0</v>
      </c>
      <c r="W394">
        <v>0</v>
      </c>
      <c r="X394">
        <v>220</v>
      </c>
      <c r="Y394">
        <v>0.10199999999999999</v>
      </c>
      <c r="Z394">
        <v>0</v>
      </c>
      <c r="AC394">
        <v>1</v>
      </c>
      <c r="AD394" t="s">
        <v>92</v>
      </c>
      <c r="AE394" t="s">
        <v>49</v>
      </c>
      <c r="AF394" t="s">
        <v>72</v>
      </c>
      <c r="AG394" t="s">
        <v>47</v>
      </c>
      <c r="AH394" t="s">
        <v>113</v>
      </c>
      <c r="AI394" t="s">
        <v>52</v>
      </c>
      <c r="AJ394" t="s">
        <v>114</v>
      </c>
      <c r="AK394" t="s">
        <v>56</v>
      </c>
      <c r="AM394" t="s">
        <v>115</v>
      </c>
      <c r="AN394" t="s">
        <v>116</v>
      </c>
      <c r="AO394" t="s">
        <v>117</v>
      </c>
      <c r="AP394" t="s">
        <v>60</v>
      </c>
    </row>
    <row r="395" spans="1:42" ht="15" hidden="1" x14ac:dyDescent="0.25">
      <c r="A395">
        <v>390</v>
      </c>
      <c r="B395" t="s">
        <v>113</v>
      </c>
      <c r="C395" t="s">
        <v>45</v>
      </c>
      <c r="D395" t="s">
        <v>46</v>
      </c>
      <c r="E395" s="1">
        <v>41786.650694444441</v>
      </c>
      <c r="F395" t="s">
        <v>47</v>
      </c>
      <c r="G395" t="s">
        <v>91</v>
      </c>
      <c r="H395" t="s">
        <v>49</v>
      </c>
      <c r="I395" t="s">
        <v>47</v>
      </c>
      <c r="J395" t="s">
        <v>73</v>
      </c>
      <c r="K395" t="s">
        <v>51</v>
      </c>
      <c r="L395">
        <v>43.9</v>
      </c>
      <c r="M395">
        <v>30000</v>
      </c>
      <c r="N395" t="s">
        <v>52</v>
      </c>
      <c r="O395">
        <v>0</v>
      </c>
      <c r="P395">
        <v>0</v>
      </c>
      <c r="Q395">
        <v>0</v>
      </c>
      <c r="R395">
        <v>228</v>
      </c>
      <c r="S395">
        <v>0.11700000000000001</v>
      </c>
      <c r="T395">
        <v>0</v>
      </c>
      <c r="U395">
        <v>0</v>
      </c>
      <c r="V395">
        <v>0</v>
      </c>
      <c r="W395">
        <v>0</v>
      </c>
      <c r="X395">
        <v>228</v>
      </c>
      <c r="Y395">
        <v>0.11700000000000001</v>
      </c>
      <c r="Z395">
        <v>0</v>
      </c>
      <c r="AC395">
        <v>1</v>
      </c>
      <c r="AD395" t="s">
        <v>92</v>
      </c>
      <c r="AE395" t="s">
        <v>49</v>
      </c>
      <c r="AF395" t="s">
        <v>74</v>
      </c>
      <c r="AG395" t="s">
        <v>47</v>
      </c>
      <c r="AH395" t="s">
        <v>113</v>
      </c>
      <c r="AI395" t="s">
        <v>52</v>
      </c>
      <c r="AJ395" t="s">
        <v>114</v>
      </c>
      <c r="AK395" t="s">
        <v>56</v>
      </c>
      <c r="AM395" t="s">
        <v>115</v>
      </c>
      <c r="AN395" t="s">
        <v>116</v>
      </c>
      <c r="AO395" t="s">
        <v>117</v>
      </c>
      <c r="AP395" t="s">
        <v>60</v>
      </c>
    </row>
    <row r="396" spans="1:42" ht="15" hidden="1" x14ac:dyDescent="0.25">
      <c r="A396">
        <v>391</v>
      </c>
      <c r="B396" t="s">
        <v>113</v>
      </c>
      <c r="C396" t="s">
        <v>45</v>
      </c>
      <c r="D396" t="s">
        <v>46</v>
      </c>
      <c r="E396" s="1">
        <v>41786.650694444441</v>
      </c>
      <c r="F396" t="s">
        <v>47</v>
      </c>
      <c r="G396" t="s">
        <v>91</v>
      </c>
      <c r="H396" t="s">
        <v>49</v>
      </c>
      <c r="I396" t="s">
        <v>47</v>
      </c>
      <c r="J396" t="s">
        <v>75</v>
      </c>
      <c r="K396" t="s">
        <v>51</v>
      </c>
      <c r="L396">
        <v>45</v>
      </c>
      <c r="M396">
        <v>30000</v>
      </c>
      <c r="N396" t="s">
        <v>52</v>
      </c>
      <c r="O396">
        <v>0</v>
      </c>
      <c r="P396">
        <v>0</v>
      </c>
      <c r="Q396">
        <v>0</v>
      </c>
      <c r="R396">
        <v>232</v>
      </c>
      <c r="S396">
        <v>0.128</v>
      </c>
      <c r="T396">
        <v>0</v>
      </c>
      <c r="U396">
        <v>0</v>
      </c>
      <c r="V396">
        <v>0</v>
      </c>
      <c r="W396">
        <v>0</v>
      </c>
      <c r="X396">
        <v>232</v>
      </c>
      <c r="Y396">
        <v>0.128</v>
      </c>
      <c r="Z396">
        <v>0</v>
      </c>
      <c r="AC396">
        <v>1</v>
      </c>
      <c r="AD396" t="s">
        <v>92</v>
      </c>
      <c r="AE396" t="s">
        <v>49</v>
      </c>
      <c r="AF396" t="s">
        <v>76</v>
      </c>
      <c r="AG396" t="s">
        <v>47</v>
      </c>
      <c r="AH396" t="s">
        <v>113</v>
      </c>
      <c r="AI396" t="s">
        <v>52</v>
      </c>
      <c r="AJ396" t="s">
        <v>114</v>
      </c>
      <c r="AK396" t="s">
        <v>56</v>
      </c>
      <c r="AM396" t="s">
        <v>115</v>
      </c>
      <c r="AN396" t="s">
        <v>116</v>
      </c>
      <c r="AO396" t="s">
        <v>117</v>
      </c>
      <c r="AP396" t="s">
        <v>60</v>
      </c>
    </row>
    <row r="397" spans="1:42" ht="15" hidden="1" x14ac:dyDescent="0.25">
      <c r="A397">
        <v>392</v>
      </c>
      <c r="B397" t="s">
        <v>113</v>
      </c>
      <c r="C397" t="s">
        <v>45</v>
      </c>
      <c r="D397" t="s">
        <v>46</v>
      </c>
      <c r="E397" s="1">
        <v>41786.650694444441</v>
      </c>
      <c r="F397" t="s">
        <v>47</v>
      </c>
      <c r="G397" t="s">
        <v>91</v>
      </c>
      <c r="H397" t="s">
        <v>49</v>
      </c>
      <c r="I397" t="s">
        <v>47</v>
      </c>
      <c r="J397" t="s">
        <v>77</v>
      </c>
      <c r="K397" t="s">
        <v>51</v>
      </c>
      <c r="L397">
        <v>47.3</v>
      </c>
      <c r="M397">
        <v>30000</v>
      </c>
      <c r="N397" t="s">
        <v>52</v>
      </c>
      <c r="O397">
        <v>0</v>
      </c>
      <c r="P397">
        <v>0</v>
      </c>
      <c r="Q397">
        <v>0</v>
      </c>
      <c r="R397">
        <v>210</v>
      </c>
      <c r="S397">
        <v>0.125</v>
      </c>
      <c r="T397">
        <v>0</v>
      </c>
      <c r="U397">
        <v>0</v>
      </c>
      <c r="V397">
        <v>0</v>
      </c>
      <c r="W397">
        <v>0</v>
      </c>
      <c r="X397">
        <v>210</v>
      </c>
      <c r="Y397">
        <v>0.125</v>
      </c>
      <c r="Z397">
        <v>0</v>
      </c>
      <c r="AC397">
        <v>1</v>
      </c>
      <c r="AD397" t="s">
        <v>92</v>
      </c>
      <c r="AE397" t="s">
        <v>49</v>
      </c>
      <c r="AF397" t="s">
        <v>78</v>
      </c>
      <c r="AG397" t="s">
        <v>47</v>
      </c>
      <c r="AH397" t="s">
        <v>113</v>
      </c>
      <c r="AI397" t="s">
        <v>52</v>
      </c>
      <c r="AJ397" t="s">
        <v>114</v>
      </c>
      <c r="AK397" t="s">
        <v>56</v>
      </c>
      <c r="AM397" t="s">
        <v>115</v>
      </c>
      <c r="AN397" t="s">
        <v>116</v>
      </c>
      <c r="AO397" t="s">
        <v>117</v>
      </c>
      <c r="AP397" t="s">
        <v>60</v>
      </c>
    </row>
    <row r="398" spans="1:42" ht="15" hidden="1" x14ac:dyDescent="0.25">
      <c r="A398">
        <v>393</v>
      </c>
      <c r="B398" t="s">
        <v>113</v>
      </c>
      <c r="C398" t="s">
        <v>45</v>
      </c>
      <c r="D398" t="s">
        <v>46</v>
      </c>
      <c r="E398" s="1">
        <v>41786.650694444441</v>
      </c>
      <c r="F398" t="s">
        <v>47</v>
      </c>
      <c r="G398" t="s">
        <v>91</v>
      </c>
      <c r="H398" t="s">
        <v>49</v>
      </c>
      <c r="I398" t="s">
        <v>47</v>
      </c>
      <c r="J398" t="s">
        <v>79</v>
      </c>
      <c r="K398" t="s">
        <v>51</v>
      </c>
      <c r="L398">
        <v>48.1</v>
      </c>
      <c r="M398">
        <v>30000</v>
      </c>
      <c r="N398" t="s">
        <v>52</v>
      </c>
      <c r="O398">
        <v>0</v>
      </c>
      <c r="P398">
        <v>0</v>
      </c>
      <c r="Q398">
        <v>0</v>
      </c>
      <c r="R398">
        <v>175</v>
      </c>
      <c r="S398">
        <v>0.11600000000000001</v>
      </c>
      <c r="T398">
        <v>0</v>
      </c>
      <c r="U398">
        <v>0</v>
      </c>
      <c r="V398">
        <v>0</v>
      </c>
      <c r="W398">
        <v>0</v>
      </c>
      <c r="X398">
        <v>175</v>
      </c>
      <c r="Y398">
        <v>0.11600000000000001</v>
      </c>
      <c r="Z398">
        <v>0</v>
      </c>
      <c r="AC398">
        <v>1</v>
      </c>
      <c r="AD398" t="s">
        <v>92</v>
      </c>
      <c r="AE398" t="s">
        <v>49</v>
      </c>
      <c r="AF398" t="s">
        <v>80</v>
      </c>
      <c r="AG398" t="s">
        <v>47</v>
      </c>
      <c r="AH398" t="s">
        <v>113</v>
      </c>
      <c r="AI398" t="s">
        <v>52</v>
      </c>
      <c r="AJ398" t="s">
        <v>114</v>
      </c>
      <c r="AK398" t="s">
        <v>56</v>
      </c>
      <c r="AM398" t="s">
        <v>115</v>
      </c>
      <c r="AN398" t="s">
        <v>116</v>
      </c>
      <c r="AO398" t="s">
        <v>117</v>
      </c>
      <c r="AP398" t="s">
        <v>60</v>
      </c>
    </row>
    <row r="399" spans="1:42" ht="15" hidden="1" x14ac:dyDescent="0.25">
      <c r="A399">
        <v>394</v>
      </c>
      <c r="B399" t="s">
        <v>113</v>
      </c>
      <c r="C399" t="s">
        <v>45</v>
      </c>
      <c r="D399" t="s">
        <v>46</v>
      </c>
      <c r="E399" s="1">
        <v>41786.650694444441</v>
      </c>
      <c r="F399" t="s">
        <v>47</v>
      </c>
      <c r="G399" t="s">
        <v>91</v>
      </c>
      <c r="H399" t="s">
        <v>49</v>
      </c>
      <c r="I399" t="s">
        <v>47</v>
      </c>
      <c r="J399" t="s">
        <v>81</v>
      </c>
      <c r="K399" t="s">
        <v>51</v>
      </c>
      <c r="L399">
        <v>47.4</v>
      </c>
      <c r="M399">
        <v>30000</v>
      </c>
      <c r="N399" t="s">
        <v>52</v>
      </c>
      <c r="O399">
        <v>0</v>
      </c>
      <c r="P399">
        <v>0</v>
      </c>
      <c r="Q399">
        <v>0</v>
      </c>
      <c r="R399">
        <v>166</v>
      </c>
      <c r="S399">
        <v>0.112</v>
      </c>
      <c r="T399">
        <v>0</v>
      </c>
      <c r="U399">
        <v>0</v>
      </c>
      <c r="V399">
        <v>0</v>
      </c>
      <c r="W399">
        <v>0</v>
      </c>
      <c r="X399">
        <v>166</v>
      </c>
      <c r="Y399">
        <v>0.112</v>
      </c>
      <c r="Z399">
        <v>0</v>
      </c>
      <c r="AC399">
        <v>1</v>
      </c>
      <c r="AD399" t="s">
        <v>92</v>
      </c>
      <c r="AE399" t="s">
        <v>49</v>
      </c>
      <c r="AF399" t="s">
        <v>82</v>
      </c>
      <c r="AG399" t="s">
        <v>47</v>
      </c>
      <c r="AH399" t="s">
        <v>113</v>
      </c>
      <c r="AI399" t="s">
        <v>52</v>
      </c>
      <c r="AJ399" t="s">
        <v>114</v>
      </c>
      <c r="AK399" t="s">
        <v>56</v>
      </c>
      <c r="AM399" t="s">
        <v>115</v>
      </c>
      <c r="AN399" t="s">
        <v>116</v>
      </c>
      <c r="AO399" t="s">
        <v>117</v>
      </c>
      <c r="AP399" t="s">
        <v>60</v>
      </c>
    </row>
    <row r="400" spans="1:42" ht="15" hidden="1" x14ac:dyDescent="0.25">
      <c r="A400">
        <v>395</v>
      </c>
      <c r="B400" t="s">
        <v>113</v>
      </c>
      <c r="C400" t="s">
        <v>45</v>
      </c>
      <c r="D400" t="s">
        <v>46</v>
      </c>
      <c r="E400" s="1">
        <v>41786.650694444441</v>
      </c>
      <c r="F400" t="s">
        <v>47</v>
      </c>
      <c r="G400" t="s">
        <v>91</v>
      </c>
      <c r="H400" t="s">
        <v>49</v>
      </c>
      <c r="I400" t="s">
        <v>47</v>
      </c>
      <c r="J400" t="s">
        <v>83</v>
      </c>
      <c r="K400" t="s">
        <v>51</v>
      </c>
      <c r="L400">
        <v>48</v>
      </c>
      <c r="M400">
        <v>30000</v>
      </c>
      <c r="N400" t="s">
        <v>52</v>
      </c>
      <c r="O400">
        <v>0</v>
      </c>
      <c r="P400">
        <v>0</v>
      </c>
      <c r="Q400">
        <v>0</v>
      </c>
      <c r="R400">
        <v>216</v>
      </c>
      <c r="S400">
        <v>0.13</v>
      </c>
      <c r="T400">
        <v>0</v>
      </c>
      <c r="U400">
        <v>0</v>
      </c>
      <c r="V400">
        <v>0</v>
      </c>
      <c r="W400">
        <v>0</v>
      </c>
      <c r="X400">
        <v>216</v>
      </c>
      <c r="Y400">
        <v>0.13</v>
      </c>
      <c r="Z400">
        <v>0</v>
      </c>
      <c r="AC400">
        <v>1</v>
      </c>
      <c r="AD400" t="s">
        <v>92</v>
      </c>
      <c r="AE400" t="s">
        <v>49</v>
      </c>
      <c r="AF400" t="s">
        <v>84</v>
      </c>
      <c r="AG400" t="s">
        <v>47</v>
      </c>
      <c r="AH400" t="s">
        <v>113</v>
      </c>
      <c r="AI400" t="s">
        <v>52</v>
      </c>
      <c r="AJ400" t="s">
        <v>114</v>
      </c>
      <c r="AK400" t="s">
        <v>56</v>
      </c>
      <c r="AM400" t="s">
        <v>115</v>
      </c>
      <c r="AN400" t="s">
        <v>116</v>
      </c>
      <c r="AO400" t="s">
        <v>117</v>
      </c>
      <c r="AP400" t="s">
        <v>60</v>
      </c>
    </row>
    <row r="401" spans="1:42" ht="15" hidden="1" x14ac:dyDescent="0.25">
      <c r="A401">
        <v>396</v>
      </c>
      <c r="B401" t="s">
        <v>113</v>
      </c>
      <c r="C401" t="s">
        <v>45</v>
      </c>
      <c r="D401" t="s">
        <v>46</v>
      </c>
      <c r="E401" s="1">
        <v>41786.650694444441</v>
      </c>
      <c r="F401" t="s">
        <v>47</v>
      </c>
      <c r="G401" t="s">
        <v>91</v>
      </c>
      <c r="H401" t="s">
        <v>49</v>
      </c>
      <c r="I401" t="s">
        <v>47</v>
      </c>
      <c r="J401" t="s">
        <v>85</v>
      </c>
      <c r="K401" t="s">
        <v>51</v>
      </c>
      <c r="L401">
        <v>51.9</v>
      </c>
      <c r="M401">
        <v>30000</v>
      </c>
      <c r="N401" t="s">
        <v>52</v>
      </c>
      <c r="O401">
        <v>0</v>
      </c>
      <c r="P401">
        <v>0</v>
      </c>
      <c r="Q401">
        <v>0</v>
      </c>
      <c r="R401">
        <v>180</v>
      </c>
      <c r="S401">
        <v>0.11600000000000001</v>
      </c>
      <c r="T401">
        <v>0</v>
      </c>
      <c r="U401">
        <v>0</v>
      </c>
      <c r="V401">
        <v>0</v>
      </c>
      <c r="W401">
        <v>0</v>
      </c>
      <c r="X401">
        <v>180</v>
      </c>
      <c r="Y401">
        <v>0.11600000000000001</v>
      </c>
      <c r="Z401">
        <v>0</v>
      </c>
      <c r="AC401">
        <v>1</v>
      </c>
      <c r="AD401" t="s">
        <v>92</v>
      </c>
      <c r="AE401" t="s">
        <v>49</v>
      </c>
      <c r="AF401" t="s">
        <v>86</v>
      </c>
      <c r="AG401" t="s">
        <v>47</v>
      </c>
      <c r="AH401" t="s">
        <v>113</v>
      </c>
      <c r="AI401" t="s">
        <v>52</v>
      </c>
      <c r="AJ401" t="s">
        <v>114</v>
      </c>
      <c r="AK401" t="s">
        <v>56</v>
      </c>
      <c r="AM401" t="s">
        <v>115</v>
      </c>
      <c r="AN401" t="s">
        <v>116</v>
      </c>
      <c r="AO401" t="s">
        <v>117</v>
      </c>
      <c r="AP401" t="s">
        <v>60</v>
      </c>
    </row>
    <row r="402" spans="1:42" ht="15" hidden="1" x14ac:dyDescent="0.25">
      <c r="A402">
        <v>397</v>
      </c>
      <c r="B402" t="s">
        <v>113</v>
      </c>
      <c r="C402" t="s">
        <v>45</v>
      </c>
      <c r="D402" t="s">
        <v>46</v>
      </c>
      <c r="E402" s="1">
        <v>41786.650694444441</v>
      </c>
      <c r="F402" t="s">
        <v>47</v>
      </c>
      <c r="G402" t="s">
        <v>91</v>
      </c>
      <c r="H402" t="s">
        <v>49</v>
      </c>
      <c r="I402" t="s">
        <v>47</v>
      </c>
      <c r="J402" t="s">
        <v>87</v>
      </c>
      <c r="K402" t="s">
        <v>51</v>
      </c>
      <c r="L402">
        <v>55.4</v>
      </c>
      <c r="M402">
        <v>30000</v>
      </c>
      <c r="N402" t="s">
        <v>52</v>
      </c>
      <c r="O402">
        <v>0</v>
      </c>
      <c r="P402">
        <v>0</v>
      </c>
      <c r="Q402">
        <v>0</v>
      </c>
      <c r="R402">
        <v>289</v>
      </c>
      <c r="S402">
        <v>0.14199999999999999</v>
      </c>
      <c r="T402">
        <v>0</v>
      </c>
      <c r="U402">
        <v>0</v>
      </c>
      <c r="V402">
        <v>0</v>
      </c>
      <c r="W402">
        <v>0</v>
      </c>
      <c r="X402">
        <v>289</v>
      </c>
      <c r="Y402">
        <v>0.14199999999999999</v>
      </c>
      <c r="Z402">
        <v>0</v>
      </c>
      <c r="AC402">
        <v>1</v>
      </c>
      <c r="AD402" t="s">
        <v>92</v>
      </c>
      <c r="AE402" t="s">
        <v>49</v>
      </c>
      <c r="AF402" t="s">
        <v>88</v>
      </c>
      <c r="AG402" t="s">
        <v>47</v>
      </c>
      <c r="AH402" t="s">
        <v>113</v>
      </c>
      <c r="AI402" t="s">
        <v>52</v>
      </c>
      <c r="AJ402" t="s">
        <v>114</v>
      </c>
      <c r="AK402" t="s">
        <v>56</v>
      </c>
      <c r="AM402" t="s">
        <v>115</v>
      </c>
      <c r="AN402" t="s">
        <v>116</v>
      </c>
      <c r="AO402" t="s">
        <v>117</v>
      </c>
      <c r="AP402" t="s">
        <v>60</v>
      </c>
    </row>
    <row r="403" spans="1:42" ht="15" hidden="1" x14ac:dyDescent="0.25">
      <c r="A403">
        <v>398</v>
      </c>
      <c r="B403" t="s">
        <v>113</v>
      </c>
      <c r="C403" t="s">
        <v>45</v>
      </c>
      <c r="D403" t="s">
        <v>46</v>
      </c>
      <c r="E403" s="1">
        <v>41786.650694444441</v>
      </c>
      <c r="F403" t="s">
        <v>47</v>
      </c>
      <c r="G403" t="s">
        <v>91</v>
      </c>
      <c r="H403" t="s">
        <v>49</v>
      </c>
      <c r="I403" t="s">
        <v>47</v>
      </c>
      <c r="J403" t="s">
        <v>89</v>
      </c>
      <c r="K403" t="s">
        <v>51</v>
      </c>
      <c r="L403">
        <v>38.1</v>
      </c>
      <c r="M403">
        <v>30000</v>
      </c>
      <c r="N403" t="s">
        <v>52</v>
      </c>
      <c r="O403">
        <v>0</v>
      </c>
      <c r="P403">
        <v>0</v>
      </c>
      <c r="Q403">
        <v>0</v>
      </c>
      <c r="R403">
        <v>130</v>
      </c>
      <c r="S403">
        <v>0.111</v>
      </c>
      <c r="T403">
        <v>0</v>
      </c>
      <c r="U403">
        <v>0</v>
      </c>
      <c r="V403">
        <v>0</v>
      </c>
      <c r="W403">
        <v>0</v>
      </c>
      <c r="X403">
        <v>130</v>
      </c>
      <c r="Y403">
        <v>0.111</v>
      </c>
      <c r="Z403">
        <v>0</v>
      </c>
      <c r="AC403">
        <v>1</v>
      </c>
      <c r="AD403" t="s">
        <v>92</v>
      </c>
      <c r="AE403" t="s">
        <v>49</v>
      </c>
      <c r="AF403" t="s">
        <v>90</v>
      </c>
      <c r="AG403" t="s">
        <v>47</v>
      </c>
      <c r="AH403" t="s">
        <v>113</v>
      </c>
      <c r="AI403" t="s">
        <v>52</v>
      </c>
      <c r="AJ403" t="s">
        <v>114</v>
      </c>
      <c r="AK403" t="s">
        <v>56</v>
      </c>
      <c r="AM403" t="s">
        <v>115</v>
      </c>
      <c r="AN403" t="s">
        <v>116</v>
      </c>
      <c r="AO403" t="s">
        <v>117</v>
      </c>
      <c r="AP403" t="s">
        <v>60</v>
      </c>
    </row>
    <row r="404" spans="1:42" ht="15" hidden="1" x14ac:dyDescent="0.25">
      <c r="A404">
        <v>399</v>
      </c>
      <c r="B404" t="s">
        <v>113</v>
      </c>
      <c r="C404" t="s">
        <v>45</v>
      </c>
      <c r="D404" t="s">
        <v>46</v>
      </c>
      <c r="E404" s="3">
        <v>40945</v>
      </c>
      <c r="F404" t="s">
        <v>93</v>
      </c>
      <c r="G404" t="s">
        <v>94</v>
      </c>
      <c r="H404" t="s">
        <v>95</v>
      </c>
      <c r="I404" t="s">
        <v>47</v>
      </c>
      <c r="J404" t="s">
        <v>96</v>
      </c>
      <c r="K404" t="s">
        <v>51</v>
      </c>
      <c r="L404">
        <v>157</v>
      </c>
      <c r="M404">
        <v>115000</v>
      </c>
      <c r="N404" t="s">
        <v>52</v>
      </c>
      <c r="O404">
        <v>0</v>
      </c>
      <c r="P404">
        <v>0</v>
      </c>
      <c r="Q404">
        <v>0</v>
      </c>
      <c r="R404">
        <v>618</v>
      </c>
      <c r="S404">
        <v>0.32900000000000001</v>
      </c>
      <c r="T404">
        <v>0</v>
      </c>
      <c r="U404">
        <v>0</v>
      </c>
      <c r="V404">
        <v>0</v>
      </c>
      <c r="W404">
        <v>0</v>
      </c>
      <c r="X404">
        <v>245</v>
      </c>
      <c r="Y404">
        <v>0.13100000000000001</v>
      </c>
      <c r="Z404">
        <v>0</v>
      </c>
      <c r="AC404">
        <v>2</v>
      </c>
      <c r="AD404" t="s">
        <v>97</v>
      </c>
      <c r="AE404" t="s">
        <v>98</v>
      </c>
      <c r="AF404" t="s">
        <v>99</v>
      </c>
      <c r="AG404" t="s">
        <v>100</v>
      </c>
      <c r="AH404" t="s">
        <v>113</v>
      </c>
      <c r="AI404" t="s">
        <v>52</v>
      </c>
      <c r="AJ404" t="s">
        <v>114</v>
      </c>
      <c r="AK404" t="s">
        <v>56</v>
      </c>
      <c r="AM404" t="s">
        <v>115</v>
      </c>
      <c r="AN404" t="s">
        <v>116</v>
      </c>
      <c r="AO404" t="s">
        <v>117</v>
      </c>
      <c r="AP404" t="s">
        <v>60</v>
      </c>
    </row>
    <row r="405" spans="1:42" ht="15" hidden="1" x14ac:dyDescent="0.25">
      <c r="A405">
        <v>400</v>
      </c>
      <c r="B405" t="s">
        <v>113</v>
      </c>
      <c r="C405" t="s">
        <v>45</v>
      </c>
      <c r="D405" t="s">
        <v>46</v>
      </c>
      <c r="E405" s="3">
        <v>40945</v>
      </c>
      <c r="F405" t="s">
        <v>93</v>
      </c>
      <c r="G405" t="s">
        <v>94</v>
      </c>
      <c r="H405" t="s">
        <v>49</v>
      </c>
      <c r="I405" t="s">
        <v>47</v>
      </c>
      <c r="J405" t="s">
        <v>96</v>
      </c>
      <c r="K405" t="s">
        <v>51</v>
      </c>
      <c r="L405">
        <v>122</v>
      </c>
      <c r="M405">
        <v>115000</v>
      </c>
      <c r="N405" t="s">
        <v>52</v>
      </c>
      <c r="O405">
        <v>0</v>
      </c>
      <c r="P405">
        <v>0</v>
      </c>
      <c r="Q405">
        <v>0</v>
      </c>
      <c r="R405">
        <v>187</v>
      </c>
      <c r="S405">
        <v>0.112</v>
      </c>
      <c r="T405">
        <v>0</v>
      </c>
      <c r="U405">
        <v>0</v>
      </c>
      <c r="V405">
        <v>0</v>
      </c>
      <c r="W405">
        <v>0</v>
      </c>
      <c r="X405">
        <v>187</v>
      </c>
      <c r="Y405">
        <v>0.112</v>
      </c>
      <c r="Z405">
        <v>0</v>
      </c>
      <c r="AC405">
        <v>2</v>
      </c>
      <c r="AD405" t="s">
        <v>97</v>
      </c>
      <c r="AE405" t="s">
        <v>49</v>
      </c>
      <c r="AF405" t="s">
        <v>99</v>
      </c>
      <c r="AG405" t="s">
        <v>100</v>
      </c>
      <c r="AH405" t="s">
        <v>113</v>
      </c>
      <c r="AI405" t="s">
        <v>52</v>
      </c>
      <c r="AJ405" t="s">
        <v>114</v>
      </c>
      <c r="AK405" t="s">
        <v>56</v>
      </c>
      <c r="AM405" t="s">
        <v>115</v>
      </c>
      <c r="AN405" t="s">
        <v>116</v>
      </c>
      <c r="AO405" t="s">
        <v>117</v>
      </c>
      <c r="AP405" t="s">
        <v>60</v>
      </c>
    </row>
    <row r="406" spans="1:42" ht="15" hidden="1" x14ac:dyDescent="0.25">
      <c r="A406">
        <v>401</v>
      </c>
      <c r="B406" t="s">
        <v>113</v>
      </c>
      <c r="C406" t="s">
        <v>45</v>
      </c>
      <c r="D406" t="s">
        <v>46</v>
      </c>
      <c r="E406" s="3">
        <v>40945</v>
      </c>
      <c r="F406" t="s">
        <v>93</v>
      </c>
      <c r="G406" t="s">
        <v>48</v>
      </c>
      <c r="H406" t="s">
        <v>95</v>
      </c>
      <c r="I406" t="s">
        <v>47</v>
      </c>
      <c r="J406" t="s">
        <v>50</v>
      </c>
      <c r="K406" t="s">
        <v>51</v>
      </c>
      <c r="L406">
        <v>176</v>
      </c>
      <c r="M406">
        <v>200000</v>
      </c>
      <c r="N406" t="s">
        <v>52</v>
      </c>
      <c r="O406">
        <v>0</v>
      </c>
      <c r="P406">
        <v>0</v>
      </c>
      <c r="Q406">
        <v>0</v>
      </c>
      <c r="R406">
        <v>487</v>
      </c>
      <c r="S406">
        <v>0.26700000000000002</v>
      </c>
      <c r="T406">
        <v>0</v>
      </c>
      <c r="U406">
        <v>0</v>
      </c>
      <c r="V406">
        <v>0</v>
      </c>
      <c r="W406">
        <v>0</v>
      </c>
      <c r="X406">
        <v>201</v>
      </c>
      <c r="Y406">
        <v>0.109</v>
      </c>
      <c r="Z406">
        <v>0</v>
      </c>
      <c r="AC406">
        <v>2</v>
      </c>
      <c r="AD406" t="s">
        <v>53</v>
      </c>
      <c r="AE406" t="s">
        <v>98</v>
      </c>
      <c r="AF406" t="s">
        <v>54</v>
      </c>
      <c r="AG406" t="s">
        <v>100</v>
      </c>
      <c r="AH406" t="s">
        <v>113</v>
      </c>
      <c r="AI406" t="s">
        <v>52</v>
      </c>
      <c r="AJ406" t="s">
        <v>114</v>
      </c>
      <c r="AK406" t="s">
        <v>56</v>
      </c>
      <c r="AM406" t="s">
        <v>115</v>
      </c>
      <c r="AN406" t="s">
        <v>116</v>
      </c>
      <c r="AO406" t="s">
        <v>117</v>
      </c>
      <c r="AP406" t="s">
        <v>60</v>
      </c>
    </row>
    <row r="407" spans="1:42" ht="15" hidden="1" x14ac:dyDescent="0.25">
      <c r="A407">
        <v>402</v>
      </c>
      <c r="B407" t="s">
        <v>113</v>
      </c>
      <c r="C407" t="s">
        <v>45</v>
      </c>
      <c r="D407" t="s">
        <v>46</v>
      </c>
      <c r="E407" s="3">
        <v>40945</v>
      </c>
      <c r="F407" t="s">
        <v>93</v>
      </c>
      <c r="G407" t="s">
        <v>48</v>
      </c>
      <c r="H407" t="s">
        <v>95</v>
      </c>
      <c r="I407" t="s">
        <v>47</v>
      </c>
      <c r="J407" t="s">
        <v>61</v>
      </c>
      <c r="K407" t="s">
        <v>51</v>
      </c>
      <c r="L407">
        <v>277</v>
      </c>
      <c r="M407">
        <v>200000</v>
      </c>
      <c r="N407" t="s">
        <v>52</v>
      </c>
      <c r="O407">
        <v>0</v>
      </c>
      <c r="P407">
        <v>0</v>
      </c>
      <c r="Q407">
        <v>0</v>
      </c>
      <c r="R407">
        <v>580</v>
      </c>
      <c r="S407">
        <v>0.36299999999999999</v>
      </c>
      <c r="T407">
        <v>0</v>
      </c>
      <c r="U407">
        <v>0</v>
      </c>
      <c r="V407">
        <v>0</v>
      </c>
      <c r="W407">
        <v>0</v>
      </c>
      <c r="X407">
        <v>236</v>
      </c>
      <c r="Y407">
        <v>0.14899999999999999</v>
      </c>
      <c r="Z407">
        <v>0</v>
      </c>
      <c r="AC407">
        <v>2</v>
      </c>
      <c r="AD407" t="s">
        <v>53</v>
      </c>
      <c r="AE407" t="s">
        <v>98</v>
      </c>
      <c r="AF407" t="s">
        <v>62</v>
      </c>
      <c r="AG407" t="s">
        <v>100</v>
      </c>
      <c r="AH407" t="s">
        <v>113</v>
      </c>
      <c r="AI407" t="s">
        <v>52</v>
      </c>
      <c r="AJ407" t="s">
        <v>114</v>
      </c>
      <c r="AK407" t="s">
        <v>56</v>
      </c>
      <c r="AM407" t="s">
        <v>115</v>
      </c>
      <c r="AN407" t="s">
        <v>116</v>
      </c>
      <c r="AO407" t="s">
        <v>117</v>
      </c>
      <c r="AP407" t="s">
        <v>60</v>
      </c>
    </row>
    <row r="408" spans="1:42" ht="15" hidden="1" x14ac:dyDescent="0.25">
      <c r="A408">
        <v>403</v>
      </c>
      <c r="B408" t="s">
        <v>113</v>
      </c>
      <c r="C408" t="s">
        <v>45</v>
      </c>
      <c r="D408" t="s">
        <v>46</v>
      </c>
      <c r="E408" s="3">
        <v>40945</v>
      </c>
      <c r="F408" t="s">
        <v>93</v>
      </c>
      <c r="G408" t="s">
        <v>48</v>
      </c>
      <c r="H408" t="s">
        <v>95</v>
      </c>
      <c r="I408" t="s">
        <v>47</v>
      </c>
      <c r="J408" t="s">
        <v>63</v>
      </c>
      <c r="K408" t="s">
        <v>51</v>
      </c>
      <c r="L408">
        <v>235</v>
      </c>
      <c r="M408">
        <v>200000</v>
      </c>
      <c r="N408" t="s">
        <v>52</v>
      </c>
      <c r="O408">
        <v>0</v>
      </c>
      <c r="P408">
        <v>0</v>
      </c>
      <c r="Q408">
        <v>0</v>
      </c>
      <c r="R408">
        <v>618</v>
      </c>
      <c r="S408">
        <v>0.29899999999999999</v>
      </c>
      <c r="T408">
        <v>0</v>
      </c>
      <c r="U408">
        <v>0</v>
      </c>
      <c r="V408">
        <v>0</v>
      </c>
      <c r="W408">
        <v>0</v>
      </c>
      <c r="X408">
        <v>240</v>
      </c>
      <c r="Y408">
        <v>0.11600000000000001</v>
      </c>
      <c r="Z408">
        <v>0</v>
      </c>
      <c r="AC408">
        <v>2</v>
      </c>
      <c r="AD408" t="s">
        <v>53</v>
      </c>
      <c r="AE408" t="s">
        <v>98</v>
      </c>
      <c r="AF408" t="s">
        <v>64</v>
      </c>
      <c r="AG408" t="s">
        <v>100</v>
      </c>
      <c r="AH408" t="s">
        <v>113</v>
      </c>
      <c r="AI408" t="s">
        <v>52</v>
      </c>
      <c r="AJ408" t="s">
        <v>114</v>
      </c>
      <c r="AK408" t="s">
        <v>56</v>
      </c>
      <c r="AM408" t="s">
        <v>115</v>
      </c>
      <c r="AN408" t="s">
        <v>116</v>
      </c>
      <c r="AO408" t="s">
        <v>117</v>
      </c>
      <c r="AP408" t="s">
        <v>60</v>
      </c>
    </row>
    <row r="409" spans="1:42" ht="15" hidden="1" x14ac:dyDescent="0.25">
      <c r="A409">
        <v>404</v>
      </c>
      <c r="B409" t="s">
        <v>113</v>
      </c>
      <c r="C409" t="s">
        <v>45</v>
      </c>
      <c r="D409" t="s">
        <v>46</v>
      </c>
      <c r="E409" s="3">
        <v>40945</v>
      </c>
      <c r="F409" t="s">
        <v>93</v>
      </c>
      <c r="G409" t="s">
        <v>48</v>
      </c>
      <c r="H409" t="s">
        <v>95</v>
      </c>
      <c r="I409" t="s">
        <v>47</v>
      </c>
      <c r="J409" t="s">
        <v>65</v>
      </c>
      <c r="K409" t="s">
        <v>51</v>
      </c>
      <c r="L409">
        <v>258</v>
      </c>
      <c r="M409">
        <v>200000</v>
      </c>
      <c r="N409" t="s">
        <v>52</v>
      </c>
      <c r="O409">
        <v>0</v>
      </c>
      <c r="P409">
        <v>0</v>
      </c>
      <c r="Q409">
        <v>0</v>
      </c>
      <c r="R409">
        <v>683</v>
      </c>
      <c r="S409">
        <v>0.34799999999999998</v>
      </c>
      <c r="T409">
        <v>0</v>
      </c>
      <c r="U409">
        <v>0</v>
      </c>
      <c r="V409">
        <v>0</v>
      </c>
      <c r="W409">
        <v>0</v>
      </c>
      <c r="X409">
        <v>280</v>
      </c>
      <c r="Y409">
        <v>0.14399999999999999</v>
      </c>
      <c r="Z409">
        <v>0</v>
      </c>
      <c r="AC409">
        <v>2</v>
      </c>
      <c r="AD409" t="s">
        <v>53</v>
      </c>
      <c r="AE409" t="s">
        <v>98</v>
      </c>
      <c r="AF409" t="s">
        <v>66</v>
      </c>
      <c r="AG409" t="s">
        <v>100</v>
      </c>
      <c r="AH409" t="s">
        <v>113</v>
      </c>
      <c r="AI409" t="s">
        <v>52</v>
      </c>
      <c r="AJ409" t="s">
        <v>114</v>
      </c>
      <c r="AK409" t="s">
        <v>56</v>
      </c>
      <c r="AM409" t="s">
        <v>115</v>
      </c>
      <c r="AN409" t="s">
        <v>116</v>
      </c>
      <c r="AO409" t="s">
        <v>117</v>
      </c>
      <c r="AP409" t="s">
        <v>60</v>
      </c>
    </row>
    <row r="410" spans="1:42" ht="15" hidden="1" x14ac:dyDescent="0.25">
      <c r="A410">
        <v>405</v>
      </c>
      <c r="B410" t="s">
        <v>113</v>
      </c>
      <c r="C410" t="s">
        <v>45</v>
      </c>
      <c r="D410" t="s">
        <v>46</v>
      </c>
      <c r="E410" s="3">
        <v>40945</v>
      </c>
      <c r="F410" t="s">
        <v>93</v>
      </c>
      <c r="G410" t="s">
        <v>48</v>
      </c>
      <c r="H410" t="s">
        <v>95</v>
      </c>
      <c r="I410" t="s">
        <v>47</v>
      </c>
      <c r="J410" t="s">
        <v>67</v>
      </c>
      <c r="K410" t="s">
        <v>51</v>
      </c>
      <c r="L410">
        <v>218</v>
      </c>
      <c r="M410">
        <v>200000</v>
      </c>
      <c r="N410" t="s">
        <v>52</v>
      </c>
      <c r="O410">
        <v>0</v>
      </c>
      <c r="P410">
        <v>0</v>
      </c>
      <c r="Q410">
        <v>0</v>
      </c>
      <c r="R410">
        <v>651</v>
      </c>
      <c r="S410">
        <v>0.313</v>
      </c>
      <c r="T410">
        <v>0</v>
      </c>
      <c r="U410">
        <v>0</v>
      </c>
      <c r="V410">
        <v>0</v>
      </c>
      <c r="W410">
        <v>0</v>
      </c>
      <c r="X410">
        <v>266</v>
      </c>
      <c r="Y410">
        <v>0.128</v>
      </c>
      <c r="Z410">
        <v>0</v>
      </c>
      <c r="AC410">
        <v>2</v>
      </c>
      <c r="AD410" t="s">
        <v>53</v>
      </c>
      <c r="AE410" t="s">
        <v>98</v>
      </c>
      <c r="AF410" t="s">
        <v>68</v>
      </c>
      <c r="AG410" t="s">
        <v>100</v>
      </c>
      <c r="AH410" t="s">
        <v>113</v>
      </c>
      <c r="AI410" t="s">
        <v>52</v>
      </c>
      <c r="AJ410" t="s">
        <v>114</v>
      </c>
      <c r="AK410" t="s">
        <v>56</v>
      </c>
      <c r="AM410" t="s">
        <v>115</v>
      </c>
      <c r="AN410" t="s">
        <v>116</v>
      </c>
      <c r="AO410" t="s">
        <v>117</v>
      </c>
      <c r="AP410" t="s">
        <v>60</v>
      </c>
    </row>
    <row r="411" spans="1:42" ht="15" hidden="1" x14ac:dyDescent="0.25">
      <c r="A411">
        <v>406</v>
      </c>
      <c r="B411" t="s">
        <v>113</v>
      </c>
      <c r="C411" t="s">
        <v>45</v>
      </c>
      <c r="D411" t="s">
        <v>46</v>
      </c>
      <c r="E411" s="3">
        <v>40945</v>
      </c>
      <c r="F411" t="s">
        <v>93</v>
      </c>
      <c r="G411" t="s">
        <v>48</v>
      </c>
      <c r="H411" t="s">
        <v>95</v>
      </c>
      <c r="I411" t="s">
        <v>47</v>
      </c>
      <c r="J411" t="s">
        <v>79</v>
      </c>
      <c r="K411" t="s">
        <v>51</v>
      </c>
      <c r="L411">
        <v>319</v>
      </c>
      <c r="M411">
        <v>200000</v>
      </c>
      <c r="N411" t="s">
        <v>52</v>
      </c>
      <c r="O411">
        <v>0</v>
      </c>
      <c r="P411">
        <v>0</v>
      </c>
      <c r="Q411">
        <v>0</v>
      </c>
      <c r="R411">
        <v>685</v>
      </c>
      <c r="S411">
        <v>0.377</v>
      </c>
      <c r="T411">
        <v>0</v>
      </c>
      <c r="U411">
        <v>0</v>
      </c>
      <c r="V411">
        <v>0</v>
      </c>
      <c r="W411">
        <v>0</v>
      </c>
      <c r="X411">
        <v>268</v>
      </c>
      <c r="Y411">
        <v>0.14799999999999999</v>
      </c>
      <c r="Z411">
        <v>0</v>
      </c>
      <c r="AC411">
        <v>2</v>
      </c>
      <c r="AD411" t="s">
        <v>53</v>
      </c>
      <c r="AE411" t="s">
        <v>98</v>
      </c>
      <c r="AF411" t="s">
        <v>80</v>
      </c>
      <c r="AG411" t="s">
        <v>100</v>
      </c>
      <c r="AH411" t="s">
        <v>113</v>
      </c>
      <c r="AI411" t="s">
        <v>52</v>
      </c>
      <c r="AJ411" t="s">
        <v>114</v>
      </c>
      <c r="AK411" t="s">
        <v>56</v>
      </c>
      <c r="AM411" t="s">
        <v>115</v>
      </c>
      <c r="AN411" t="s">
        <v>116</v>
      </c>
      <c r="AO411" t="s">
        <v>117</v>
      </c>
      <c r="AP411" t="s">
        <v>60</v>
      </c>
    </row>
    <row r="412" spans="1:42" ht="15" hidden="1" x14ac:dyDescent="0.25">
      <c r="A412">
        <v>407</v>
      </c>
      <c r="B412" t="s">
        <v>113</v>
      </c>
      <c r="C412" t="s">
        <v>45</v>
      </c>
      <c r="D412" t="s">
        <v>46</v>
      </c>
      <c r="E412" s="3">
        <v>40945</v>
      </c>
      <c r="F412" t="s">
        <v>93</v>
      </c>
      <c r="G412" t="s">
        <v>48</v>
      </c>
      <c r="H412" t="s">
        <v>95</v>
      </c>
      <c r="I412" t="s">
        <v>47</v>
      </c>
      <c r="J412" t="s">
        <v>81</v>
      </c>
      <c r="K412" t="s">
        <v>51</v>
      </c>
      <c r="L412">
        <v>300</v>
      </c>
      <c r="M412">
        <v>200000</v>
      </c>
      <c r="N412" t="s">
        <v>52</v>
      </c>
      <c r="O412">
        <v>0</v>
      </c>
      <c r="P412">
        <v>0</v>
      </c>
      <c r="Q412">
        <v>0</v>
      </c>
      <c r="R412">
        <v>624</v>
      </c>
      <c r="S412">
        <v>0.35199999999999998</v>
      </c>
      <c r="T412">
        <v>0</v>
      </c>
      <c r="U412">
        <v>0</v>
      </c>
      <c r="V412">
        <v>0</v>
      </c>
      <c r="W412">
        <v>0</v>
      </c>
      <c r="X412">
        <v>256</v>
      </c>
      <c r="Y412">
        <v>0.14499999999999999</v>
      </c>
      <c r="Z412">
        <v>0</v>
      </c>
      <c r="AC412">
        <v>2</v>
      </c>
      <c r="AD412" t="s">
        <v>53</v>
      </c>
      <c r="AE412" t="s">
        <v>98</v>
      </c>
      <c r="AF412" t="s">
        <v>82</v>
      </c>
      <c r="AG412" t="s">
        <v>100</v>
      </c>
      <c r="AH412" t="s">
        <v>113</v>
      </c>
      <c r="AI412" t="s">
        <v>52</v>
      </c>
      <c r="AJ412" t="s">
        <v>114</v>
      </c>
      <c r="AK412" t="s">
        <v>56</v>
      </c>
      <c r="AM412" t="s">
        <v>115</v>
      </c>
      <c r="AN412" t="s">
        <v>116</v>
      </c>
      <c r="AO412" t="s">
        <v>117</v>
      </c>
      <c r="AP412" t="s">
        <v>60</v>
      </c>
    </row>
    <row r="413" spans="1:42" ht="15" hidden="1" x14ac:dyDescent="0.25">
      <c r="A413">
        <v>408</v>
      </c>
      <c r="B413" t="s">
        <v>113</v>
      </c>
      <c r="C413" t="s">
        <v>45</v>
      </c>
      <c r="D413" t="s">
        <v>46</v>
      </c>
      <c r="E413" s="3">
        <v>40945</v>
      </c>
      <c r="F413" t="s">
        <v>93</v>
      </c>
      <c r="G413" t="s">
        <v>48</v>
      </c>
      <c r="H413" t="s">
        <v>95</v>
      </c>
      <c r="I413" t="s">
        <v>47</v>
      </c>
      <c r="J413" t="s">
        <v>83</v>
      </c>
      <c r="K413" t="s">
        <v>51</v>
      </c>
      <c r="L413">
        <v>307</v>
      </c>
      <c r="M413">
        <v>200000</v>
      </c>
      <c r="N413" t="s">
        <v>52</v>
      </c>
      <c r="O413">
        <v>0</v>
      </c>
      <c r="P413">
        <v>0</v>
      </c>
      <c r="Q413">
        <v>0</v>
      </c>
      <c r="R413">
        <v>856</v>
      </c>
      <c r="S413">
        <v>0.42</v>
      </c>
      <c r="T413">
        <v>0</v>
      </c>
      <c r="U413">
        <v>0</v>
      </c>
      <c r="V413">
        <v>0</v>
      </c>
      <c r="W413">
        <v>0</v>
      </c>
      <c r="X413">
        <v>332</v>
      </c>
      <c r="Y413">
        <v>0.16400000000000001</v>
      </c>
      <c r="Z413">
        <v>0</v>
      </c>
      <c r="AC413">
        <v>2</v>
      </c>
      <c r="AD413" t="s">
        <v>53</v>
      </c>
      <c r="AE413" t="s">
        <v>98</v>
      </c>
      <c r="AF413" t="s">
        <v>84</v>
      </c>
      <c r="AG413" t="s">
        <v>100</v>
      </c>
      <c r="AH413" t="s">
        <v>113</v>
      </c>
      <c r="AI413" t="s">
        <v>52</v>
      </c>
      <c r="AJ413" t="s">
        <v>114</v>
      </c>
      <c r="AK413" t="s">
        <v>56</v>
      </c>
      <c r="AM413" t="s">
        <v>115</v>
      </c>
      <c r="AN413" t="s">
        <v>116</v>
      </c>
      <c r="AO413" t="s">
        <v>117</v>
      </c>
      <c r="AP413" t="s">
        <v>60</v>
      </c>
    </row>
    <row r="414" spans="1:42" ht="15" hidden="1" x14ac:dyDescent="0.25">
      <c r="A414">
        <v>409</v>
      </c>
      <c r="B414" t="s">
        <v>113</v>
      </c>
      <c r="C414" t="s">
        <v>45</v>
      </c>
      <c r="D414" t="s">
        <v>46</v>
      </c>
      <c r="E414" s="3">
        <v>40945</v>
      </c>
      <c r="F414" t="s">
        <v>93</v>
      </c>
      <c r="G414" t="s">
        <v>48</v>
      </c>
      <c r="H414" t="s">
        <v>95</v>
      </c>
      <c r="I414" t="s">
        <v>47</v>
      </c>
      <c r="J414" t="s">
        <v>89</v>
      </c>
      <c r="K414" t="s">
        <v>51</v>
      </c>
      <c r="L414">
        <v>240</v>
      </c>
      <c r="M414">
        <v>200000</v>
      </c>
      <c r="N414" t="s">
        <v>52</v>
      </c>
      <c r="O414">
        <v>0</v>
      </c>
      <c r="P414">
        <v>0</v>
      </c>
      <c r="Q414">
        <v>0</v>
      </c>
      <c r="R414">
        <v>502</v>
      </c>
      <c r="S414">
        <v>0.36599999999999999</v>
      </c>
      <c r="T414">
        <v>0</v>
      </c>
      <c r="U414">
        <v>0</v>
      </c>
      <c r="V414">
        <v>0</v>
      </c>
      <c r="W414">
        <v>0</v>
      </c>
      <c r="X414">
        <v>201</v>
      </c>
      <c r="Y414">
        <v>0.14699999999999999</v>
      </c>
      <c r="Z414">
        <v>0</v>
      </c>
      <c r="AC414">
        <v>2</v>
      </c>
      <c r="AD414" t="s">
        <v>53</v>
      </c>
      <c r="AE414" t="s">
        <v>98</v>
      </c>
      <c r="AF414" t="s">
        <v>90</v>
      </c>
      <c r="AG414" t="s">
        <v>100</v>
      </c>
      <c r="AH414" t="s">
        <v>113</v>
      </c>
      <c r="AI414" t="s">
        <v>52</v>
      </c>
      <c r="AJ414" t="s">
        <v>114</v>
      </c>
      <c r="AK414" t="s">
        <v>56</v>
      </c>
      <c r="AM414" t="s">
        <v>115</v>
      </c>
      <c r="AN414" t="s">
        <v>116</v>
      </c>
      <c r="AO414" t="s">
        <v>117</v>
      </c>
      <c r="AP414" t="s">
        <v>60</v>
      </c>
    </row>
    <row r="415" spans="1:42" ht="15" hidden="1" x14ac:dyDescent="0.25">
      <c r="A415">
        <v>410</v>
      </c>
      <c r="B415" t="s">
        <v>113</v>
      </c>
      <c r="C415" t="s">
        <v>45</v>
      </c>
      <c r="D415" t="s">
        <v>46</v>
      </c>
      <c r="E415" s="3">
        <v>40945</v>
      </c>
      <c r="F415" t="s">
        <v>93</v>
      </c>
      <c r="G415" t="s">
        <v>48</v>
      </c>
      <c r="H415" t="s">
        <v>95</v>
      </c>
      <c r="I415" t="s">
        <v>47</v>
      </c>
      <c r="J415" t="s">
        <v>96</v>
      </c>
      <c r="K415" t="s">
        <v>51</v>
      </c>
      <c r="L415">
        <v>257</v>
      </c>
      <c r="M415">
        <v>200000</v>
      </c>
      <c r="N415" t="s">
        <v>52</v>
      </c>
      <c r="O415">
        <v>0</v>
      </c>
      <c r="P415">
        <v>0</v>
      </c>
      <c r="Q415">
        <v>0</v>
      </c>
      <c r="R415">
        <v>646</v>
      </c>
      <c r="S415">
        <v>0.33200000000000002</v>
      </c>
      <c r="T415">
        <v>0</v>
      </c>
      <c r="U415">
        <v>0</v>
      </c>
      <c r="V415">
        <v>0</v>
      </c>
      <c r="W415">
        <v>0</v>
      </c>
      <c r="X415">
        <v>257</v>
      </c>
      <c r="Y415">
        <v>0.13300000000000001</v>
      </c>
      <c r="Z415">
        <v>0</v>
      </c>
      <c r="AC415">
        <v>2</v>
      </c>
      <c r="AD415" t="s">
        <v>53</v>
      </c>
      <c r="AE415" t="s">
        <v>98</v>
      </c>
      <c r="AF415" t="s">
        <v>99</v>
      </c>
      <c r="AG415" t="s">
        <v>100</v>
      </c>
      <c r="AH415" t="s">
        <v>113</v>
      </c>
      <c r="AI415" t="s">
        <v>52</v>
      </c>
      <c r="AJ415" t="s">
        <v>114</v>
      </c>
      <c r="AK415" t="s">
        <v>56</v>
      </c>
      <c r="AM415" t="s">
        <v>115</v>
      </c>
      <c r="AN415" t="s">
        <v>116</v>
      </c>
      <c r="AO415" t="s">
        <v>117</v>
      </c>
      <c r="AP415" t="s">
        <v>60</v>
      </c>
    </row>
    <row r="416" spans="1:42" ht="15" hidden="1" x14ac:dyDescent="0.25">
      <c r="A416">
        <v>411</v>
      </c>
      <c r="B416" t="s">
        <v>113</v>
      </c>
      <c r="C416" t="s">
        <v>45</v>
      </c>
      <c r="D416" t="s">
        <v>46</v>
      </c>
      <c r="E416" s="3">
        <v>40945</v>
      </c>
      <c r="F416" t="s">
        <v>93</v>
      </c>
      <c r="G416" t="s">
        <v>48</v>
      </c>
      <c r="H416" t="s">
        <v>49</v>
      </c>
      <c r="I416" t="s">
        <v>47</v>
      </c>
      <c r="J416" t="s">
        <v>96</v>
      </c>
      <c r="K416" t="s">
        <v>51</v>
      </c>
      <c r="L416">
        <v>203</v>
      </c>
      <c r="M416">
        <v>200000</v>
      </c>
      <c r="N416" t="s">
        <v>52</v>
      </c>
      <c r="O416">
        <v>0</v>
      </c>
      <c r="P416">
        <v>0</v>
      </c>
      <c r="Q416">
        <v>0</v>
      </c>
      <c r="R416">
        <v>210</v>
      </c>
      <c r="S416">
        <v>0.11700000000000001</v>
      </c>
      <c r="T416">
        <v>0</v>
      </c>
      <c r="U416">
        <v>0</v>
      </c>
      <c r="V416">
        <v>0</v>
      </c>
      <c r="W416">
        <v>0</v>
      </c>
      <c r="X416">
        <v>210</v>
      </c>
      <c r="Y416">
        <v>0.11700000000000001</v>
      </c>
      <c r="Z416">
        <v>0</v>
      </c>
      <c r="AC416">
        <v>2</v>
      </c>
      <c r="AD416" t="s">
        <v>53</v>
      </c>
      <c r="AE416" t="s">
        <v>49</v>
      </c>
      <c r="AF416" t="s">
        <v>99</v>
      </c>
      <c r="AG416" t="s">
        <v>100</v>
      </c>
      <c r="AH416" t="s">
        <v>113</v>
      </c>
      <c r="AI416" t="s">
        <v>52</v>
      </c>
      <c r="AJ416" t="s">
        <v>114</v>
      </c>
      <c r="AK416" t="s">
        <v>56</v>
      </c>
      <c r="AM416" t="s">
        <v>115</v>
      </c>
      <c r="AN416" t="s">
        <v>116</v>
      </c>
      <c r="AO416" t="s">
        <v>117</v>
      </c>
      <c r="AP416" t="s">
        <v>60</v>
      </c>
    </row>
    <row r="417" spans="1:42" ht="15" hidden="1" x14ac:dyDescent="0.25">
      <c r="A417">
        <v>412</v>
      </c>
      <c r="B417" t="s">
        <v>113</v>
      </c>
      <c r="C417" t="s">
        <v>45</v>
      </c>
      <c r="D417" t="s">
        <v>46</v>
      </c>
      <c r="E417" s="3">
        <v>40945</v>
      </c>
      <c r="F417" t="s">
        <v>93</v>
      </c>
      <c r="G417" t="s">
        <v>91</v>
      </c>
      <c r="H417" t="s">
        <v>95</v>
      </c>
      <c r="I417" t="s">
        <v>47</v>
      </c>
      <c r="J417" t="s">
        <v>50</v>
      </c>
      <c r="K417" t="s">
        <v>51</v>
      </c>
      <c r="L417">
        <v>37.4</v>
      </c>
      <c r="M417">
        <v>30000</v>
      </c>
      <c r="N417" t="s">
        <v>52</v>
      </c>
      <c r="O417">
        <v>0</v>
      </c>
      <c r="P417">
        <v>0</v>
      </c>
      <c r="Q417">
        <v>0</v>
      </c>
      <c r="R417">
        <v>460</v>
      </c>
      <c r="S417">
        <v>0.254</v>
      </c>
      <c r="T417">
        <v>0</v>
      </c>
      <c r="U417">
        <v>0</v>
      </c>
      <c r="V417">
        <v>0</v>
      </c>
      <c r="W417">
        <v>0</v>
      </c>
      <c r="X417">
        <v>188</v>
      </c>
      <c r="Y417">
        <v>0.104</v>
      </c>
      <c r="Z417">
        <v>0</v>
      </c>
      <c r="AC417">
        <v>2</v>
      </c>
      <c r="AD417" t="s">
        <v>92</v>
      </c>
      <c r="AE417" t="s">
        <v>98</v>
      </c>
      <c r="AF417" t="s">
        <v>54</v>
      </c>
      <c r="AG417" t="s">
        <v>100</v>
      </c>
      <c r="AH417" t="s">
        <v>113</v>
      </c>
      <c r="AI417" t="s">
        <v>52</v>
      </c>
      <c r="AJ417" t="s">
        <v>114</v>
      </c>
      <c r="AK417" t="s">
        <v>56</v>
      </c>
      <c r="AM417" t="s">
        <v>115</v>
      </c>
      <c r="AN417" t="s">
        <v>116</v>
      </c>
      <c r="AO417" t="s">
        <v>117</v>
      </c>
      <c r="AP417" t="s">
        <v>60</v>
      </c>
    </row>
    <row r="418" spans="1:42" ht="15" hidden="1" x14ac:dyDescent="0.25">
      <c r="A418">
        <v>413</v>
      </c>
      <c r="B418" t="s">
        <v>113</v>
      </c>
      <c r="C418" t="s">
        <v>45</v>
      </c>
      <c r="D418" t="s">
        <v>46</v>
      </c>
      <c r="E418" s="3">
        <v>40945</v>
      </c>
      <c r="F418" t="s">
        <v>93</v>
      </c>
      <c r="G418" t="s">
        <v>91</v>
      </c>
      <c r="H418" t="s">
        <v>95</v>
      </c>
      <c r="I418" t="s">
        <v>47</v>
      </c>
      <c r="J418" t="s">
        <v>61</v>
      </c>
      <c r="K418" t="s">
        <v>51</v>
      </c>
      <c r="L418">
        <v>60</v>
      </c>
      <c r="M418">
        <v>30000</v>
      </c>
      <c r="N418" t="s">
        <v>52</v>
      </c>
      <c r="O418">
        <v>0</v>
      </c>
      <c r="P418">
        <v>0</v>
      </c>
      <c r="Q418">
        <v>0</v>
      </c>
      <c r="R418">
        <v>549</v>
      </c>
      <c r="S418">
        <v>0.35199999999999998</v>
      </c>
      <c r="T418">
        <v>0</v>
      </c>
      <c r="U418">
        <v>0</v>
      </c>
      <c r="V418">
        <v>0</v>
      </c>
      <c r="W418">
        <v>0</v>
      </c>
      <c r="X418">
        <v>222</v>
      </c>
      <c r="Y418">
        <v>0.14299999999999999</v>
      </c>
      <c r="Z418">
        <v>0</v>
      </c>
      <c r="AC418">
        <v>2</v>
      </c>
      <c r="AD418" t="s">
        <v>92</v>
      </c>
      <c r="AE418" t="s">
        <v>98</v>
      </c>
      <c r="AF418" t="s">
        <v>62</v>
      </c>
      <c r="AG418" t="s">
        <v>100</v>
      </c>
      <c r="AH418" t="s">
        <v>113</v>
      </c>
      <c r="AI418" t="s">
        <v>52</v>
      </c>
      <c r="AJ418" t="s">
        <v>114</v>
      </c>
      <c r="AK418" t="s">
        <v>56</v>
      </c>
      <c r="AM418" t="s">
        <v>115</v>
      </c>
      <c r="AN418" t="s">
        <v>116</v>
      </c>
      <c r="AO418" t="s">
        <v>117</v>
      </c>
      <c r="AP418" t="s">
        <v>60</v>
      </c>
    </row>
    <row r="419" spans="1:42" ht="15" hidden="1" x14ac:dyDescent="0.25">
      <c r="A419">
        <v>414</v>
      </c>
      <c r="B419" t="s">
        <v>113</v>
      </c>
      <c r="C419" t="s">
        <v>45</v>
      </c>
      <c r="D419" t="s">
        <v>46</v>
      </c>
      <c r="E419" s="3">
        <v>40945</v>
      </c>
      <c r="F419" t="s">
        <v>93</v>
      </c>
      <c r="G419" t="s">
        <v>91</v>
      </c>
      <c r="H419" t="s">
        <v>95</v>
      </c>
      <c r="I419" t="s">
        <v>47</v>
      </c>
      <c r="J419" t="s">
        <v>63</v>
      </c>
      <c r="K419" t="s">
        <v>51</v>
      </c>
      <c r="L419">
        <v>51.4</v>
      </c>
      <c r="M419">
        <v>30000</v>
      </c>
      <c r="N419" t="s">
        <v>52</v>
      </c>
      <c r="O419">
        <v>0</v>
      </c>
      <c r="P419">
        <v>0</v>
      </c>
      <c r="Q419">
        <v>0</v>
      </c>
      <c r="R419">
        <v>561</v>
      </c>
      <c r="S419">
        <v>0.29299999999999998</v>
      </c>
      <c r="T419">
        <v>0</v>
      </c>
      <c r="U419">
        <v>0</v>
      </c>
      <c r="V419">
        <v>0</v>
      </c>
      <c r="W419">
        <v>0</v>
      </c>
      <c r="X419">
        <v>216</v>
      </c>
      <c r="Y419">
        <v>0.114</v>
      </c>
      <c r="Z419">
        <v>0</v>
      </c>
      <c r="AC419">
        <v>2</v>
      </c>
      <c r="AD419" t="s">
        <v>92</v>
      </c>
      <c r="AE419" t="s">
        <v>98</v>
      </c>
      <c r="AF419" t="s">
        <v>64</v>
      </c>
      <c r="AG419" t="s">
        <v>100</v>
      </c>
      <c r="AH419" t="s">
        <v>113</v>
      </c>
      <c r="AI419" t="s">
        <v>52</v>
      </c>
      <c r="AJ419" t="s">
        <v>114</v>
      </c>
      <c r="AK419" t="s">
        <v>56</v>
      </c>
      <c r="AM419" t="s">
        <v>115</v>
      </c>
      <c r="AN419" t="s">
        <v>116</v>
      </c>
      <c r="AO419" t="s">
        <v>117</v>
      </c>
      <c r="AP419" t="s">
        <v>60</v>
      </c>
    </row>
    <row r="420" spans="1:42" ht="15" hidden="1" x14ac:dyDescent="0.25">
      <c r="A420">
        <v>415</v>
      </c>
      <c r="B420" t="s">
        <v>113</v>
      </c>
      <c r="C420" t="s">
        <v>45</v>
      </c>
      <c r="D420" t="s">
        <v>46</v>
      </c>
      <c r="E420" s="3">
        <v>40945</v>
      </c>
      <c r="F420" t="s">
        <v>93</v>
      </c>
      <c r="G420" t="s">
        <v>91</v>
      </c>
      <c r="H420" t="s">
        <v>95</v>
      </c>
      <c r="I420" t="s">
        <v>47</v>
      </c>
      <c r="J420" t="s">
        <v>65</v>
      </c>
      <c r="K420" t="s">
        <v>51</v>
      </c>
      <c r="L420">
        <v>56.3</v>
      </c>
      <c r="M420">
        <v>30000</v>
      </c>
      <c r="N420" t="s">
        <v>52</v>
      </c>
      <c r="O420">
        <v>0</v>
      </c>
      <c r="P420">
        <v>0</v>
      </c>
      <c r="Q420">
        <v>0</v>
      </c>
      <c r="R420">
        <v>619</v>
      </c>
      <c r="S420">
        <v>0.34</v>
      </c>
      <c r="T420">
        <v>0</v>
      </c>
      <c r="U420">
        <v>0</v>
      </c>
      <c r="V420">
        <v>0</v>
      </c>
      <c r="W420">
        <v>0</v>
      </c>
      <c r="X420">
        <v>253</v>
      </c>
      <c r="Y420">
        <v>0.14000000000000001</v>
      </c>
      <c r="Z420">
        <v>0</v>
      </c>
      <c r="AC420">
        <v>2</v>
      </c>
      <c r="AD420" t="s">
        <v>92</v>
      </c>
      <c r="AE420" t="s">
        <v>98</v>
      </c>
      <c r="AF420" t="s">
        <v>66</v>
      </c>
      <c r="AG420" t="s">
        <v>100</v>
      </c>
      <c r="AH420" t="s">
        <v>113</v>
      </c>
      <c r="AI420" t="s">
        <v>52</v>
      </c>
      <c r="AJ420" t="s">
        <v>114</v>
      </c>
      <c r="AK420" t="s">
        <v>56</v>
      </c>
      <c r="AM420" t="s">
        <v>115</v>
      </c>
      <c r="AN420" t="s">
        <v>116</v>
      </c>
      <c r="AO420" t="s">
        <v>117</v>
      </c>
      <c r="AP420" t="s">
        <v>60</v>
      </c>
    </row>
    <row r="421" spans="1:42" ht="15" hidden="1" x14ac:dyDescent="0.25">
      <c r="A421">
        <v>416</v>
      </c>
      <c r="B421" t="s">
        <v>113</v>
      </c>
      <c r="C421" t="s">
        <v>45</v>
      </c>
      <c r="D421" t="s">
        <v>46</v>
      </c>
      <c r="E421" s="3">
        <v>40945</v>
      </c>
      <c r="F421" t="s">
        <v>93</v>
      </c>
      <c r="G421" t="s">
        <v>91</v>
      </c>
      <c r="H421" t="s">
        <v>95</v>
      </c>
      <c r="I421" t="s">
        <v>47</v>
      </c>
      <c r="J421" t="s">
        <v>67</v>
      </c>
      <c r="K421" t="s">
        <v>51</v>
      </c>
      <c r="L421">
        <v>43.7</v>
      </c>
      <c r="M421">
        <v>30000</v>
      </c>
      <c r="N421" t="s">
        <v>52</v>
      </c>
      <c r="O421">
        <v>0</v>
      </c>
      <c r="P421">
        <v>0</v>
      </c>
      <c r="Q421">
        <v>0</v>
      </c>
      <c r="R421">
        <v>640</v>
      </c>
      <c r="S421">
        <v>0.32100000000000001</v>
      </c>
      <c r="T421">
        <v>0</v>
      </c>
      <c r="U421">
        <v>0</v>
      </c>
      <c r="V421">
        <v>0</v>
      </c>
      <c r="W421">
        <v>0</v>
      </c>
      <c r="X421">
        <v>259</v>
      </c>
      <c r="Y421">
        <v>0.13100000000000001</v>
      </c>
      <c r="Z421">
        <v>0</v>
      </c>
      <c r="AC421">
        <v>2</v>
      </c>
      <c r="AD421" t="s">
        <v>92</v>
      </c>
      <c r="AE421" t="s">
        <v>98</v>
      </c>
      <c r="AF421" t="s">
        <v>68</v>
      </c>
      <c r="AG421" t="s">
        <v>100</v>
      </c>
      <c r="AH421" t="s">
        <v>113</v>
      </c>
      <c r="AI421" t="s">
        <v>52</v>
      </c>
      <c r="AJ421" t="s">
        <v>114</v>
      </c>
      <c r="AK421" t="s">
        <v>56</v>
      </c>
      <c r="AM421" t="s">
        <v>115</v>
      </c>
      <c r="AN421" t="s">
        <v>116</v>
      </c>
      <c r="AO421" t="s">
        <v>117</v>
      </c>
      <c r="AP421" t="s">
        <v>60</v>
      </c>
    </row>
    <row r="422" spans="1:42" ht="15" hidden="1" x14ac:dyDescent="0.25">
      <c r="A422">
        <v>417</v>
      </c>
      <c r="B422" t="s">
        <v>113</v>
      </c>
      <c r="C422" t="s">
        <v>45</v>
      </c>
      <c r="D422" t="s">
        <v>46</v>
      </c>
      <c r="E422" s="3">
        <v>40945</v>
      </c>
      <c r="F422" t="s">
        <v>93</v>
      </c>
      <c r="G422" t="s">
        <v>91</v>
      </c>
      <c r="H422" t="s">
        <v>95</v>
      </c>
      <c r="I422" t="s">
        <v>47</v>
      </c>
      <c r="J422" t="s">
        <v>79</v>
      </c>
      <c r="K422" t="s">
        <v>51</v>
      </c>
      <c r="L422">
        <v>69.8</v>
      </c>
      <c r="M422">
        <v>30000</v>
      </c>
      <c r="N422" t="s">
        <v>52</v>
      </c>
      <c r="O422">
        <v>0</v>
      </c>
      <c r="P422">
        <v>0</v>
      </c>
      <c r="Q422">
        <v>0</v>
      </c>
      <c r="R422">
        <v>610</v>
      </c>
      <c r="S422">
        <v>0.375</v>
      </c>
      <c r="T422">
        <v>0</v>
      </c>
      <c r="U422">
        <v>0</v>
      </c>
      <c r="V422">
        <v>0</v>
      </c>
      <c r="W422">
        <v>0</v>
      </c>
      <c r="X422">
        <v>237</v>
      </c>
      <c r="Y422">
        <v>0.14599999999999999</v>
      </c>
      <c r="Z422">
        <v>0</v>
      </c>
      <c r="AC422">
        <v>2</v>
      </c>
      <c r="AD422" t="s">
        <v>92</v>
      </c>
      <c r="AE422" t="s">
        <v>98</v>
      </c>
      <c r="AF422" t="s">
        <v>80</v>
      </c>
      <c r="AG422" t="s">
        <v>100</v>
      </c>
      <c r="AH422" t="s">
        <v>113</v>
      </c>
      <c r="AI422" t="s">
        <v>52</v>
      </c>
      <c r="AJ422" t="s">
        <v>114</v>
      </c>
      <c r="AK422" t="s">
        <v>56</v>
      </c>
      <c r="AM422" t="s">
        <v>115</v>
      </c>
      <c r="AN422" t="s">
        <v>116</v>
      </c>
      <c r="AO422" t="s">
        <v>117</v>
      </c>
      <c r="AP422" t="s">
        <v>60</v>
      </c>
    </row>
    <row r="423" spans="1:42" ht="15" hidden="1" x14ac:dyDescent="0.25">
      <c r="A423">
        <v>418</v>
      </c>
      <c r="B423" t="s">
        <v>113</v>
      </c>
      <c r="C423" t="s">
        <v>45</v>
      </c>
      <c r="D423" t="s">
        <v>46</v>
      </c>
      <c r="E423" s="3">
        <v>40945</v>
      </c>
      <c r="F423" t="s">
        <v>93</v>
      </c>
      <c r="G423" t="s">
        <v>91</v>
      </c>
      <c r="H423" t="s">
        <v>95</v>
      </c>
      <c r="I423" t="s">
        <v>47</v>
      </c>
      <c r="J423" t="s">
        <v>81</v>
      </c>
      <c r="K423" t="s">
        <v>51</v>
      </c>
      <c r="L423">
        <v>65.5</v>
      </c>
      <c r="M423">
        <v>30000</v>
      </c>
      <c r="N423" t="s">
        <v>52</v>
      </c>
      <c r="O423">
        <v>0</v>
      </c>
      <c r="P423">
        <v>0</v>
      </c>
      <c r="Q423">
        <v>0</v>
      </c>
      <c r="R423">
        <v>569</v>
      </c>
      <c r="S423">
        <v>0.34499999999999997</v>
      </c>
      <c r="T423">
        <v>0</v>
      </c>
      <c r="U423">
        <v>0</v>
      </c>
      <c r="V423">
        <v>0</v>
      </c>
      <c r="W423">
        <v>0</v>
      </c>
      <c r="X423">
        <v>231</v>
      </c>
      <c r="Y423">
        <v>0.14199999999999999</v>
      </c>
      <c r="Z423">
        <v>0</v>
      </c>
      <c r="AC423">
        <v>2</v>
      </c>
      <c r="AD423" t="s">
        <v>92</v>
      </c>
      <c r="AE423" t="s">
        <v>98</v>
      </c>
      <c r="AF423" t="s">
        <v>82</v>
      </c>
      <c r="AG423" t="s">
        <v>100</v>
      </c>
      <c r="AH423" t="s">
        <v>113</v>
      </c>
      <c r="AI423" t="s">
        <v>52</v>
      </c>
      <c r="AJ423" t="s">
        <v>114</v>
      </c>
      <c r="AK423" t="s">
        <v>56</v>
      </c>
      <c r="AM423" t="s">
        <v>115</v>
      </c>
      <c r="AN423" t="s">
        <v>116</v>
      </c>
      <c r="AO423" t="s">
        <v>117</v>
      </c>
      <c r="AP423" t="s">
        <v>60</v>
      </c>
    </row>
    <row r="424" spans="1:42" ht="15" hidden="1" x14ac:dyDescent="0.25">
      <c r="A424">
        <v>419</v>
      </c>
      <c r="B424" t="s">
        <v>113</v>
      </c>
      <c r="C424" t="s">
        <v>45</v>
      </c>
      <c r="D424" t="s">
        <v>46</v>
      </c>
      <c r="E424" s="3">
        <v>40945</v>
      </c>
      <c r="F424" t="s">
        <v>93</v>
      </c>
      <c r="G424" t="s">
        <v>91</v>
      </c>
      <c r="H424" t="s">
        <v>95</v>
      </c>
      <c r="I424" t="s">
        <v>47</v>
      </c>
      <c r="J424" t="s">
        <v>83</v>
      </c>
      <c r="K424" t="s">
        <v>51</v>
      </c>
      <c r="L424">
        <v>67.2</v>
      </c>
      <c r="M424">
        <v>30000</v>
      </c>
      <c r="N424" t="s">
        <v>52</v>
      </c>
      <c r="O424">
        <v>0</v>
      </c>
      <c r="P424">
        <v>0</v>
      </c>
      <c r="Q424">
        <v>0</v>
      </c>
      <c r="R424">
        <v>751</v>
      </c>
      <c r="S424">
        <v>0.41799999999999998</v>
      </c>
      <c r="T424">
        <v>0</v>
      </c>
      <c r="U424">
        <v>0</v>
      </c>
      <c r="V424">
        <v>0</v>
      </c>
      <c r="W424">
        <v>0</v>
      </c>
      <c r="X424">
        <v>289</v>
      </c>
      <c r="Y424">
        <v>0.16200000000000001</v>
      </c>
      <c r="Z424">
        <v>0</v>
      </c>
      <c r="AC424">
        <v>2</v>
      </c>
      <c r="AD424" t="s">
        <v>92</v>
      </c>
      <c r="AE424" t="s">
        <v>98</v>
      </c>
      <c r="AF424" t="s">
        <v>84</v>
      </c>
      <c r="AG424" t="s">
        <v>100</v>
      </c>
      <c r="AH424" t="s">
        <v>113</v>
      </c>
      <c r="AI424" t="s">
        <v>52</v>
      </c>
      <c r="AJ424" t="s">
        <v>114</v>
      </c>
      <c r="AK424" t="s">
        <v>56</v>
      </c>
      <c r="AM424" t="s">
        <v>115</v>
      </c>
      <c r="AN424" t="s">
        <v>116</v>
      </c>
      <c r="AO424" t="s">
        <v>117</v>
      </c>
      <c r="AP424" t="s">
        <v>60</v>
      </c>
    </row>
    <row r="425" spans="1:42" ht="15" hidden="1" x14ac:dyDescent="0.25">
      <c r="A425">
        <v>420</v>
      </c>
      <c r="B425" t="s">
        <v>113</v>
      </c>
      <c r="C425" t="s">
        <v>45</v>
      </c>
      <c r="D425" t="s">
        <v>46</v>
      </c>
      <c r="E425" s="3">
        <v>40945</v>
      </c>
      <c r="F425" t="s">
        <v>93</v>
      </c>
      <c r="G425" t="s">
        <v>91</v>
      </c>
      <c r="H425" t="s">
        <v>95</v>
      </c>
      <c r="I425" t="s">
        <v>47</v>
      </c>
      <c r="J425" t="s">
        <v>89</v>
      </c>
      <c r="K425" t="s">
        <v>51</v>
      </c>
      <c r="L425">
        <v>52</v>
      </c>
      <c r="M425">
        <v>30000</v>
      </c>
      <c r="N425" t="s">
        <v>52</v>
      </c>
      <c r="O425">
        <v>0</v>
      </c>
      <c r="P425">
        <v>0</v>
      </c>
      <c r="Q425">
        <v>0</v>
      </c>
      <c r="R425">
        <v>483</v>
      </c>
      <c r="S425">
        <v>0.36199999999999999</v>
      </c>
      <c r="T425">
        <v>0</v>
      </c>
      <c r="U425">
        <v>0</v>
      </c>
      <c r="V425">
        <v>0</v>
      </c>
      <c r="W425">
        <v>0</v>
      </c>
      <c r="X425">
        <v>193</v>
      </c>
      <c r="Y425">
        <v>0.14499999999999999</v>
      </c>
      <c r="Z425">
        <v>0</v>
      </c>
      <c r="AC425">
        <v>2</v>
      </c>
      <c r="AD425" t="s">
        <v>92</v>
      </c>
      <c r="AE425" t="s">
        <v>98</v>
      </c>
      <c r="AF425" t="s">
        <v>90</v>
      </c>
      <c r="AG425" t="s">
        <v>100</v>
      </c>
      <c r="AH425" t="s">
        <v>113</v>
      </c>
      <c r="AI425" t="s">
        <v>52</v>
      </c>
      <c r="AJ425" t="s">
        <v>114</v>
      </c>
      <c r="AK425" t="s">
        <v>56</v>
      </c>
      <c r="AM425" t="s">
        <v>115</v>
      </c>
      <c r="AN425" t="s">
        <v>116</v>
      </c>
      <c r="AO425" t="s">
        <v>117</v>
      </c>
      <c r="AP425" t="s">
        <v>60</v>
      </c>
    </row>
    <row r="426" spans="1:42" ht="15" hidden="1" x14ac:dyDescent="0.25">
      <c r="A426">
        <v>421</v>
      </c>
      <c r="B426" t="s">
        <v>113</v>
      </c>
      <c r="C426" t="s">
        <v>45</v>
      </c>
      <c r="D426" t="s">
        <v>46</v>
      </c>
      <c r="E426" s="3">
        <v>40945</v>
      </c>
      <c r="F426" t="s">
        <v>93</v>
      </c>
      <c r="G426" t="s">
        <v>91</v>
      </c>
      <c r="H426" t="s">
        <v>95</v>
      </c>
      <c r="I426" t="s">
        <v>47</v>
      </c>
      <c r="J426" t="s">
        <v>96</v>
      </c>
      <c r="K426" t="s">
        <v>51</v>
      </c>
      <c r="L426">
        <v>55.9</v>
      </c>
      <c r="M426">
        <v>30000</v>
      </c>
      <c r="N426" t="s">
        <v>52</v>
      </c>
      <c r="O426">
        <v>0</v>
      </c>
      <c r="P426">
        <v>0</v>
      </c>
      <c r="Q426">
        <v>0</v>
      </c>
      <c r="R426">
        <v>589</v>
      </c>
      <c r="S426">
        <v>0.32700000000000001</v>
      </c>
      <c r="T426">
        <v>0</v>
      </c>
      <c r="U426">
        <v>0</v>
      </c>
      <c r="V426">
        <v>0</v>
      </c>
      <c r="W426">
        <v>0</v>
      </c>
      <c r="X426">
        <v>233</v>
      </c>
      <c r="Y426">
        <v>0.13</v>
      </c>
      <c r="Z426">
        <v>0</v>
      </c>
      <c r="AC426">
        <v>2</v>
      </c>
      <c r="AD426" t="s">
        <v>92</v>
      </c>
      <c r="AE426" t="s">
        <v>98</v>
      </c>
      <c r="AF426" t="s">
        <v>99</v>
      </c>
      <c r="AG426" t="s">
        <v>100</v>
      </c>
      <c r="AH426" t="s">
        <v>113</v>
      </c>
      <c r="AI426" t="s">
        <v>52</v>
      </c>
      <c r="AJ426" t="s">
        <v>114</v>
      </c>
      <c r="AK426" t="s">
        <v>56</v>
      </c>
      <c r="AM426" t="s">
        <v>115</v>
      </c>
      <c r="AN426" t="s">
        <v>116</v>
      </c>
      <c r="AO426" t="s">
        <v>117</v>
      </c>
      <c r="AP426" t="s">
        <v>60</v>
      </c>
    </row>
    <row r="427" spans="1:42" ht="15" hidden="1" x14ac:dyDescent="0.25">
      <c r="A427">
        <v>422</v>
      </c>
      <c r="B427" t="s">
        <v>113</v>
      </c>
      <c r="C427" t="s">
        <v>45</v>
      </c>
      <c r="D427" t="s">
        <v>46</v>
      </c>
      <c r="E427" s="3">
        <v>40945</v>
      </c>
      <c r="F427" t="s">
        <v>93</v>
      </c>
      <c r="G427" t="s">
        <v>91</v>
      </c>
      <c r="H427" t="s">
        <v>49</v>
      </c>
      <c r="I427" t="s">
        <v>47</v>
      </c>
      <c r="J427" t="s">
        <v>96</v>
      </c>
      <c r="K427" t="s">
        <v>51</v>
      </c>
      <c r="L427">
        <v>41.9</v>
      </c>
      <c r="M427">
        <v>30000</v>
      </c>
      <c r="N427" t="s">
        <v>52</v>
      </c>
      <c r="O427">
        <v>0</v>
      </c>
      <c r="P427">
        <v>0</v>
      </c>
      <c r="Q427">
        <v>0</v>
      </c>
      <c r="R427">
        <v>165</v>
      </c>
      <c r="S427">
        <v>0.107</v>
      </c>
      <c r="T427">
        <v>0</v>
      </c>
      <c r="U427">
        <v>0</v>
      </c>
      <c r="V427">
        <v>0</v>
      </c>
      <c r="W427">
        <v>0</v>
      </c>
      <c r="X427">
        <v>165</v>
      </c>
      <c r="Y427">
        <v>0.107</v>
      </c>
      <c r="Z427">
        <v>0</v>
      </c>
      <c r="AC427">
        <v>2</v>
      </c>
      <c r="AD427" t="s">
        <v>92</v>
      </c>
      <c r="AE427" t="s">
        <v>49</v>
      </c>
      <c r="AF427" t="s">
        <v>99</v>
      </c>
      <c r="AG427" t="s">
        <v>100</v>
      </c>
      <c r="AH427" t="s">
        <v>113</v>
      </c>
      <c r="AI427" t="s">
        <v>52</v>
      </c>
      <c r="AJ427" t="s">
        <v>114</v>
      </c>
      <c r="AK427" t="s">
        <v>56</v>
      </c>
      <c r="AM427" t="s">
        <v>115</v>
      </c>
      <c r="AN427" t="s">
        <v>116</v>
      </c>
      <c r="AO427" t="s">
        <v>117</v>
      </c>
      <c r="AP427" t="s">
        <v>60</v>
      </c>
    </row>
    <row r="428" spans="1:42" ht="15" hidden="1" x14ac:dyDescent="0.25">
      <c r="A428">
        <v>423</v>
      </c>
      <c r="B428" t="s">
        <v>113</v>
      </c>
      <c r="C428" t="s">
        <v>45</v>
      </c>
      <c r="D428" t="s">
        <v>46</v>
      </c>
      <c r="E428" s="3">
        <v>40945</v>
      </c>
      <c r="F428" t="s">
        <v>101</v>
      </c>
      <c r="G428" t="s">
        <v>94</v>
      </c>
      <c r="H428" t="s">
        <v>95</v>
      </c>
      <c r="I428" t="s">
        <v>47</v>
      </c>
      <c r="J428" t="s">
        <v>96</v>
      </c>
      <c r="K428" t="s">
        <v>51</v>
      </c>
      <c r="L428">
        <v>168</v>
      </c>
      <c r="M428">
        <v>115000</v>
      </c>
      <c r="N428" t="s">
        <v>52</v>
      </c>
      <c r="O428">
        <v>0</v>
      </c>
      <c r="P428">
        <v>0</v>
      </c>
      <c r="Q428">
        <v>0</v>
      </c>
      <c r="R428">
        <v>742</v>
      </c>
      <c r="S428">
        <v>0.33200000000000002</v>
      </c>
      <c r="T428">
        <v>0</v>
      </c>
      <c r="U428">
        <v>0</v>
      </c>
      <c r="V428">
        <v>0</v>
      </c>
      <c r="W428">
        <v>0</v>
      </c>
      <c r="X428">
        <v>311</v>
      </c>
      <c r="Y428">
        <v>0.13900000000000001</v>
      </c>
      <c r="Z428">
        <v>0</v>
      </c>
      <c r="AC428">
        <v>2</v>
      </c>
      <c r="AD428" t="s">
        <v>97</v>
      </c>
      <c r="AE428" t="s">
        <v>98</v>
      </c>
      <c r="AF428" t="s">
        <v>99</v>
      </c>
      <c r="AG428" t="s">
        <v>101</v>
      </c>
      <c r="AH428" t="s">
        <v>113</v>
      </c>
      <c r="AI428" t="s">
        <v>52</v>
      </c>
      <c r="AJ428" t="s">
        <v>114</v>
      </c>
      <c r="AK428" t="s">
        <v>56</v>
      </c>
      <c r="AM428" t="s">
        <v>115</v>
      </c>
      <c r="AN428" t="s">
        <v>116</v>
      </c>
      <c r="AO428" t="s">
        <v>117</v>
      </c>
      <c r="AP428" t="s">
        <v>60</v>
      </c>
    </row>
    <row r="429" spans="1:42" ht="15" hidden="1" x14ac:dyDescent="0.25">
      <c r="A429">
        <v>424</v>
      </c>
      <c r="B429" t="s">
        <v>113</v>
      </c>
      <c r="C429" t="s">
        <v>45</v>
      </c>
      <c r="D429" t="s">
        <v>46</v>
      </c>
      <c r="E429" s="3">
        <v>40945</v>
      </c>
      <c r="F429" t="s">
        <v>101</v>
      </c>
      <c r="G429" t="s">
        <v>94</v>
      </c>
      <c r="H429" t="s">
        <v>49</v>
      </c>
      <c r="I429" t="s">
        <v>47</v>
      </c>
      <c r="J429" t="s">
        <v>96</v>
      </c>
      <c r="K429" t="s">
        <v>51</v>
      </c>
      <c r="L429">
        <v>137</v>
      </c>
      <c r="M429">
        <v>115000</v>
      </c>
      <c r="N429" t="s">
        <v>52</v>
      </c>
      <c r="O429">
        <v>0</v>
      </c>
      <c r="P429">
        <v>0</v>
      </c>
      <c r="Q429">
        <v>0</v>
      </c>
      <c r="R429">
        <v>258</v>
      </c>
      <c r="S429">
        <v>0.122</v>
      </c>
      <c r="T429">
        <v>0</v>
      </c>
      <c r="U429">
        <v>0</v>
      </c>
      <c r="V429">
        <v>0</v>
      </c>
      <c r="W429">
        <v>0</v>
      </c>
      <c r="X429">
        <v>258</v>
      </c>
      <c r="Y429">
        <v>0.122</v>
      </c>
      <c r="Z429">
        <v>0</v>
      </c>
      <c r="AC429">
        <v>2</v>
      </c>
      <c r="AD429" t="s">
        <v>97</v>
      </c>
      <c r="AE429" t="s">
        <v>49</v>
      </c>
      <c r="AF429" t="s">
        <v>99</v>
      </c>
      <c r="AG429" t="s">
        <v>101</v>
      </c>
      <c r="AH429" t="s">
        <v>113</v>
      </c>
      <c r="AI429" t="s">
        <v>52</v>
      </c>
      <c r="AJ429" t="s">
        <v>114</v>
      </c>
      <c r="AK429" t="s">
        <v>56</v>
      </c>
      <c r="AM429" t="s">
        <v>115</v>
      </c>
      <c r="AN429" t="s">
        <v>116</v>
      </c>
      <c r="AO429" t="s">
        <v>117</v>
      </c>
      <c r="AP429" t="s">
        <v>60</v>
      </c>
    </row>
    <row r="430" spans="1:42" ht="15" hidden="1" x14ac:dyDescent="0.25">
      <c r="A430">
        <v>425</v>
      </c>
      <c r="B430" t="s">
        <v>113</v>
      </c>
      <c r="C430" t="s">
        <v>45</v>
      </c>
      <c r="D430" t="s">
        <v>46</v>
      </c>
      <c r="E430" s="3">
        <v>40945</v>
      </c>
      <c r="F430" t="s">
        <v>101</v>
      </c>
      <c r="G430" t="s">
        <v>48</v>
      </c>
      <c r="H430" t="s">
        <v>95</v>
      </c>
      <c r="I430" t="s">
        <v>47</v>
      </c>
      <c r="J430" t="s">
        <v>67</v>
      </c>
      <c r="K430" t="s">
        <v>51</v>
      </c>
      <c r="L430">
        <v>220</v>
      </c>
      <c r="M430">
        <v>200000</v>
      </c>
      <c r="N430" t="s">
        <v>52</v>
      </c>
      <c r="O430">
        <v>0</v>
      </c>
      <c r="P430">
        <v>0</v>
      </c>
      <c r="Q430">
        <v>0</v>
      </c>
      <c r="R430">
        <v>660</v>
      </c>
      <c r="S430">
        <v>0.318</v>
      </c>
      <c r="T430">
        <v>0</v>
      </c>
      <c r="U430">
        <v>0</v>
      </c>
      <c r="V430">
        <v>0</v>
      </c>
      <c r="W430">
        <v>0</v>
      </c>
      <c r="X430">
        <v>267</v>
      </c>
      <c r="Y430">
        <v>0.129</v>
      </c>
      <c r="Z430">
        <v>0</v>
      </c>
      <c r="AC430">
        <v>2</v>
      </c>
      <c r="AD430" t="s">
        <v>53</v>
      </c>
      <c r="AE430" t="s">
        <v>98</v>
      </c>
      <c r="AF430" t="s">
        <v>68</v>
      </c>
      <c r="AG430" t="s">
        <v>101</v>
      </c>
      <c r="AH430" t="s">
        <v>113</v>
      </c>
      <c r="AI430" t="s">
        <v>52</v>
      </c>
      <c r="AJ430" t="s">
        <v>114</v>
      </c>
      <c r="AK430" t="s">
        <v>56</v>
      </c>
      <c r="AM430" t="s">
        <v>115</v>
      </c>
      <c r="AN430" t="s">
        <v>116</v>
      </c>
      <c r="AO430" t="s">
        <v>117</v>
      </c>
      <c r="AP430" t="s">
        <v>60</v>
      </c>
    </row>
    <row r="431" spans="1:42" ht="15" hidden="1" x14ac:dyDescent="0.25">
      <c r="A431">
        <v>426</v>
      </c>
      <c r="B431" t="s">
        <v>113</v>
      </c>
      <c r="C431" t="s">
        <v>45</v>
      </c>
      <c r="D431" t="s">
        <v>46</v>
      </c>
      <c r="E431" s="3">
        <v>40945</v>
      </c>
      <c r="F431" t="s">
        <v>101</v>
      </c>
      <c r="G431" t="s">
        <v>48</v>
      </c>
      <c r="H431" t="s">
        <v>95</v>
      </c>
      <c r="I431" t="s">
        <v>47</v>
      </c>
      <c r="J431" t="s">
        <v>69</v>
      </c>
      <c r="K431" t="s">
        <v>51</v>
      </c>
      <c r="L431">
        <v>270</v>
      </c>
      <c r="M431">
        <v>200000</v>
      </c>
      <c r="N431" t="s">
        <v>52</v>
      </c>
      <c r="O431">
        <v>0</v>
      </c>
      <c r="P431">
        <v>0</v>
      </c>
      <c r="Q431">
        <v>0</v>
      </c>
      <c r="R431">
        <v>713</v>
      </c>
      <c r="S431">
        <v>0.25800000000000001</v>
      </c>
      <c r="T431">
        <v>0</v>
      </c>
      <c r="U431">
        <v>0</v>
      </c>
      <c r="V431">
        <v>0</v>
      </c>
      <c r="W431">
        <v>0</v>
      </c>
      <c r="X431">
        <v>290</v>
      </c>
      <c r="Y431">
        <v>0.105</v>
      </c>
      <c r="Z431">
        <v>0</v>
      </c>
      <c r="AC431">
        <v>2</v>
      </c>
      <c r="AD431" t="s">
        <v>53</v>
      </c>
      <c r="AE431" t="s">
        <v>98</v>
      </c>
      <c r="AF431" t="s">
        <v>70</v>
      </c>
      <c r="AG431" t="s">
        <v>101</v>
      </c>
      <c r="AH431" t="s">
        <v>113</v>
      </c>
      <c r="AI431" t="s">
        <v>52</v>
      </c>
      <c r="AJ431" t="s">
        <v>114</v>
      </c>
      <c r="AK431" t="s">
        <v>56</v>
      </c>
      <c r="AM431" t="s">
        <v>115</v>
      </c>
      <c r="AN431" t="s">
        <v>116</v>
      </c>
      <c r="AO431" t="s">
        <v>117</v>
      </c>
      <c r="AP431" t="s">
        <v>60</v>
      </c>
    </row>
    <row r="432" spans="1:42" ht="15" hidden="1" x14ac:dyDescent="0.25">
      <c r="A432">
        <v>427</v>
      </c>
      <c r="B432" t="s">
        <v>113</v>
      </c>
      <c r="C432" t="s">
        <v>45</v>
      </c>
      <c r="D432" t="s">
        <v>46</v>
      </c>
      <c r="E432" s="3">
        <v>40945</v>
      </c>
      <c r="F432" t="s">
        <v>101</v>
      </c>
      <c r="G432" t="s">
        <v>48</v>
      </c>
      <c r="H432" t="s">
        <v>95</v>
      </c>
      <c r="I432" t="s">
        <v>47</v>
      </c>
      <c r="J432" t="s">
        <v>73</v>
      </c>
      <c r="K432" t="s">
        <v>51</v>
      </c>
      <c r="L432">
        <v>244</v>
      </c>
      <c r="M432">
        <v>200000</v>
      </c>
      <c r="N432" t="s">
        <v>52</v>
      </c>
      <c r="O432">
        <v>0</v>
      </c>
      <c r="P432">
        <v>0</v>
      </c>
      <c r="Q432">
        <v>0</v>
      </c>
      <c r="R432">
        <v>871</v>
      </c>
      <c r="S432">
        <v>0.38100000000000001</v>
      </c>
      <c r="T432">
        <v>0</v>
      </c>
      <c r="U432">
        <v>0</v>
      </c>
      <c r="V432">
        <v>0</v>
      </c>
      <c r="W432">
        <v>0</v>
      </c>
      <c r="X432">
        <v>354</v>
      </c>
      <c r="Y432">
        <v>0.155</v>
      </c>
      <c r="Z432">
        <v>0</v>
      </c>
      <c r="AC432">
        <v>2</v>
      </c>
      <c r="AD432" t="s">
        <v>53</v>
      </c>
      <c r="AE432" t="s">
        <v>98</v>
      </c>
      <c r="AF432" t="s">
        <v>74</v>
      </c>
      <c r="AG432" t="s">
        <v>101</v>
      </c>
      <c r="AH432" t="s">
        <v>113</v>
      </c>
      <c r="AI432" t="s">
        <v>52</v>
      </c>
      <c r="AJ432" t="s">
        <v>114</v>
      </c>
      <c r="AK432" t="s">
        <v>56</v>
      </c>
      <c r="AM432" t="s">
        <v>115</v>
      </c>
      <c r="AN432" t="s">
        <v>116</v>
      </c>
      <c r="AO432" t="s">
        <v>117</v>
      </c>
      <c r="AP432" t="s">
        <v>60</v>
      </c>
    </row>
    <row r="433" spans="1:42" ht="15" hidden="1" x14ac:dyDescent="0.25">
      <c r="A433">
        <v>428</v>
      </c>
      <c r="B433" t="s">
        <v>113</v>
      </c>
      <c r="C433" t="s">
        <v>45</v>
      </c>
      <c r="D433" t="s">
        <v>46</v>
      </c>
      <c r="E433" s="3">
        <v>40945</v>
      </c>
      <c r="F433" t="s">
        <v>101</v>
      </c>
      <c r="G433" t="s">
        <v>48</v>
      </c>
      <c r="H433" t="s">
        <v>95</v>
      </c>
      <c r="I433" t="s">
        <v>47</v>
      </c>
      <c r="J433" t="s">
        <v>75</v>
      </c>
      <c r="K433" t="s">
        <v>51</v>
      </c>
      <c r="L433">
        <v>274</v>
      </c>
      <c r="M433">
        <v>200000</v>
      </c>
      <c r="N433" t="s">
        <v>52</v>
      </c>
      <c r="O433">
        <v>0</v>
      </c>
      <c r="P433">
        <v>0</v>
      </c>
      <c r="Q433">
        <v>0</v>
      </c>
      <c r="R433">
        <v>829</v>
      </c>
      <c r="S433">
        <v>0.39500000000000002</v>
      </c>
      <c r="T433">
        <v>0</v>
      </c>
      <c r="U433">
        <v>0</v>
      </c>
      <c r="V433">
        <v>0</v>
      </c>
      <c r="W433">
        <v>0</v>
      </c>
      <c r="X433">
        <v>339</v>
      </c>
      <c r="Y433">
        <v>0.16200000000000001</v>
      </c>
      <c r="Z433">
        <v>0</v>
      </c>
      <c r="AC433">
        <v>2</v>
      </c>
      <c r="AD433" t="s">
        <v>53</v>
      </c>
      <c r="AE433" t="s">
        <v>98</v>
      </c>
      <c r="AF433" t="s">
        <v>76</v>
      </c>
      <c r="AG433" t="s">
        <v>101</v>
      </c>
      <c r="AH433" t="s">
        <v>113</v>
      </c>
      <c r="AI433" t="s">
        <v>52</v>
      </c>
      <c r="AJ433" t="s">
        <v>114</v>
      </c>
      <c r="AK433" t="s">
        <v>56</v>
      </c>
      <c r="AM433" t="s">
        <v>115</v>
      </c>
      <c r="AN433" t="s">
        <v>116</v>
      </c>
      <c r="AO433" t="s">
        <v>117</v>
      </c>
      <c r="AP433" t="s">
        <v>60</v>
      </c>
    </row>
    <row r="434" spans="1:42" ht="15" hidden="1" x14ac:dyDescent="0.25">
      <c r="A434">
        <v>429</v>
      </c>
      <c r="B434" t="s">
        <v>113</v>
      </c>
      <c r="C434" t="s">
        <v>45</v>
      </c>
      <c r="D434" t="s">
        <v>46</v>
      </c>
      <c r="E434" s="3">
        <v>40945</v>
      </c>
      <c r="F434" t="s">
        <v>101</v>
      </c>
      <c r="G434" t="s">
        <v>48</v>
      </c>
      <c r="H434" t="s">
        <v>95</v>
      </c>
      <c r="I434" t="s">
        <v>47</v>
      </c>
      <c r="J434" t="s">
        <v>77</v>
      </c>
      <c r="K434" t="s">
        <v>51</v>
      </c>
      <c r="L434">
        <v>296</v>
      </c>
      <c r="M434">
        <v>200000</v>
      </c>
      <c r="N434" t="s">
        <v>52</v>
      </c>
      <c r="O434">
        <v>0</v>
      </c>
      <c r="P434">
        <v>0</v>
      </c>
      <c r="Q434">
        <v>0</v>
      </c>
      <c r="R434">
        <v>700</v>
      </c>
      <c r="S434">
        <v>0.34699999999999998</v>
      </c>
      <c r="T434">
        <v>0</v>
      </c>
      <c r="U434">
        <v>0</v>
      </c>
      <c r="V434">
        <v>0</v>
      </c>
      <c r="W434">
        <v>0</v>
      </c>
      <c r="X434">
        <v>322</v>
      </c>
      <c r="Y434">
        <v>0.161</v>
      </c>
      <c r="Z434">
        <v>0</v>
      </c>
      <c r="AC434">
        <v>2</v>
      </c>
      <c r="AD434" t="s">
        <v>53</v>
      </c>
      <c r="AE434" t="s">
        <v>98</v>
      </c>
      <c r="AF434" t="s">
        <v>78</v>
      </c>
      <c r="AG434" t="s">
        <v>101</v>
      </c>
      <c r="AH434" t="s">
        <v>113</v>
      </c>
      <c r="AI434" t="s">
        <v>52</v>
      </c>
      <c r="AJ434" t="s">
        <v>114</v>
      </c>
      <c r="AK434" t="s">
        <v>56</v>
      </c>
      <c r="AM434" t="s">
        <v>115</v>
      </c>
      <c r="AN434" t="s">
        <v>116</v>
      </c>
      <c r="AO434" t="s">
        <v>117</v>
      </c>
      <c r="AP434" t="s">
        <v>60</v>
      </c>
    </row>
    <row r="435" spans="1:42" ht="15" hidden="1" x14ac:dyDescent="0.25">
      <c r="A435">
        <v>430</v>
      </c>
      <c r="B435" t="s">
        <v>113</v>
      </c>
      <c r="C435" t="s">
        <v>45</v>
      </c>
      <c r="D435" t="s">
        <v>46</v>
      </c>
      <c r="E435" s="3">
        <v>40945</v>
      </c>
      <c r="F435" t="s">
        <v>101</v>
      </c>
      <c r="G435" t="s">
        <v>48</v>
      </c>
      <c r="H435" t="s">
        <v>95</v>
      </c>
      <c r="I435" t="s">
        <v>47</v>
      </c>
      <c r="J435" t="s">
        <v>83</v>
      </c>
      <c r="K435" t="s">
        <v>51</v>
      </c>
      <c r="L435">
        <v>301</v>
      </c>
      <c r="M435">
        <v>200000</v>
      </c>
      <c r="N435" t="s">
        <v>52</v>
      </c>
      <c r="O435">
        <v>0</v>
      </c>
      <c r="P435">
        <v>0</v>
      </c>
      <c r="Q435">
        <v>0</v>
      </c>
      <c r="R435">
        <v>779</v>
      </c>
      <c r="S435">
        <v>0.38400000000000001</v>
      </c>
      <c r="T435">
        <v>0</v>
      </c>
      <c r="U435">
        <v>0</v>
      </c>
      <c r="V435">
        <v>0</v>
      </c>
      <c r="W435">
        <v>0</v>
      </c>
      <c r="X435">
        <v>332</v>
      </c>
      <c r="Y435">
        <v>0.16400000000000001</v>
      </c>
      <c r="Z435">
        <v>0</v>
      </c>
      <c r="AC435">
        <v>2</v>
      </c>
      <c r="AD435" t="s">
        <v>53</v>
      </c>
      <c r="AE435" t="s">
        <v>98</v>
      </c>
      <c r="AF435" t="s">
        <v>84</v>
      </c>
      <c r="AG435" t="s">
        <v>101</v>
      </c>
      <c r="AH435" t="s">
        <v>113</v>
      </c>
      <c r="AI435" t="s">
        <v>52</v>
      </c>
      <c r="AJ435" t="s">
        <v>114</v>
      </c>
      <c r="AK435" t="s">
        <v>56</v>
      </c>
      <c r="AM435" t="s">
        <v>115</v>
      </c>
      <c r="AN435" t="s">
        <v>116</v>
      </c>
      <c r="AO435" t="s">
        <v>117</v>
      </c>
      <c r="AP435" t="s">
        <v>60</v>
      </c>
    </row>
    <row r="436" spans="1:42" ht="15" hidden="1" x14ac:dyDescent="0.25">
      <c r="A436">
        <v>431</v>
      </c>
      <c r="B436" t="s">
        <v>113</v>
      </c>
      <c r="C436" t="s">
        <v>45</v>
      </c>
      <c r="D436" t="s">
        <v>46</v>
      </c>
      <c r="E436" s="3">
        <v>40945</v>
      </c>
      <c r="F436" t="s">
        <v>101</v>
      </c>
      <c r="G436" t="s">
        <v>48</v>
      </c>
      <c r="H436" t="s">
        <v>95</v>
      </c>
      <c r="I436" t="s">
        <v>47</v>
      </c>
      <c r="J436" t="s">
        <v>85</v>
      </c>
      <c r="K436" t="s">
        <v>51</v>
      </c>
      <c r="L436">
        <v>319</v>
      </c>
      <c r="M436">
        <v>200000</v>
      </c>
      <c r="N436" t="s">
        <v>52</v>
      </c>
      <c r="O436">
        <v>0</v>
      </c>
      <c r="P436">
        <v>0</v>
      </c>
      <c r="Q436">
        <v>0</v>
      </c>
      <c r="R436">
        <v>672</v>
      </c>
      <c r="S436">
        <v>0.33</v>
      </c>
      <c r="T436">
        <v>0</v>
      </c>
      <c r="U436">
        <v>0</v>
      </c>
      <c r="V436">
        <v>0</v>
      </c>
      <c r="W436">
        <v>0</v>
      </c>
      <c r="X436">
        <v>295</v>
      </c>
      <c r="Y436">
        <v>0.14699999999999999</v>
      </c>
      <c r="Z436">
        <v>0</v>
      </c>
      <c r="AC436">
        <v>2</v>
      </c>
      <c r="AD436" t="s">
        <v>53</v>
      </c>
      <c r="AE436" t="s">
        <v>98</v>
      </c>
      <c r="AF436" t="s">
        <v>86</v>
      </c>
      <c r="AG436" t="s">
        <v>101</v>
      </c>
      <c r="AH436" t="s">
        <v>113</v>
      </c>
      <c r="AI436" t="s">
        <v>52</v>
      </c>
      <c r="AJ436" t="s">
        <v>114</v>
      </c>
      <c r="AK436" t="s">
        <v>56</v>
      </c>
      <c r="AM436" t="s">
        <v>115</v>
      </c>
      <c r="AN436" t="s">
        <v>116</v>
      </c>
      <c r="AO436" t="s">
        <v>117</v>
      </c>
      <c r="AP436" t="s">
        <v>60</v>
      </c>
    </row>
    <row r="437" spans="1:42" ht="15" hidden="1" x14ac:dyDescent="0.25">
      <c r="A437">
        <v>432</v>
      </c>
      <c r="B437" t="s">
        <v>113</v>
      </c>
      <c r="C437" t="s">
        <v>45</v>
      </c>
      <c r="D437" t="s">
        <v>46</v>
      </c>
      <c r="E437" s="3">
        <v>40945</v>
      </c>
      <c r="F437" t="s">
        <v>101</v>
      </c>
      <c r="G437" t="s">
        <v>48</v>
      </c>
      <c r="H437" t="s">
        <v>95</v>
      </c>
      <c r="I437" t="s">
        <v>47</v>
      </c>
      <c r="J437" t="s">
        <v>87</v>
      </c>
      <c r="K437" t="s">
        <v>51</v>
      </c>
      <c r="L437">
        <v>320</v>
      </c>
      <c r="M437">
        <v>200000</v>
      </c>
      <c r="N437" t="s">
        <v>52</v>
      </c>
      <c r="O437">
        <v>0</v>
      </c>
      <c r="P437">
        <v>0</v>
      </c>
      <c r="Q437">
        <v>0</v>
      </c>
      <c r="R437">
        <v>1020</v>
      </c>
      <c r="S437">
        <v>0.39</v>
      </c>
      <c r="T437">
        <v>0</v>
      </c>
      <c r="U437">
        <v>0</v>
      </c>
      <c r="V437">
        <v>0</v>
      </c>
      <c r="W437">
        <v>0</v>
      </c>
      <c r="X437">
        <v>471</v>
      </c>
      <c r="Y437">
        <v>0.18</v>
      </c>
      <c r="Z437">
        <v>0</v>
      </c>
      <c r="AC437">
        <v>2</v>
      </c>
      <c r="AD437" t="s">
        <v>53</v>
      </c>
      <c r="AE437" t="s">
        <v>98</v>
      </c>
      <c r="AF437" t="s">
        <v>88</v>
      </c>
      <c r="AG437" t="s">
        <v>101</v>
      </c>
      <c r="AH437" t="s">
        <v>113</v>
      </c>
      <c r="AI437" t="s">
        <v>52</v>
      </c>
      <c r="AJ437" t="s">
        <v>114</v>
      </c>
      <c r="AK437" t="s">
        <v>56</v>
      </c>
      <c r="AM437" t="s">
        <v>115</v>
      </c>
      <c r="AN437" t="s">
        <v>116</v>
      </c>
      <c r="AO437" t="s">
        <v>117</v>
      </c>
      <c r="AP437" t="s">
        <v>60</v>
      </c>
    </row>
    <row r="438" spans="1:42" ht="15" hidden="1" x14ac:dyDescent="0.25">
      <c r="A438">
        <v>433</v>
      </c>
      <c r="B438" t="s">
        <v>113</v>
      </c>
      <c r="C438" t="s">
        <v>45</v>
      </c>
      <c r="D438" t="s">
        <v>46</v>
      </c>
      <c r="E438" s="3">
        <v>40945</v>
      </c>
      <c r="F438" t="s">
        <v>101</v>
      </c>
      <c r="G438" t="s">
        <v>48</v>
      </c>
      <c r="H438" t="s">
        <v>95</v>
      </c>
      <c r="I438" t="s">
        <v>47</v>
      </c>
      <c r="J438" t="s">
        <v>89</v>
      </c>
      <c r="K438" t="s">
        <v>51</v>
      </c>
      <c r="L438">
        <v>239</v>
      </c>
      <c r="M438">
        <v>200000</v>
      </c>
      <c r="N438" t="s">
        <v>52</v>
      </c>
      <c r="O438">
        <v>0</v>
      </c>
      <c r="P438">
        <v>0</v>
      </c>
      <c r="Q438">
        <v>0</v>
      </c>
      <c r="R438">
        <v>486</v>
      </c>
      <c r="S438">
        <v>0.35099999999999998</v>
      </c>
      <c r="T438">
        <v>0</v>
      </c>
      <c r="U438">
        <v>0</v>
      </c>
      <c r="V438">
        <v>0</v>
      </c>
      <c r="W438">
        <v>0</v>
      </c>
      <c r="X438">
        <v>203</v>
      </c>
      <c r="Y438">
        <v>0.14799999999999999</v>
      </c>
      <c r="Z438">
        <v>0</v>
      </c>
      <c r="AC438">
        <v>2</v>
      </c>
      <c r="AD438" t="s">
        <v>53</v>
      </c>
      <c r="AE438" t="s">
        <v>98</v>
      </c>
      <c r="AF438" t="s">
        <v>90</v>
      </c>
      <c r="AG438" t="s">
        <v>101</v>
      </c>
      <c r="AH438" t="s">
        <v>113</v>
      </c>
      <c r="AI438" t="s">
        <v>52</v>
      </c>
      <c r="AJ438" t="s">
        <v>114</v>
      </c>
      <c r="AK438" t="s">
        <v>56</v>
      </c>
      <c r="AM438" t="s">
        <v>115</v>
      </c>
      <c r="AN438" t="s">
        <v>116</v>
      </c>
      <c r="AO438" t="s">
        <v>117</v>
      </c>
      <c r="AP438" t="s">
        <v>60</v>
      </c>
    </row>
    <row r="439" spans="1:42" ht="15" hidden="1" x14ac:dyDescent="0.25">
      <c r="A439">
        <v>434</v>
      </c>
      <c r="B439" t="s">
        <v>113</v>
      </c>
      <c r="C439" t="s">
        <v>45</v>
      </c>
      <c r="D439" t="s">
        <v>46</v>
      </c>
      <c r="E439" s="3">
        <v>40945</v>
      </c>
      <c r="F439" t="s">
        <v>101</v>
      </c>
      <c r="G439" t="s">
        <v>48</v>
      </c>
      <c r="H439" t="s">
        <v>95</v>
      </c>
      <c r="I439" t="s">
        <v>47</v>
      </c>
      <c r="J439" t="s">
        <v>96</v>
      </c>
      <c r="K439" t="s">
        <v>51</v>
      </c>
      <c r="L439">
        <v>274</v>
      </c>
      <c r="M439">
        <v>200000</v>
      </c>
      <c r="N439" t="s">
        <v>52</v>
      </c>
      <c r="O439">
        <v>0</v>
      </c>
      <c r="P439">
        <v>0</v>
      </c>
      <c r="Q439">
        <v>0</v>
      </c>
      <c r="R439">
        <v>800</v>
      </c>
      <c r="S439">
        <v>0.33800000000000002</v>
      </c>
      <c r="T439">
        <v>0</v>
      </c>
      <c r="U439">
        <v>0</v>
      </c>
      <c r="V439">
        <v>0</v>
      </c>
      <c r="W439">
        <v>0</v>
      </c>
      <c r="X439">
        <v>336</v>
      </c>
      <c r="Y439">
        <v>0.14199999999999999</v>
      </c>
      <c r="Z439">
        <v>0</v>
      </c>
      <c r="AC439">
        <v>2</v>
      </c>
      <c r="AD439" t="s">
        <v>53</v>
      </c>
      <c r="AE439" t="s">
        <v>98</v>
      </c>
      <c r="AF439" t="s">
        <v>99</v>
      </c>
      <c r="AG439" t="s">
        <v>101</v>
      </c>
      <c r="AH439" t="s">
        <v>113</v>
      </c>
      <c r="AI439" t="s">
        <v>52</v>
      </c>
      <c r="AJ439" t="s">
        <v>114</v>
      </c>
      <c r="AK439" t="s">
        <v>56</v>
      </c>
      <c r="AM439" t="s">
        <v>115</v>
      </c>
      <c r="AN439" t="s">
        <v>116</v>
      </c>
      <c r="AO439" t="s">
        <v>117</v>
      </c>
      <c r="AP439" t="s">
        <v>60</v>
      </c>
    </row>
    <row r="440" spans="1:42" ht="15" hidden="1" x14ac:dyDescent="0.25">
      <c r="A440">
        <v>435</v>
      </c>
      <c r="B440" t="s">
        <v>113</v>
      </c>
      <c r="C440" t="s">
        <v>45</v>
      </c>
      <c r="D440" t="s">
        <v>46</v>
      </c>
      <c r="E440" s="3">
        <v>40945</v>
      </c>
      <c r="F440" t="s">
        <v>101</v>
      </c>
      <c r="G440" t="s">
        <v>48</v>
      </c>
      <c r="H440" t="s">
        <v>49</v>
      </c>
      <c r="I440" t="s">
        <v>47</v>
      </c>
      <c r="J440" t="s">
        <v>96</v>
      </c>
      <c r="K440" t="s">
        <v>51</v>
      </c>
      <c r="L440">
        <v>226</v>
      </c>
      <c r="M440">
        <v>200000</v>
      </c>
      <c r="N440" t="s">
        <v>52</v>
      </c>
      <c r="O440">
        <v>0</v>
      </c>
      <c r="P440">
        <v>0</v>
      </c>
      <c r="Q440">
        <v>0</v>
      </c>
      <c r="R440">
        <v>293</v>
      </c>
      <c r="S440">
        <v>0.128</v>
      </c>
      <c r="T440">
        <v>0</v>
      </c>
      <c r="U440">
        <v>0</v>
      </c>
      <c r="V440">
        <v>0</v>
      </c>
      <c r="W440">
        <v>0</v>
      </c>
      <c r="X440">
        <v>293</v>
      </c>
      <c r="Y440">
        <v>0.128</v>
      </c>
      <c r="Z440">
        <v>0</v>
      </c>
      <c r="AC440">
        <v>2</v>
      </c>
      <c r="AD440" t="s">
        <v>53</v>
      </c>
      <c r="AE440" t="s">
        <v>49</v>
      </c>
      <c r="AF440" t="s">
        <v>99</v>
      </c>
      <c r="AG440" t="s">
        <v>101</v>
      </c>
      <c r="AH440" t="s">
        <v>113</v>
      </c>
      <c r="AI440" t="s">
        <v>52</v>
      </c>
      <c r="AJ440" t="s">
        <v>114</v>
      </c>
      <c r="AK440" t="s">
        <v>56</v>
      </c>
      <c r="AM440" t="s">
        <v>115</v>
      </c>
      <c r="AN440" t="s">
        <v>116</v>
      </c>
      <c r="AO440" t="s">
        <v>117</v>
      </c>
      <c r="AP440" t="s">
        <v>60</v>
      </c>
    </row>
    <row r="441" spans="1:42" ht="15" hidden="1" x14ac:dyDescent="0.25">
      <c r="A441">
        <v>436</v>
      </c>
      <c r="B441" t="s">
        <v>113</v>
      </c>
      <c r="C441" t="s">
        <v>45</v>
      </c>
      <c r="D441" t="s">
        <v>46</v>
      </c>
      <c r="E441" s="3">
        <v>40945</v>
      </c>
      <c r="F441" t="s">
        <v>101</v>
      </c>
      <c r="G441" t="s">
        <v>91</v>
      </c>
      <c r="H441" t="s">
        <v>95</v>
      </c>
      <c r="I441" t="s">
        <v>47</v>
      </c>
      <c r="J441" t="s">
        <v>67</v>
      </c>
      <c r="K441" t="s">
        <v>51</v>
      </c>
      <c r="L441">
        <v>44</v>
      </c>
      <c r="M441">
        <v>30000</v>
      </c>
      <c r="N441" t="s">
        <v>52</v>
      </c>
      <c r="O441">
        <v>0</v>
      </c>
      <c r="P441">
        <v>0</v>
      </c>
      <c r="Q441">
        <v>0</v>
      </c>
      <c r="R441">
        <v>652</v>
      </c>
      <c r="S441">
        <v>0.32600000000000001</v>
      </c>
      <c r="T441">
        <v>0</v>
      </c>
      <c r="U441">
        <v>0</v>
      </c>
      <c r="V441">
        <v>0</v>
      </c>
      <c r="W441">
        <v>0</v>
      </c>
      <c r="X441">
        <v>262</v>
      </c>
      <c r="Y441">
        <v>0.13200000000000001</v>
      </c>
      <c r="Z441">
        <v>0</v>
      </c>
      <c r="AC441">
        <v>2</v>
      </c>
      <c r="AD441" t="s">
        <v>92</v>
      </c>
      <c r="AE441" t="s">
        <v>98</v>
      </c>
      <c r="AF441" t="s">
        <v>68</v>
      </c>
      <c r="AG441" t="s">
        <v>101</v>
      </c>
      <c r="AH441" t="s">
        <v>113</v>
      </c>
      <c r="AI441" t="s">
        <v>52</v>
      </c>
      <c r="AJ441" t="s">
        <v>114</v>
      </c>
      <c r="AK441" t="s">
        <v>56</v>
      </c>
      <c r="AM441" t="s">
        <v>115</v>
      </c>
      <c r="AN441" t="s">
        <v>116</v>
      </c>
      <c r="AO441" t="s">
        <v>117</v>
      </c>
      <c r="AP441" t="s">
        <v>60</v>
      </c>
    </row>
    <row r="442" spans="1:42" ht="15" hidden="1" x14ac:dyDescent="0.25">
      <c r="A442">
        <v>437</v>
      </c>
      <c r="B442" t="s">
        <v>113</v>
      </c>
      <c r="C442" t="s">
        <v>45</v>
      </c>
      <c r="D442" t="s">
        <v>46</v>
      </c>
      <c r="E442" s="3">
        <v>40945</v>
      </c>
      <c r="F442" t="s">
        <v>101</v>
      </c>
      <c r="G442" t="s">
        <v>91</v>
      </c>
      <c r="H442" t="s">
        <v>95</v>
      </c>
      <c r="I442" t="s">
        <v>47</v>
      </c>
      <c r="J442" t="s">
        <v>69</v>
      </c>
      <c r="K442" t="s">
        <v>51</v>
      </c>
      <c r="L442">
        <v>60.8</v>
      </c>
      <c r="M442">
        <v>30000</v>
      </c>
      <c r="N442" t="s">
        <v>52</v>
      </c>
      <c r="O442">
        <v>0</v>
      </c>
      <c r="P442">
        <v>0</v>
      </c>
      <c r="Q442">
        <v>0</v>
      </c>
      <c r="R442">
        <v>605</v>
      </c>
      <c r="S442">
        <v>0.24199999999999999</v>
      </c>
      <c r="T442">
        <v>0</v>
      </c>
      <c r="U442">
        <v>0</v>
      </c>
      <c r="V442">
        <v>0</v>
      </c>
      <c r="W442">
        <v>0</v>
      </c>
      <c r="X442">
        <v>244</v>
      </c>
      <c r="Y442">
        <v>9.7299999999999998E-2</v>
      </c>
      <c r="Z442">
        <v>0</v>
      </c>
      <c r="AC442">
        <v>2</v>
      </c>
      <c r="AD442" t="s">
        <v>92</v>
      </c>
      <c r="AE442" t="s">
        <v>98</v>
      </c>
      <c r="AF442" t="s">
        <v>70</v>
      </c>
      <c r="AG442" t="s">
        <v>101</v>
      </c>
      <c r="AH442" t="s">
        <v>113</v>
      </c>
      <c r="AI442" t="s">
        <v>52</v>
      </c>
      <c r="AJ442" t="s">
        <v>114</v>
      </c>
      <c r="AK442" t="s">
        <v>56</v>
      </c>
      <c r="AM442" t="s">
        <v>115</v>
      </c>
      <c r="AN442" t="s">
        <v>116</v>
      </c>
      <c r="AO442" t="s">
        <v>117</v>
      </c>
      <c r="AP442" t="s">
        <v>60</v>
      </c>
    </row>
    <row r="443" spans="1:42" ht="15" hidden="1" x14ac:dyDescent="0.25">
      <c r="A443">
        <v>438</v>
      </c>
      <c r="B443" t="s">
        <v>113</v>
      </c>
      <c r="C443" t="s">
        <v>45</v>
      </c>
      <c r="D443" t="s">
        <v>46</v>
      </c>
      <c r="E443" s="3">
        <v>40945</v>
      </c>
      <c r="F443" t="s">
        <v>101</v>
      </c>
      <c r="G443" t="s">
        <v>91</v>
      </c>
      <c r="H443" t="s">
        <v>95</v>
      </c>
      <c r="I443" t="s">
        <v>47</v>
      </c>
      <c r="J443" t="s">
        <v>73</v>
      </c>
      <c r="K443" t="s">
        <v>51</v>
      </c>
      <c r="L443">
        <v>55.4</v>
      </c>
      <c r="M443">
        <v>30000</v>
      </c>
      <c r="N443" t="s">
        <v>52</v>
      </c>
      <c r="O443">
        <v>0</v>
      </c>
      <c r="P443">
        <v>0</v>
      </c>
      <c r="Q443">
        <v>0</v>
      </c>
      <c r="R443">
        <v>753</v>
      </c>
      <c r="S443">
        <v>0.372</v>
      </c>
      <c r="T443">
        <v>0</v>
      </c>
      <c r="U443">
        <v>0</v>
      </c>
      <c r="V443">
        <v>0</v>
      </c>
      <c r="W443">
        <v>0</v>
      </c>
      <c r="X443">
        <v>304</v>
      </c>
      <c r="Y443">
        <v>0.151</v>
      </c>
      <c r="Z443">
        <v>0</v>
      </c>
      <c r="AC443">
        <v>2</v>
      </c>
      <c r="AD443" t="s">
        <v>92</v>
      </c>
      <c r="AE443" t="s">
        <v>98</v>
      </c>
      <c r="AF443" t="s">
        <v>74</v>
      </c>
      <c r="AG443" t="s">
        <v>101</v>
      </c>
      <c r="AH443" t="s">
        <v>113</v>
      </c>
      <c r="AI443" t="s">
        <v>52</v>
      </c>
      <c r="AJ443" t="s">
        <v>114</v>
      </c>
      <c r="AK443" t="s">
        <v>56</v>
      </c>
      <c r="AM443" t="s">
        <v>115</v>
      </c>
      <c r="AN443" t="s">
        <v>116</v>
      </c>
      <c r="AO443" t="s">
        <v>117</v>
      </c>
      <c r="AP443" t="s">
        <v>60</v>
      </c>
    </row>
    <row r="444" spans="1:42" ht="15" hidden="1" x14ac:dyDescent="0.25">
      <c r="A444">
        <v>439</v>
      </c>
      <c r="B444" t="s">
        <v>113</v>
      </c>
      <c r="C444" t="s">
        <v>45</v>
      </c>
      <c r="D444" t="s">
        <v>46</v>
      </c>
      <c r="E444" s="3">
        <v>40945</v>
      </c>
      <c r="F444" t="s">
        <v>101</v>
      </c>
      <c r="G444" t="s">
        <v>91</v>
      </c>
      <c r="H444" t="s">
        <v>95</v>
      </c>
      <c r="I444" t="s">
        <v>47</v>
      </c>
      <c r="J444" t="s">
        <v>75</v>
      </c>
      <c r="K444" t="s">
        <v>51</v>
      </c>
      <c r="L444">
        <v>60.4</v>
      </c>
      <c r="M444">
        <v>30000</v>
      </c>
      <c r="N444" t="s">
        <v>52</v>
      </c>
      <c r="O444">
        <v>0</v>
      </c>
      <c r="P444">
        <v>0</v>
      </c>
      <c r="Q444">
        <v>0</v>
      </c>
      <c r="R444">
        <v>728</v>
      </c>
      <c r="S444">
        <v>0.38800000000000001</v>
      </c>
      <c r="T444">
        <v>0</v>
      </c>
      <c r="U444">
        <v>0</v>
      </c>
      <c r="V444">
        <v>0</v>
      </c>
      <c r="W444">
        <v>0</v>
      </c>
      <c r="X444">
        <v>296</v>
      </c>
      <c r="Y444">
        <v>0.158</v>
      </c>
      <c r="Z444">
        <v>0</v>
      </c>
      <c r="AC444">
        <v>2</v>
      </c>
      <c r="AD444" t="s">
        <v>92</v>
      </c>
      <c r="AE444" t="s">
        <v>98</v>
      </c>
      <c r="AF444" t="s">
        <v>76</v>
      </c>
      <c r="AG444" t="s">
        <v>101</v>
      </c>
      <c r="AH444" t="s">
        <v>113</v>
      </c>
      <c r="AI444" t="s">
        <v>52</v>
      </c>
      <c r="AJ444" t="s">
        <v>114</v>
      </c>
      <c r="AK444" t="s">
        <v>56</v>
      </c>
      <c r="AM444" t="s">
        <v>115</v>
      </c>
      <c r="AN444" t="s">
        <v>116</v>
      </c>
      <c r="AO444" t="s">
        <v>117</v>
      </c>
      <c r="AP444" t="s">
        <v>60</v>
      </c>
    </row>
    <row r="445" spans="1:42" ht="15" hidden="1" x14ac:dyDescent="0.25">
      <c r="A445">
        <v>440</v>
      </c>
      <c r="B445" t="s">
        <v>113</v>
      </c>
      <c r="C445" t="s">
        <v>45</v>
      </c>
      <c r="D445" t="s">
        <v>46</v>
      </c>
      <c r="E445" s="3">
        <v>40945</v>
      </c>
      <c r="F445" t="s">
        <v>101</v>
      </c>
      <c r="G445" t="s">
        <v>91</v>
      </c>
      <c r="H445" t="s">
        <v>95</v>
      </c>
      <c r="I445" t="s">
        <v>47</v>
      </c>
      <c r="J445" t="s">
        <v>77</v>
      </c>
      <c r="K445" t="s">
        <v>51</v>
      </c>
      <c r="L445">
        <v>64.599999999999994</v>
      </c>
      <c r="M445">
        <v>30000</v>
      </c>
      <c r="N445" t="s">
        <v>52</v>
      </c>
      <c r="O445">
        <v>0</v>
      </c>
      <c r="P445">
        <v>0</v>
      </c>
      <c r="Q445">
        <v>0</v>
      </c>
      <c r="R445">
        <v>625</v>
      </c>
      <c r="S445">
        <v>0.33400000000000002</v>
      </c>
      <c r="T445">
        <v>0</v>
      </c>
      <c r="U445">
        <v>0</v>
      </c>
      <c r="V445">
        <v>0</v>
      </c>
      <c r="W445">
        <v>0</v>
      </c>
      <c r="X445">
        <v>284</v>
      </c>
      <c r="Y445">
        <v>0.153</v>
      </c>
      <c r="Z445">
        <v>0</v>
      </c>
      <c r="AC445">
        <v>2</v>
      </c>
      <c r="AD445" t="s">
        <v>92</v>
      </c>
      <c r="AE445" t="s">
        <v>98</v>
      </c>
      <c r="AF445" t="s">
        <v>78</v>
      </c>
      <c r="AG445" t="s">
        <v>101</v>
      </c>
      <c r="AH445" t="s">
        <v>113</v>
      </c>
      <c r="AI445" t="s">
        <v>52</v>
      </c>
      <c r="AJ445" t="s">
        <v>114</v>
      </c>
      <c r="AK445" t="s">
        <v>56</v>
      </c>
      <c r="AM445" t="s">
        <v>115</v>
      </c>
      <c r="AN445" t="s">
        <v>116</v>
      </c>
      <c r="AO445" t="s">
        <v>117</v>
      </c>
      <c r="AP445" t="s">
        <v>60</v>
      </c>
    </row>
    <row r="446" spans="1:42" ht="15" hidden="1" x14ac:dyDescent="0.25">
      <c r="A446">
        <v>441</v>
      </c>
      <c r="B446" t="s">
        <v>113</v>
      </c>
      <c r="C446" t="s">
        <v>45</v>
      </c>
      <c r="D446" t="s">
        <v>46</v>
      </c>
      <c r="E446" s="3">
        <v>40945</v>
      </c>
      <c r="F446" t="s">
        <v>101</v>
      </c>
      <c r="G446" t="s">
        <v>91</v>
      </c>
      <c r="H446" t="s">
        <v>95</v>
      </c>
      <c r="I446" t="s">
        <v>47</v>
      </c>
      <c r="J446" t="s">
        <v>83</v>
      </c>
      <c r="K446" t="s">
        <v>51</v>
      </c>
      <c r="L446">
        <v>66</v>
      </c>
      <c r="M446">
        <v>30000</v>
      </c>
      <c r="N446" t="s">
        <v>52</v>
      </c>
      <c r="O446">
        <v>0</v>
      </c>
      <c r="P446">
        <v>0</v>
      </c>
      <c r="Q446">
        <v>0</v>
      </c>
      <c r="R446">
        <v>683</v>
      </c>
      <c r="S446">
        <v>0.38</v>
      </c>
      <c r="T446">
        <v>0</v>
      </c>
      <c r="U446">
        <v>0</v>
      </c>
      <c r="V446">
        <v>0</v>
      </c>
      <c r="W446">
        <v>0</v>
      </c>
      <c r="X446">
        <v>289</v>
      </c>
      <c r="Y446">
        <v>0.16200000000000001</v>
      </c>
      <c r="Z446">
        <v>0</v>
      </c>
      <c r="AC446">
        <v>2</v>
      </c>
      <c r="AD446" t="s">
        <v>92</v>
      </c>
      <c r="AE446" t="s">
        <v>98</v>
      </c>
      <c r="AF446" t="s">
        <v>84</v>
      </c>
      <c r="AG446" t="s">
        <v>101</v>
      </c>
      <c r="AH446" t="s">
        <v>113</v>
      </c>
      <c r="AI446" t="s">
        <v>52</v>
      </c>
      <c r="AJ446" t="s">
        <v>114</v>
      </c>
      <c r="AK446" t="s">
        <v>56</v>
      </c>
      <c r="AM446" t="s">
        <v>115</v>
      </c>
      <c r="AN446" t="s">
        <v>116</v>
      </c>
      <c r="AO446" t="s">
        <v>117</v>
      </c>
      <c r="AP446" t="s">
        <v>60</v>
      </c>
    </row>
    <row r="447" spans="1:42" ht="15" hidden="1" x14ac:dyDescent="0.25">
      <c r="A447">
        <v>442</v>
      </c>
      <c r="B447" t="s">
        <v>113</v>
      </c>
      <c r="C447" t="s">
        <v>45</v>
      </c>
      <c r="D447" t="s">
        <v>46</v>
      </c>
      <c r="E447" s="3">
        <v>40945</v>
      </c>
      <c r="F447" t="s">
        <v>101</v>
      </c>
      <c r="G447" t="s">
        <v>91</v>
      </c>
      <c r="H447" t="s">
        <v>95</v>
      </c>
      <c r="I447" t="s">
        <v>47</v>
      </c>
      <c r="J447" t="s">
        <v>85</v>
      </c>
      <c r="K447" t="s">
        <v>51</v>
      </c>
      <c r="L447">
        <v>70.2</v>
      </c>
      <c r="M447">
        <v>30000</v>
      </c>
      <c r="N447" t="s">
        <v>52</v>
      </c>
      <c r="O447">
        <v>0</v>
      </c>
      <c r="P447">
        <v>0</v>
      </c>
      <c r="Q447">
        <v>0</v>
      </c>
      <c r="R447">
        <v>598</v>
      </c>
      <c r="S447">
        <v>0.32100000000000001</v>
      </c>
      <c r="T447">
        <v>0</v>
      </c>
      <c r="U447">
        <v>0</v>
      </c>
      <c r="V447">
        <v>0</v>
      </c>
      <c r="W447">
        <v>0</v>
      </c>
      <c r="X447">
        <v>260</v>
      </c>
      <c r="Y447">
        <v>0.14099999999999999</v>
      </c>
      <c r="Z447">
        <v>0</v>
      </c>
      <c r="AC447">
        <v>2</v>
      </c>
      <c r="AD447" t="s">
        <v>92</v>
      </c>
      <c r="AE447" t="s">
        <v>98</v>
      </c>
      <c r="AF447" t="s">
        <v>86</v>
      </c>
      <c r="AG447" t="s">
        <v>101</v>
      </c>
      <c r="AH447" t="s">
        <v>113</v>
      </c>
      <c r="AI447" t="s">
        <v>52</v>
      </c>
      <c r="AJ447" t="s">
        <v>114</v>
      </c>
      <c r="AK447" t="s">
        <v>56</v>
      </c>
      <c r="AM447" t="s">
        <v>115</v>
      </c>
      <c r="AN447" t="s">
        <v>116</v>
      </c>
      <c r="AO447" t="s">
        <v>117</v>
      </c>
      <c r="AP447" t="s">
        <v>60</v>
      </c>
    </row>
    <row r="448" spans="1:42" ht="15" hidden="1" x14ac:dyDescent="0.25">
      <c r="A448">
        <v>443</v>
      </c>
      <c r="B448" t="s">
        <v>113</v>
      </c>
      <c r="C448" t="s">
        <v>45</v>
      </c>
      <c r="D448" t="s">
        <v>46</v>
      </c>
      <c r="E448" s="3">
        <v>40945</v>
      </c>
      <c r="F448" t="s">
        <v>101</v>
      </c>
      <c r="G448" t="s">
        <v>91</v>
      </c>
      <c r="H448" t="s">
        <v>95</v>
      </c>
      <c r="I448" t="s">
        <v>47</v>
      </c>
      <c r="J448" t="s">
        <v>87</v>
      </c>
      <c r="K448" t="s">
        <v>51</v>
      </c>
      <c r="L448">
        <v>73.5</v>
      </c>
      <c r="M448">
        <v>30000</v>
      </c>
      <c r="N448" t="s">
        <v>52</v>
      </c>
      <c r="O448">
        <v>0</v>
      </c>
      <c r="P448">
        <v>0</v>
      </c>
      <c r="Q448">
        <v>0</v>
      </c>
      <c r="R448">
        <v>808</v>
      </c>
      <c r="S448">
        <v>0.375</v>
      </c>
      <c r="T448">
        <v>0</v>
      </c>
      <c r="U448">
        <v>0</v>
      </c>
      <c r="V448">
        <v>0</v>
      </c>
      <c r="W448">
        <v>0</v>
      </c>
      <c r="X448">
        <v>370</v>
      </c>
      <c r="Y448">
        <v>0.17299999999999999</v>
      </c>
      <c r="Z448">
        <v>0</v>
      </c>
      <c r="AC448">
        <v>2</v>
      </c>
      <c r="AD448" t="s">
        <v>92</v>
      </c>
      <c r="AE448" t="s">
        <v>98</v>
      </c>
      <c r="AF448" t="s">
        <v>88</v>
      </c>
      <c r="AG448" t="s">
        <v>101</v>
      </c>
      <c r="AH448" t="s">
        <v>113</v>
      </c>
      <c r="AI448" t="s">
        <v>52</v>
      </c>
      <c r="AJ448" t="s">
        <v>114</v>
      </c>
      <c r="AK448" t="s">
        <v>56</v>
      </c>
      <c r="AM448" t="s">
        <v>115</v>
      </c>
      <c r="AN448" t="s">
        <v>116</v>
      </c>
      <c r="AO448" t="s">
        <v>117</v>
      </c>
      <c r="AP448" t="s">
        <v>60</v>
      </c>
    </row>
    <row r="449" spans="1:42" ht="15" hidden="1" x14ac:dyDescent="0.25">
      <c r="A449">
        <v>444</v>
      </c>
      <c r="B449" t="s">
        <v>113</v>
      </c>
      <c r="C449" t="s">
        <v>45</v>
      </c>
      <c r="D449" t="s">
        <v>46</v>
      </c>
      <c r="E449" s="3">
        <v>40945</v>
      </c>
      <c r="F449" t="s">
        <v>101</v>
      </c>
      <c r="G449" t="s">
        <v>91</v>
      </c>
      <c r="H449" t="s">
        <v>95</v>
      </c>
      <c r="I449" t="s">
        <v>47</v>
      </c>
      <c r="J449" t="s">
        <v>89</v>
      </c>
      <c r="K449" t="s">
        <v>51</v>
      </c>
      <c r="L449">
        <v>51.9</v>
      </c>
      <c r="M449">
        <v>30000</v>
      </c>
      <c r="N449" t="s">
        <v>52</v>
      </c>
      <c r="O449">
        <v>0</v>
      </c>
      <c r="P449">
        <v>0</v>
      </c>
      <c r="Q449">
        <v>0</v>
      </c>
      <c r="R449">
        <v>471</v>
      </c>
      <c r="S449">
        <v>0.34799999999999998</v>
      </c>
      <c r="T449">
        <v>0</v>
      </c>
      <c r="U449">
        <v>0</v>
      </c>
      <c r="V449">
        <v>0</v>
      </c>
      <c r="W449">
        <v>0</v>
      </c>
      <c r="X449">
        <v>197</v>
      </c>
      <c r="Y449">
        <v>0.14599999999999999</v>
      </c>
      <c r="Z449">
        <v>0</v>
      </c>
      <c r="AC449">
        <v>2</v>
      </c>
      <c r="AD449" t="s">
        <v>92</v>
      </c>
      <c r="AE449" t="s">
        <v>98</v>
      </c>
      <c r="AF449" t="s">
        <v>90</v>
      </c>
      <c r="AG449" t="s">
        <v>101</v>
      </c>
      <c r="AH449" t="s">
        <v>113</v>
      </c>
      <c r="AI449" t="s">
        <v>52</v>
      </c>
      <c r="AJ449" t="s">
        <v>114</v>
      </c>
      <c r="AK449" t="s">
        <v>56</v>
      </c>
      <c r="AM449" t="s">
        <v>115</v>
      </c>
      <c r="AN449" t="s">
        <v>116</v>
      </c>
      <c r="AO449" t="s">
        <v>117</v>
      </c>
      <c r="AP449" t="s">
        <v>60</v>
      </c>
    </row>
    <row r="450" spans="1:42" ht="15" hidden="1" x14ac:dyDescent="0.25">
      <c r="A450">
        <v>445</v>
      </c>
      <c r="B450" t="s">
        <v>113</v>
      </c>
      <c r="C450" t="s">
        <v>45</v>
      </c>
      <c r="D450" t="s">
        <v>46</v>
      </c>
      <c r="E450" s="3">
        <v>40945</v>
      </c>
      <c r="F450" t="s">
        <v>101</v>
      </c>
      <c r="G450" t="s">
        <v>91</v>
      </c>
      <c r="H450" t="s">
        <v>95</v>
      </c>
      <c r="I450" t="s">
        <v>47</v>
      </c>
      <c r="J450" t="s">
        <v>96</v>
      </c>
      <c r="K450" t="s">
        <v>51</v>
      </c>
      <c r="L450">
        <v>61.4</v>
      </c>
      <c r="M450">
        <v>30000</v>
      </c>
      <c r="N450" t="s">
        <v>52</v>
      </c>
      <c r="O450">
        <v>0</v>
      </c>
      <c r="P450">
        <v>0</v>
      </c>
      <c r="Q450">
        <v>0</v>
      </c>
      <c r="R450">
        <v>683</v>
      </c>
      <c r="S450">
        <v>0.32600000000000001</v>
      </c>
      <c r="T450">
        <v>0</v>
      </c>
      <c r="U450">
        <v>0</v>
      </c>
      <c r="V450">
        <v>0</v>
      </c>
      <c r="W450">
        <v>0</v>
      </c>
      <c r="X450">
        <v>285</v>
      </c>
      <c r="Y450">
        <v>0.13600000000000001</v>
      </c>
      <c r="Z450">
        <v>0</v>
      </c>
      <c r="AC450">
        <v>2</v>
      </c>
      <c r="AD450" t="s">
        <v>92</v>
      </c>
      <c r="AE450" t="s">
        <v>98</v>
      </c>
      <c r="AF450" t="s">
        <v>99</v>
      </c>
      <c r="AG450" t="s">
        <v>101</v>
      </c>
      <c r="AH450" t="s">
        <v>113</v>
      </c>
      <c r="AI450" t="s">
        <v>52</v>
      </c>
      <c r="AJ450" t="s">
        <v>114</v>
      </c>
      <c r="AK450" t="s">
        <v>56</v>
      </c>
      <c r="AM450" t="s">
        <v>115</v>
      </c>
      <c r="AN450" t="s">
        <v>116</v>
      </c>
      <c r="AO450" t="s">
        <v>117</v>
      </c>
      <c r="AP450" t="s">
        <v>60</v>
      </c>
    </row>
    <row r="451" spans="1:42" ht="15" hidden="1" x14ac:dyDescent="0.25">
      <c r="A451">
        <v>446</v>
      </c>
      <c r="B451" t="s">
        <v>113</v>
      </c>
      <c r="C451" t="s">
        <v>45</v>
      </c>
      <c r="D451" t="s">
        <v>46</v>
      </c>
      <c r="E451" s="3">
        <v>40945</v>
      </c>
      <c r="F451" t="s">
        <v>101</v>
      </c>
      <c r="G451" t="s">
        <v>91</v>
      </c>
      <c r="H451" t="s">
        <v>49</v>
      </c>
      <c r="I451" t="s">
        <v>47</v>
      </c>
      <c r="J451" t="s">
        <v>96</v>
      </c>
      <c r="K451" t="s">
        <v>51</v>
      </c>
      <c r="L451">
        <v>48.4</v>
      </c>
      <c r="M451">
        <v>30000</v>
      </c>
      <c r="N451" t="s">
        <v>52</v>
      </c>
      <c r="O451">
        <v>0</v>
      </c>
      <c r="P451">
        <v>0</v>
      </c>
      <c r="Q451">
        <v>0</v>
      </c>
      <c r="R451">
        <v>224</v>
      </c>
      <c r="S451">
        <v>0.115</v>
      </c>
      <c r="T451">
        <v>0</v>
      </c>
      <c r="U451">
        <v>0</v>
      </c>
      <c r="V451">
        <v>0</v>
      </c>
      <c r="W451">
        <v>0</v>
      </c>
      <c r="X451">
        <v>224</v>
      </c>
      <c r="Y451">
        <v>0.115</v>
      </c>
      <c r="Z451">
        <v>0</v>
      </c>
      <c r="AC451">
        <v>2</v>
      </c>
      <c r="AD451" t="s">
        <v>92</v>
      </c>
      <c r="AE451" t="s">
        <v>49</v>
      </c>
      <c r="AF451" t="s">
        <v>99</v>
      </c>
      <c r="AG451" t="s">
        <v>101</v>
      </c>
      <c r="AH451" t="s">
        <v>113</v>
      </c>
      <c r="AI451" t="s">
        <v>52</v>
      </c>
      <c r="AJ451" t="s">
        <v>114</v>
      </c>
      <c r="AK451" t="s">
        <v>56</v>
      </c>
      <c r="AM451" t="s">
        <v>115</v>
      </c>
      <c r="AN451" t="s">
        <v>116</v>
      </c>
      <c r="AO451" t="s">
        <v>117</v>
      </c>
      <c r="AP451" t="s">
        <v>60</v>
      </c>
    </row>
    <row r="452" spans="1:42" ht="15" hidden="1" x14ac:dyDescent="0.25">
      <c r="A452">
        <v>447</v>
      </c>
      <c r="B452" t="s">
        <v>113</v>
      </c>
      <c r="C452" t="s">
        <v>45</v>
      </c>
      <c r="D452" t="s">
        <v>46</v>
      </c>
      <c r="E452" s="3">
        <v>40945</v>
      </c>
      <c r="F452" t="s">
        <v>102</v>
      </c>
      <c r="G452" t="s">
        <v>94</v>
      </c>
      <c r="H452" t="s">
        <v>95</v>
      </c>
      <c r="I452" t="s">
        <v>47</v>
      </c>
      <c r="J452" t="s">
        <v>96</v>
      </c>
      <c r="K452" t="s">
        <v>51</v>
      </c>
      <c r="L452">
        <v>167</v>
      </c>
      <c r="M452">
        <v>115000</v>
      </c>
      <c r="N452" t="s">
        <v>52</v>
      </c>
      <c r="O452">
        <v>0</v>
      </c>
      <c r="P452">
        <v>0</v>
      </c>
      <c r="Q452">
        <v>0</v>
      </c>
      <c r="R452">
        <v>758</v>
      </c>
      <c r="S452">
        <v>0.34699999999999998</v>
      </c>
      <c r="T452">
        <v>0</v>
      </c>
      <c r="U452">
        <v>0</v>
      </c>
      <c r="V452">
        <v>0</v>
      </c>
      <c r="W452">
        <v>0</v>
      </c>
      <c r="X452">
        <v>312</v>
      </c>
      <c r="Y452">
        <v>0.14299999999999999</v>
      </c>
      <c r="Z452">
        <v>0</v>
      </c>
      <c r="AC452">
        <v>2</v>
      </c>
      <c r="AD452" t="s">
        <v>97</v>
      </c>
      <c r="AE452" t="s">
        <v>98</v>
      </c>
      <c r="AF452" t="s">
        <v>99</v>
      </c>
      <c r="AG452" t="s">
        <v>102</v>
      </c>
      <c r="AH452" t="s">
        <v>113</v>
      </c>
      <c r="AI452" t="s">
        <v>52</v>
      </c>
      <c r="AJ452" t="s">
        <v>114</v>
      </c>
      <c r="AK452" t="s">
        <v>56</v>
      </c>
      <c r="AM452" t="s">
        <v>115</v>
      </c>
      <c r="AN452" t="s">
        <v>116</v>
      </c>
      <c r="AO452" t="s">
        <v>117</v>
      </c>
      <c r="AP452" t="s">
        <v>60</v>
      </c>
    </row>
    <row r="453" spans="1:42" ht="15" hidden="1" x14ac:dyDescent="0.25">
      <c r="A453">
        <v>448</v>
      </c>
      <c r="B453" t="s">
        <v>113</v>
      </c>
      <c r="C453" t="s">
        <v>45</v>
      </c>
      <c r="D453" t="s">
        <v>46</v>
      </c>
      <c r="E453" s="3">
        <v>40945</v>
      </c>
      <c r="F453" t="s">
        <v>102</v>
      </c>
      <c r="G453" t="s">
        <v>94</v>
      </c>
      <c r="H453" t="s">
        <v>49</v>
      </c>
      <c r="I453" t="s">
        <v>47</v>
      </c>
      <c r="J453" t="s">
        <v>96</v>
      </c>
      <c r="K453" t="s">
        <v>51</v>
      </c>
      <c r="L453">
        <v>134</v>
      </c>
      <c r="M453">
        <v>115000</v>
      </c>
      <c r="N453" t="s">
        <v>52</v>
      </c>
      <c r="O453">
        <v>0</v>
      </c>
      <c r="P453">
        <v>0</v>
      </c>
      <c r="Q453">
        <v>0</v>
      </c>
      <c r="R453">
        <v>258</v>
      </c>
      <c r="S453">
        <v>0.123</v>
      </c>
      <c r="T453">
        <v>0</v>
      </c>
      <c r="U453">
        <v>0</v>
      </c>
      <c r="V453">
        <v>0</v>
      </c>
      <c r="W453">
        <v>0</v>
      </c>
      <c r="X453">
        <v>258</v>
      </c>
      <c r="Y453">
        <v>0.123</v>
      </c>
      <c r="Z453">
        <v>0</v>
      </c>
      <c r="AC453">
        <v>2</v>
      </c>
      <c r="AD453" t="s">
        <v>97</v>
      </c>
      <c r="AE453" t="s">
        <v>49</v>
      </c>
      <c r="AF453" t="s">
        <v>99</v>
      </c>
      <c r="AG453" t="s">
        <v>102</v>
      </c>
      <c r="AH453" t="s">
        <v>113</v>
      </c>
      <c r="AI453" t="s">
        <v>52</v>
      </c>
      <c r="AJ453" t="s">
        <v>114</v>
      </c>
      <c r="AK453" t="s">
        <v>56</v>
      </c>
      <c r="AM453" t="s">
        <v>115</v>
      </c>
      <c r="AN453" t="s">
        <v>116</v>
      </c>
      <c r="AO453" t="s">
        <v>117</v>
      </c>
      <c r="AP453" t="s">
        <v>60</v>
      </c>
    </row>
    <row r="454" spans="1:42" ht="15" hidden="1" x14ac:dyDescent="0.25">
      <c r="A454">
        <v>449</v>
      </c>
      <c r="B454" t="s">
        <v>113</v>
      </c>
      <c r="C454" t="s">
        <v>45</v>
      </c>
      <c r="D454" t="s">
        <v>46</v>
      </c>
      <c r="E454" s="3">
        <v>40945</v>
      </c>
      <c r="F454" t="s">
        <v>102</v>
      </c>
      <c r="G454" t="s">
        <v>48</v>
      </c>
      <c r="H454" t="s">
        <v>95</v>
      </c>
      <c r="I454" t="s">
        <v>47</v>
      </c>
      <c r="J454" t="s">
        <v>67</v>
      </c>
      <c r="K454" t="s">
        <v>51</v>
      </c>
      <c r="L454">
        <v>220</v>
      </c>
      <c r="M454">
        <v>200000</v>
      </c>
      <c r="N454" t="s">
        <v>52</v>
      </c>
      <c r="O454">
        <v>0</v>
      </c>
      <c r="P454">
        <v>0</v>
      </c>
      <c r="Q454">
        <v>0</v>
      </c>
      <c r="R454">
        <v>660</v>
      </c>
      <c r="S454">
        <v>0.318</v>
      </c>
      <c r="T454">
        <v>0</v>
      </c>
      <c r="U454">
        <v>0</v>
      </c>
      <c r="V454">
        <v>0</v>
      </c>
      <c r="W454">
        <v>0</v>
      </c>
      <c r="X454">
        <v>267</v>
      </c>
      <c r="Y454">
        <v>0.129</v>
      </c>
      <c r="Z454">
        <v>0</v>
      </c>
      <c r="AC454">
        <v>2</v>
      </c>
      <c r="AD454" t="s">
        <v>53</v>
      </c>
      <c r="AE454" t="s">
        <v>98</v>
      </c>
      <c r="AF454" t="s">
        <v>68</v>
      </c>
      <c r="AG454" t="s">
        <v>102</v>
      </c>
      <c r="AH454" t="s">
        <v>113</v>
      </c>
      <c r="AI454" t="s">
        <v>52</v>
      </c>
      <c r="AJ454" t="s">
        <v>114</v>
      </c>
      <c r="AK454" t="s">
        <v>56</v>
      </c>
      <c r="AM454" t="s">
        <v>115</v>
      </c>
      <c r="AN454" t="s">
        <v>116</v>
      </c>
      <c r="AO454" t="s">
        <v>117</v>
      </c>
      <c r="AP454" t="s">
        <v>60</v>
      </c>
    </row>
    <row r="455" spans="1:42" ht="15" hidden="1" x14ac:dyDescent="0.25">
      <c r="A455">
        <v>450</v>
      </c>
      <c r="B455" t="s">
        <v>113</v>
      </c>
      <c r="C455" t="s">
        <v>45</v>
      </c>
      <c r="D455" t="s">
        <v>46</v>
      </c>
      <c r="E455" s="3">
        <v>40945</v>
      </c>
      <c r="F455" t="s">
        <v>102</v>
      </c>
      <c r="G455" t="s">
        <v>48</v>
      </c>
      <c r="H455" t="s">
        <v>95</v>
      </c>
      <c r="I455" t="s">
        <v>47</v>
      </c>
      <c r="J455" t="s">
        <v>69</v>
      </c>
      <c r="K455" t="s">
        <v>51</v>
      </c>
      <c r="L455">
        <v>270</v>
      </c>
      <c r="M455">
        <v>200000</v>
      </c>
      <c r="N455" t="s">
        <v>52</v>
      </c>
      <c r="O455">
        <v>0</v>
      </c>
      <c r="P455">
        <v>0</v>
      </c>
      <c r="Q455">
        <v>0</v>
      </c>
      <c r="R455">
        <v>715</v>
      </c>
      <c r="S455">
        <v>0.25900000000000001</v>
      </c>
      <c r="T455">
        <v>0</v>
      </c>
      <c r="U455">
        <v>0</v>
      </c>
      <c r="V455">
        <v>0</v>
      </c>
      <c r="W455">
        <v>0</v>
      </c>
      <c r="X455">
        <v>290</v>
      </c>
      <c r="Y455">
        <v>0.105</v>
      </c>
      <c r="Z455">
        <v>0</v>
      </c>
      <c r="AC455">
        <v>2</v>
      </c>
      <c r="AD455" t="s">
        <v>53</v>
      </c>
      <c r="AE455" t="s">
        <v>98</v>
      </c>
      <c r="AF455" t="s">
        <v>70</v>
      </c>
      <c r="AG455" t="s">
        <v>102</v>
      </c>
      <c r="AH455" t="s">
        <v>113</v>
      </c>
      <c r="AI455" t="s">
        <v>52</v>
      </c>
      <c r="AJ455" t="s">
        <v>114</v>
      </c>
      <c r="AK455" t="s">
        <v>56</v>
      </c>
      <c r="AM455" t="s">
        <v>115</v>
      </c>
      <c r="AN455" t="s">
        <v>116</v>
      </c>
      <c r="AO455" t="s">
        <v>117</v>
      </c>
      <c r="AP455" t="s">
        <v>60</v>
      </c>
    </row>
    <row r="456" spans="1:42" ht="15" hidden="1" x14ac:dyDescent="0.25">
      <c r="A456">
        <v>451</v>
      </c>
      <c r="B456" t="s">
        <v>113</v>
      </c>
      <c r="C456" t="s">
        <v>45</v>
      </c>
      <c r="D456" t="s">
        <v>46</v>
      </c>
      <c r="E456" s="3">
        <v>40945</v>
      </c>
      <c r="F456" t="s">
        <v>102</v>
      </c>
      <c r="G456" t="s">
        <v>48</v>
      </c>
      <c r="H456" t="s">
        <v>95</v>
      </c>
      <c r="I456" t="s">
        <v>47</v>
      </c>
      <c r="J456" t="s">
        <v>73</v>
      </c>
      <c r="K456" t="s">
        <v>51</v>
      </c>
      <c r="L456">
        <v>244</v>
      </c>
      <c r="M456">
        <v>200000</v>
      </c>
      <c r="N456" t="s">
        <v>52</v>
      </c>
      <c r="O456">
        <v>0</v>
      </c>
      <c r="P456">
        <v>0</v>
      </c>
      <c r="Q456">
        <v>0</v>
      </c>
      <c r="R456">
        <v>879</v>
      </c>
      <c r="S456">
        <v>0.38400000000000001</v>
      </c>
      <c r="T456">
        <v>0</v>
      </c>
      <c r="U456">
        <v>0</v>
      </c>
      <c r="V456">
        <v>0</v>
      </c>
      <c r="W456">
        <v>0</v>
      </c>
      <c r="X456">
        <v>353</v>
      </c>
      <c r="Y456">
        <v>0.155</v>
      </c>
      <c r="Z456">
        <v>0</v>
      </c>
      <c r="AC456">
        <v>2</v>
      </c>
      <c r="AD456" t="s">
        <v>53</v>
      </c>
      <c r="AE456" t="s">
        <v>98</v>
      </c>
      <c r="AF456" t="s">
        <v>74</v>
      </c>
      <c r="AG456" t="s">
        <v>102</v>
      </c>
      <c r="AH456" t="s">
        <v>113</v>
      </c>
      <c r="AI456" t="s">
        <v>52</v>
      </c>
      <c r="AJ456" t="s">
        <v>114</v>
      </c>
      <c r="AK456" t="s">
        <v>56</v>
      </c>
      <c r="AM456" t="s">
        <v>115</v>
      </c>
      <c r="AN456" t="s">
        <v>116</v>
      </c>
      <c r="AO456" t="s">
        <v>117</v>
      </c>
      <c r="AP456" t="s">
        <v>60</v>
      </c>
    </row>
    <row r="457" spans="1:42" ht="15" hidden="1" x14ac:dyDescent="0.25">
      <c r="A457">
        <v>452</v>
      </c>
      <c r="B457" t="s">
        <v>113</v>
      </c>
      <c r="C457" t="s">
        <v>45</v>
      </c>
      <c r="D457" t="s">
        <v>46</v>
      </c>
      <c r="E457" s="3">
        <v>40945</v>
      </c>
      <c r="F457" t="s">
        <v>102</v>
      </c>
      <c r="G457" t="s">
        <v>48</v>
      </c>
      <c r="H457" t="s">
        <v>95</v>
      </c>
      <c r="I457" t="s">
        <v>47</v>
      </c>
      <c r="J457" t="s">
        <v>75</v>
      </c>
      <c r="K457" t="s">
        <v>51</v>
      </c>
      <c r="L457">
        <v>275</v>
      </c>
      <c r="M457">
        <v>200000</v>
      </c>
      <c r="N457" t="s">
        <v>52</v>
      </c>
      <c r="O457">
        <v>0</v>
      </c>
      <c r="P457">
        <v>0</v>
      </c>
      <c r="Q457">
        <v>0</v>
      </c>
      <c r="R457">
        <v>851</v>
      </c>
      <c r="S457">
        <v>0.40600000000000003</v>
      </c>
      <c r="T457">
        <v>0</v>
      </c>
      <c r="U457">
        <v>0</v>
      </c>
      <c r="V457">
        <v>0</v>
      </c>
      <c r="W457">
        <v>0</v>
      </c>
      <c r="X457">
        <v>339</v>
      </c>
      <c r="Y457">
        <v>0.16200000000000001</v>
      </c>
      <c r="Z457">
        <v>0</v>
      </c>
      <c r="AC457">
        <v>2</v>
      </c>
      <c r="AD457" t="s">
        <v>53</v>
      </c>
      <c r="AE457" t="s">
        <v>98</v>
      </c>
      <c r="AF457" t="s">
        <v>76</v>
      </c>
      <c r="AG457" t="s">
        <v>102</v>
      </c>
      <c r="AH457" t="s">
        <v>113</v>
      </c>
      <c r="AI457" t="s">
        <v>52</v>
      </c>
      <c r="AJ457" t="s">
        <v>114</v>
      </c>
      <c r="AK457" t="s">
        <v>56</v>
      </c>
      <c r="AM457" t="s">
        <v>115</v>
      </c>
      <c r="AN457" t="s">
        <v>116</v>
      </c>
      <c r="AO457" t="s">
        <v>117</v>
      </c>
      <c r="AP457" t="s">
        <v>60</v>
      </c>
    </row>
    <row r="458" spans="1:42" ht="15" hidden="1" x14ac:dyDescent="0.25">
      <c r="A458">
        <v>453</v>
      </c>
      <c r="B458" t="s">
        <v>113</v>
      </c>
      <c r="C458" t="s">
        <v>45</v>
      </c>
      <c r="D458" t="s">
        <v>46</v>
      </c>
      <c r="E458" s="3">
        <v>40945</v>
      </c>
      <c r="F458" t="s">
        <v>102</v>
      </c>
      <c r="G458" t="s">
        <v>48</v>
      </c>
      <c r="H458" t="s">
        <v>95</v>
      </c>
      <c r="I458" t="s">
        <v>47</v>
      </c>
      <c r="J458" t="s">
        <v>77</v>
      </c>
      <c r="K458" t="s">
        <v>51</v>
      </c>
      <c r="L458">
        <v>296</v>
      </c>
      <c r="M458">
        <v>200000</v>
      </c>
      <c r="N458" t="s">
        <v>52</v>
      </c>
      <c r="O458">
        <v>0</v>
      </c>
      <c r="P458">
        <v>0</v>
      </c>
      <c r="Q458">
        <v>0</v>
      </c>
      <c r="R458">
        <v>700</v>
      </c>
      <c r="S458">
        <v>0.34699999999999998</v>
      </c>
      <c r="T458">
        <v>0</v>
      </c>
      <c r="U458">
        <v>0</v>
      </c>
      <c r="V458">
        <v>0</v>
      </c>
      <c r="W458">
        <v>0</v>
      </c>
      <c r="X458">
        <v>322</v>
      </c>
      <c r="Y458">
        <v>0.161</v>
      </c>
      <c r="Z458">
        <v>0</v>
      </c>
      <c r="AC458">
        <v>2</v>
      </c>
      <c r="AD458" t="s">
        <v>53</v>
      </c>
      <c r="AE458" t="s">
        <v>98</v>
      </c>
      <c r="AF458" t="s">
        <v>78</v>
      </c>
      <c r="AG458" t="s">
        <v>102</v>
      </c>
      <c r="AH458" t="s">
        <v>113</v>
      </c>
      <c r="AI458" t="s">
        <v>52</v>
      </c>
      <c r="AJ458" t="s">
        <v>114</v>
      </c>
      <c r="AK458" t="s">
        <v>56</v>
      </c>
      <c r="AM458" t="s">
        <v>115</v>
      </c>
      <c r="AN458" t="s">
        <v>116</v>
      </c>
      <c r="AO458" t="s">
        <v>117</v>
      </c>
      <c r="AP458" t="s">
        <v>60</v>
      </c>
    </row>
    <row r="459" spans="1:42" ht="15" hidden="1" x14ac:dyDescent="0.25">
      <c r="A459">
        <v>454</v>
      </c>
      <c r="B459" t="s">
        <v>113</v>
      </c>
      <c r="C459" t="s">
        <v>45</v>
      </c>
      <c r="D459" t="s">
        <v>46</v>
      </c>
      <c r="E459" s="3">
        <v>40945</v>
      </c>
      <c r="F459" t="s">
        <v>102</v>
      </c>
      <c r="G459" t="s">
        <v>48</v>
      </c>
      <c r="H459" t="s">
        <v>95</v>
      </c>
      <c r="I459" t="s">
        <v>47</v>
      </c>
      <c r="J459" t="s">
        <v>83</v>
      </c>
      <c r="K459" t="s">
        <v>51</v>
      </c>
      <c r="L459">
        <v>301</v>
      </c>
      <c r="M459">
        <v>200000</v>
      </c>
      <c r="N459" t="s">
        <v>52</v>
      </c>
      <c r="O459">
        <v>0</v>
      </c>
      <c r="P459">
        <v>0</v>
      </c>
      <c r="Q459">
        <v>0</v>
      </c>
      <c r="R459">
        <v>779</v>
      </c>
      <c r="S459">
        <v>0.38400000000000001</v>
      </c>
      <c r="T459">
        <v>0</v>
      </c>
      <c r="U459">
        <v>0</v>
      </c>
      <c r="V459">
        <v>0</v>
      </c>
      <c r="W459">
        <v>0</v>
      </c>
      <c r="X459">
        <v>332</v>
      </c>
      <c r="Y459">
        <v>0.16400000000000001</v>
      </c>
      <c r="Z459">
        <v>0</v>
      </c>
      <c r="AC459">
        <v>2</v>
      </c>
      <c r="AD459" t="s">
        <v>53</v>
      </c>
      <c r="AE459" t="s">
        <v>98</v>
      </c>
      <c r="AF459" t="s">
        <v>84</v>
      </c>
      <c r="AG459" t="s">
        <v>102</v>
      </c>
      <c r="AH459" t="s">
        <v>113</v>
      </c>
      <c r="AI459" t="s">
        <v>52</v>
      </c>
      <c r="AJ459" t="s">
        <v>114</v>
      </c>
      <c r="AK459" t="s">
        <v>56</v>
      </c>
      <c r="AM459" t="s">
        <v>115</v>
      </c>
      <c r="AN459" t="s">
        <v>116</v>
      </c>
      <c r="AO459" t="s">
        <v>117</v>
      </c>
      <c r="AP459" t="s">
        <v>60</v>
      </c>
    </row>
    <row r="460" spans="1:42" ht="15" hidden="1" x14ac:dyDescent="0.25">
      <c r="A460">
        <v>455</v>
      </c>
      <c r="B460" t="s">
        <v>113</v>
      </c>
      <c r="C460" t="s">
        <v>45</v>
      </c>
      <c r="D460" t="s">
        <v>46</v>
      </c>
      <c r="E460" s="3">
        <v>40945</v>
      </c>
      <c r="F460" t="s">
        <v>102</v>
      </c>
      <c r="G460" t="s">
        <v>48</v>
      </c>
      <c r="H460" t="s">
        <v>95</v>
      </c>
      <c r="I460" t="s">
        <v>47</v>
      </c>
      <c r="J460" t="s">
        <v>85</v>
      </c>
      <c r="K460" t="s">
        <v>51</v>
      </c>
      <c r="L460">
        <v>319</v>
      </c>
      <c r="M460">
        <v>200000</v>
      </c>
      <c r="N460" t="s">
        <v>52</v>
      </c>
      <c r="O460">
        <v>0</v>
      </c>
      <c r="P460">
        <v>0</v>
      </c>
      <c r="Q460">
        <v>0</v>
      </c>
      <c r="R460">
        <v>672</v>
      </c>
      <c r="S460">
        <v>0.33</v>
      </c>
      <c r="T460">
        <v>0</v>
      </c>
      <c r="U460">
        <v>0</v>
      </c>
      <c r="V460">
        <v>0</v>
      </c>
      <c r="W460">
        <v>0</v>
      </c>
      <c r="X460">
        <v>295</v>
      </c>
      <c r="Y460">
        <v>0.14699999999999999</v>
      </c>
      <c r="Z460">
        <v>0</v>
      </c>
      <c r="AC460">
        <v>2</v>
      </c>
      <c r="AD460" t="s">
        <v>53</v>
      </c>
      <c r="AE460" t="s">
        <v>98</v>
      </c>
      <c r="AF460" t="s">
        <v>86</v>
      </c>
      <c r="AG460" t="s">
        <v>102</v>
      </c>
      <c r="AH460" t="s">
        <v>113</v>
      </c>
      <c r="AI460" t="s">
        <v>52</v>
      </c>
      <c r="AJ460" t="s">
        <v>114</v>
      </c>
      <c r="AK460" t="s">
        <v>56</v>
      </c>
      <c r="AM460" t="s">
        <v>115</v>
      </c>
      <c r="AN460" t="s">
        <v>116</v>
      </c>
      <c r="AO460" t="s">
        <v>117</v>
      </c>
      <c r="AP460" t="s">
        <v>60</v>
      </c>
    </row>
    <row r="461" spans="1:42" ht="15" hidden="1" x14ac:dyDescent="0.25">
      <c r="A461">
        <v>456</v>
      </c>
      <c r="B461" t="s">
        <v>113</v>
      </c>
      <c r="C461" t="s">
        <v>45</v>
      </c>
      <c r="D461" t="s">
        <v>46</v>
      </c>
      <c r="E461" s="3">
        <v>40945</v>
      </c>
      <c r="F461" t="s">
        <v>102</v>
      </c>
      <c r="G461" t="s">
        <v>48</v>
      </c>
      <c r="H461" t="s">
        <v>95</v>
      </c>
      <c r="I461" t="s">
        <v>47</v>
      </c>
      <c r="J461" t="s">
        <v>87</v>
      </c>
      <c r="K461" t="s">
        <v>51</v>
      </c>
      <c r="L461">
        <v>320</v>
      </c>
      <c r="M461">
        <v>200000</v>
      </c>
      <c r="N461" t="s">
        <v>52</v>
      </c>
      <c r="O461">
        <v>0</v>
      </c>
      <c r="P461">
        <v>0</v>
      </c>
      <c r="Q461">
        <v>0</v>
      </c>
      <c r="R461">
        <v>1020</v>
      </c>
      <c r="S461">
        <v>0.39</v>
      </c>
      <c r="T461">
        <v>0</v>
      </c>
      <c r="U461">
        <v>0</v>
      </c>
      <c r="V461">
        <v>0</v>
      </c>
      <c r="W461">
        <v>0</v>
      </c>
      <c r="X461">
        <v>471</v>
      </c>
      <c r="Y461">
        <v>0.18</v>
      </c>
      <c r="Z461">
        <v>0</v>
      </c>
      <c r="AC461">
        <v>2</v>
      </c>
      <c r="AD461" t="s">
        <v>53</v>
      </c>
      <c r="AE461" t="s">
        <v>98</v>
      </c>
      <c r="AF461" t="s">
        <v>88</v>
      </c>
      <c r="AG461" t="s">
        <v>102</v>
      </c>
      <c r="AH461" t="s">
        <v>113</v>
      </c>
      <c r="AI461" t="s">
        <v>52</v>
      </c>
      <c r="AJ461" t="s">
        <v>114</v>
      </c>
      <c r="AK461" t="s">
        <v>56</v>
      </c>
      <c r="AM461" t="s">
        <v>115</v>
      </c>
      <c r="AN461" t="s">
        <v>116</v>
      </c>
      <c r="AO461" t="s">
        <v>117</v>
      </c>
      <c r="AP461" t="s">
        <v>60</v>
      </c>
    </row>
    <row r="462" spans="1:42" ht="15" hidden="1" x14ac:dyDescent="0.25">
      <c r="A462">
        <v>457</v>
      </c>
      <c r="B462" t="s">
        <v>113</v>
      </c>
      <c r="C462" t="s">
        <v>45</v>
      </c>
      <c r="D462" t="s">
        <v>46</v>
      </c>
      <c r="E462" s="3">
        <v>40945</v>
      </c>
      <c r="F462" t="s">
        <v>102</v>
      </c>
      <c r="G462" t="s">
        <v>48</v>
      </c>
      <c r="H462" t="s">
        <v>95</v>
      </c>
      <c r="I462" t="s">
        <v>47</v>
      </c>
      <c r="J462" t="s">
        <v>89</v>
      </c>
      <c r="K462" t="s">
        <v>51</v>
      </c>
      <c r="L462">
        <v>239</v>
      </c>
      <c r="M462">
        <v>200000</v>
      </c>
      <c r="N462" t="s">
        <v>52</v>
      </c>
      <c r="O462">
        <v>0</v>
      </c>
      <c r="P462">
        <v>0</v>
      </c>
      <c r="Q462">
        <v>0</v>
      </c>
      <c r="R462">
        <v>486</v>
      </c>
      <c r="S462">
        <v>0.35099999999999998</v>
      </c>
      <c r="T462">
        <v>0</v>
      </c>
      <c r="U462">
        <v>0</v>
      </c>
      <c r="V462">
        <v>0</v>
      </c>
      <c r="W462">
        <v>0</v>
      </c>
      <c r="X462">
        <v>203</v>
      </c>
      <c r="Y462">
        <v>0.14799999999999999</v>
      </c>
      <c r="Z462">
        <v>0</v>
      </c>
      <c r="AC462">
        <v>2</v>
      </c>
      <c r="AD462" t="s">
        <v>53</v>
      </c>
      <c r="AE462" t="s">
        <v>98</v>
      </c>
      <c r="AF462" t="s">
        <v>90</v>
      </c>
      <c r="AG462" t="s">
        <v>102</v>
      </c>
      <c r="AH462" t="s">
        <v>113</v>
      </c>
      <c r="AI462" t="s">
        <v>52</v>
      </c>
      <c r="AJ462" t="s">
        <v>114</v>
      </c>
      <c r="AK462" t="s">
        <v>56</v>
      </c>
      <c r="AM462" t="s">
        <v>115</v>
      </c>
      <c r="AN462" t="s">
        <v>116</v>
      </c>
      <c r="AO462" t="s">
        <v>117</v>
      </c>
      <c r="AP462" t="s">
        <v>60</v>
      </c>
    </row>
    <row r="463" spans="1:42" ht="15" hidden="1" x14ac:dyDescent="0.25">
      <c r="A463">
        <v>458</v>
      </c>
      <c r="B463" t="s">
        <v>113</v>
      </c>
      <c r="C463" t="s">
        <v>45</v>
      </c>
      <c r="D463" t="s">
        <v>46</v>
      </c>
      <c r="E463" s="3">
        <v>40945</v>
      </c>
      <c r="F463" t="s">
        <v>102</v>
      </c>
      <c r="G463" t="s">
        <v>48</v>
      </c>
      <c r="H463" t="s">
        <v>95</v>
      </c>
      <c r="I463" t="s">
        <v>47</v>
      </c>
      <c r="J463" t="s">
        <v>96</v>
      </c>
      <c r="K463" t="s">
        <v>51</v>
      </c>
      <c r="L463">
        <v>272</v>
      </c>
      <c r="M463">
        <v>200000</v>
      </c>
      <c r="N463" t="s">
        <v>52</v>
      </c>
      <c r="O463">
        <v>0</v>
      </c>
      <c r="P463">
        <v>0</v>
      </c>
      <c r="Q463">
        <v>0</v>
      </c>
      <c r="R463">
        <v>816</v>
      </c>
      <c r="S463">
        <v>0.35199999999999998</v>
      </c>
      <c r="T463">
        <v>0</v>
      </c>
      <c r="U463">
        <v>0</v>
      </c>
      <c r="V463">
        <v>0</v>
      </c>
      <c r="W463">
        <v>0</v>
      </c>
      <c r="X463">
        <v>336</v>
      </c>
      <c r="Y463">
        <v>0.14599999999999999</v>
      </c>
      <c r="Z463">
        <v>0</v>
      </c>
      <c r="AC463">
        <v>2</v>
      </c>
      <c r="AD463" t="s">
        <v>53</v>
      </c>
      <c r="AE463" t="s">
        <v>98</v>
      </c>
      <c r="AF463" t="s">
        <v>99</v>
      </c>
      <c r="AG463" t="s">
        <v>102</v>
      </c>
      <c r="AH463" t="s">
        <v>113</v>
      </c>
      <c r="AI463" t="s">
        <v>52</v>
      </c>
      <c r="AJ463" t="s">
        <v>114</v>
      </c>
      <c r="AK463" t="s">
        <v>56</v>
      </c>
      <c r="AM463" t="s">
        <v>115</v>
      </c>
      <c r="AN463" t="s">
        <v>116</v>
      </c>
      <c r="AO463" t="s">
        <v>117</v>
      </c>
      <c r="AP463" t="s">
        <v>60</v>
      </c>
    </row>
    <row r="464" spans="1:42" ht="15" hidden="1" x14ac:dyDescent="0.25">
      <c r="A464">
        <v>459</v>
      </c>
      <c r="B464" t="s">
        <v>113</v>
      </c>
      <c r="C464" t="s">
        <v>45</v>
      </c>
      <c r="D464" t="s">
        <v>46</v>
      </c>
      <c r="E464" s="3">
        <v>40945</v>
      </c>
      <c r="F464" t="s">
        <v>102</v>
      </c>
      <c r="G464" t="s">
        <v>48</v>
      </c>
      <c r="H464" t="s">
        <v>49</v>
      </c>
      <c r="I464" t="s">
        <v>47</v>
      </c>
      <c r="J464" t="s">
        <v>96</v>
      </c>
      <c r="K464" t="s">
        <v>51</v>
      </c>
      <c r="L464">
        <v>221</v>
      </c>
      <c r="M464">
        <v>200000</v>
      </c>
      <c r="N464" t="s">
        <v>52</v>
      </c>
      <c r="O464">
        <v>0</v>
      </c>
      <c r="P464">
        <v>0</v>
      </c>
      <c r="Q464">
        <v>0</v>
      </c>
      <c r="R464">
        <v>292</v>
      </c>
      <c r="S464">
        <v>0.129</v>
      </c>
      <c r="T464">
        <v>0</v>
      </c>
      <c r="U464">
        <v>0</v>
      </c>
      <c r="V464">
        <v>0</v>
      </c>
      <c r="W464">
        <v>0</v>
      </c>
      <c r="X464">
        <v>292</v>
      </c>
      <c r="Y464">
        <v>0.129</v>
      </c>
      <c r="Z464">
        <v>0</v>
      </c>
      <c r="AC464">
        <v>2</v>
      </c>
      <c r="AD464" t="s">
        <v>53</v>
      </c>
      <c r="AE464" t="s">
        <v>49</v>
      </c>
      <c r="AF464" t="s">
        <v>99</v>
      </c>
      <c r="AG464" t="s">
        <v>102</v>
      </c>
      <c r="AH464" t="s">
        <v>113</v>
      </c>
      <c r="AI464" t="s">
        <v>52</v>
      </c>
      <c r="AJ464" t="s">
        <v>114</v>
      </c>
      <c r="AK464" t="s">
        <v>56</v>
      </c>
      <c r="AM464" t="s">
        <v>115</v>
      </c>
      <c r="AN464" t="s">
        <v>116</v>
      </c>
      <c r="AO464" t="s">
        <v>117</v>
      </c>
      <c r="AP464" t="s">
        <v>60</v>
      </c>
    </row>
    <row r="465" spans="1:42" ht="15" hidden="1" x14ac:dyDescent="0.25">
      <c r="A465">
        <v>460</v>
      </c>
      <c r="B465" t="s">
        <v>113</v>
      </c>
      <c r="C465" t="s">
        <v>45</v>
      </c>
      <c r="D465" t="s">
        <v>46</v>
      </c>
      <c r="E465" s="3">
        <v>40945</v>
      </c>
      <c r="F465" t="s">
        <v>102</v>
      </c>
      <c r="G465" t="s">
        <v>91</v>
      </c>
      <c r="H465" t="s">
        <v>95</v>
      </c>
      <c r="I465" t="s">
        <v>47</v>
      </c>
      <c r="J465" t="s">
        <v>67</v>
      </c>
      <c r="K465" t="s">
        <v>51</v>
      </c>
      <c r="L465">
        <v>44</v>
      </c>
      <c r="M465">
        <v>30000</v>
      </c>
      <c r="N465" t="s">
        <v>52</v>
      </c>
      <c r="O465">
        <v>0</v>
      </c>
      <c r="P465">
        <v>0</v>
      </c>
      <c r="Q465">
        <v>0</v>
      </c>
      <c r="R465">
        <v>652</v>
      </c>
      <c r="S465">
        <v>0.32600000000000001</v>
      </c>
      <c r="T465">
        <v>0</v>
      </c>
      <c r="U465">
        <v>0</v>
      </c>
      <c r="V465">
        <v>0</v>
      </c>
      <c r="W465">
        <v>0</v>
      </c>
      <c r="X465">
        <v>262</v>
      </c>
      <c r="Y465">
        <v>0.13200000000000001</v>
      </c>
      <c r="Z465">
        <v>0</v>
      </c>
      <c r="AC465">
        <v>2</v>
      </c>
      <c r="AD465" t="s">
        <v>92</v>
      </c>
      <c r="AE465" t="s">
        <v>98</v>
      </c>
      <c r="AF465" t="s">
        <v>68</v>
      </c>
      <c r="AG465" t="s">
        <v>102</v>
      </c>
      <c r="AH465" t="s">
        <v>113</v>
      </c>
      <c r="AI465" t="s">
        <v>52</v>
      </c>
      <c r="AJ465" t="s">
        <v>114</v>
      </c>
      <c r="AK465" t="s">
        <v>56</v>
      </c>
      <c r="AM465" t="s">
        <v>115</v>
      </c>
      <c r="AN465" t="s">
        <v>116</v>
      </c>
      <c r="AO465" t="s">
        <v>117</v>
      </c>
      <c r="AP465" t="s">
        <v>60</v>
      </c>
    </row>
    <row r="466" spans="1:42" ht="15" hidden="1" x14ac:dyDescent="0.25">
      <c r="A466">
        <v>461</v>
      </c>
      <c r="B466" t="s">
        <v>113</v>
      </c>
      <c r="C466" t="s">
        <v>45</v>
      </c>
      <c r="D466" t="s">
        <v>46</v>
      </c>
      <c r="E466" s="3">
        <v>40945</v>
      </c>
      <c r="F466" t="s">
        <v>102</v>
      </c>
      <c r="G466" t="s">
        <v>91</v>
      </c>
      <c r="H466" t="s">
        <v>95</v>
      </c>
      <c r="I466" t="s">
        <v>47</v>
      </c>
      <c r="J466" t="s">
        <v>69</v>
      </c>
      <c r="K466" t="s">
        <v>51</v>
      </c>
      <c r="L466">
        <v>60.8</v>
      </c>
      <c r="M466">
        <v>30000</v>
      </c>
      <c r="N466" t="s">
        <v>52</v>
      </c>
      <c r="O466">
        <v>0</v>
      </c>
      <c r="P466">
        <v>0</v>
      </c>
      <c r="Q466">
        <v>0</v>
      </c>
      <c r="R466">
        <v>607</v>
      </c>
      <c r="S466">
        <v>0.24199999999999999</v>
      </c>
      <c r="T466">
        <v>0</v>
      </c>
      <c r="U466">
        <v>0</v>
      </c>
      <c r="V466">
        <v>0</v>
      </c>
      <c r="W466">
        <v>0</v>
      </c>
      <c r="X466">
        <v>244</v>
      </c>
      <c r="Y466">
        <v>9.7299999999999998E-2</v>
      </c>
      <c r="Z466">
        <v>0</v>
      </c>
      <c r="AC466">
        <v>2</v>
      </c>
      <c r="AD466" t="s">
        <v>92</v>
      </c>
      <c r="AE466" t="s">
        <v>98</v>
      </c>
      <c r="AF466" t="s">
        <v>70</v>
      </c>
      <c r="AG466" t="s">
        <v>102</v>
      </c>
      <c r="AH466" t="s">
        <v>113</v>
      </c>
      <c r="AI466" t="s">
        <v>52</v>
      </c>
      <c r="AJ466" t="s">
        <v>114</v>
      </c>
      <c r="AK466" t="s">
        <v>56</v>
      </c>
      <c r="AM466" t="s">
        <v>115</v>
      </c>
      <c r="AN466" t="s">
        <v>116</v>
      </c>
      <c r="AO466" t="s">
        <v>117</v>
      </c>
      <c r="AP466" t="s">
        <v>60</v>
      </c>
    </row>
    <row r="467" spans="1:42" ht="15" hidden="1" x14ac:dyDescent="0.25">
      <c r="A467">
        <v>462</v>
      </c>
      <c r="B467" t="s">
        <v>113</v>
      </c>
      <c r="C467" t="s">
        <v>45</v>
      </c>
      <c r="D467" t="s">
        <v>46</v>
      </c>
      <c r="E467" s="3">
        <v>40945</v>
      </c>
      <c r="F467" t="s">
        <v>102</v>
      </c>
      <c r="G467" t="s">
        <v>91</v>
      </c>
      <c r="H467" t="s">
        <v>95</v>
      </c>
      <c r="I467" t="s">
        <v>47</v>
      </c>
      <c r="J467" t="s">
        <v>73</v>
      </c>
      <c r="K467" t="s">
        <v>51</v>
      </c>
      <c r="L467">
        <v>55.4</v>
      </c>
      <c r="M467">
        <v>30000</v>
      </c>
      <c r="N467" t="s">
        <v>52</v>
      </c>
      <c r="O467">
        <v>0</v>
      </c>
      <c r="P467">
        <v>0</v>
      </c>
      <c r="Q467">
        <v>0</v>
      </c>
      <c r="R467">
        <v>760</v>
      </c>
      <c r="S467">
        <v>0.375</v>
      </c>
      <c r="T467">
        <v>0</v>
      </c>
      <c r="U467">
        <v>0</v>
      </c>
      <c r="V467">
        <v>0</v>
      </c>
      <c r="W467">
        <v>0</v>
      </c>
      <c r="X467">
        <v>304</v>
      </c>
      <c r="Y467">
        <v>0.151</v>
      </c>
      <c r="Z467">
        <v>0</v>
      </c>
      <c r="AC467">
        <v>2</v>
      </c>
      <c r="AD467" t="s">
        <v>92</v>
      </c>
      <c r="AE467" t="s">
        <v>98</v>
      </c>
      <c r="AF467" t="s">
        <v>74</v>
      </c>
      <c r="AG467" t="s">
        <v>102</v>
      </c>
      <c r="AH467" t="s">
        <v>113</v>
      </c>
      <c r="AI467" t="s">
        <v>52</v>
      </c>
      <c r="AJ467" t="s">
        <v>114</v>
      </c>
      <c r="AK467" t="s">
        <v>56</v>
      </c>
      <c r="AM467" t="s">
        <v>115</v>
      </c>
      <c r="AN467" t="s">
        <v>116</v>
      </c>
      <c r="AO467" t="s">
        <v>117</v>
      </c>
      <c r="AP467" t="s">
        <v>60</v>
      </c>
    </row>
    <row r="468" spans="1:42" ht="15" hidden="1" x14ac:dyDescent="0.25">
      <c r="A468">
        <v>463</v>
      </c>
      <c r="B468" t="s">
        <v>113</v>
      </c>
      <c r="C468" t="s">
        <v>45</v>
      </c>
      <c r="D468" t="s">
        <v>46</v>
      </c>
      <c r="E468" s="3">
        <v>40945</v>
      </c>
      <c r="F468" t="s">
        <v>102</v>
      </c>
      <c r="G468" t="s">
        <v>91</v>
      </c>
      <c r="H468" t="s">
        <v>95</v>
      </c>
      <c r="I468" t="s">
        <v>47</v>
      </c>
      <c r="J468" t="s">
        <v>75</v>
      </c>
      <c r="K468" t="s">
        <v>51</v>
      </c>
      <c r="L468">
        <v>60.6</v>
      </c>
      <c r="M468">
        <v>30000</v>
      </c>
      <c r="N468" t="s">
        <v>52</v>
      </c>
      <c r="O468">
        <v>0</v>
      </c>
      <c r="P468">
        <v>0</v>
      </c>
      <c r="Q468">
        <v>0</v>
      </c>
      <c r="R468">
        <v>748</v>
      </c>
      <c r="S468">
        <v>0.39800000000000002</v>
      </c>
      <c r="T468">
        <v>0</v>
      </c>
      <c r="U468">
        <v>0</v>
      </c>
      <c r="V468">
        <v>0</v>
      </c>
      <c r="W468">
        <v>0</v>
      </c>
      <c r="X468">
        <v>296</v>
      </c>
      <c r="Y468">
        <v>0.158</v>
      </c>
      <c r="Z468">
        <v>0</v>
      </c>
      <c r="AC468">
        <v>2</v>
      </c>
      <c r="AD468" t="s">
        <v>92</v>
      </c>
      <c r="AE468" t="s">
        <v>98</v>
      </c>
      <c r="AF468" t="s">
        <v>76</v>
      </c>
      <c r="AG468" t="s">
        <v>102</v>
      </c>
      <c r="AH468" t="s">
        <v>113</v>
      </c>
      <c r="AI468" t="s">
        <v>52</v>
      </c>
      <c r="AJ468" t="s">
        <v>114</v>
      </c>
      <c r="AK468" t="s">
        <v>56</v>
      </c>
      <c r="AM468" t="s">
        <v>115</v>
      </c>
      <c r="AN468" t="s">
        <v>116</v>
      </c>
      <c r="AO468" t="s">
        <v>117</v>
      </c>
      <c r="AP468" t="s">
        <v>60</v>
      </c>
    </row>
    <row r="469" spans="1:42" ht="15" hidden="1" x14ac:dyDescent="0.25">
      <c r="A469">
        <v>464</v>
      </c>
      <c r="B469" t="s">
        <v>113</v>
      </c>
      <c r="C469" t="s">
        <v>45</v>
      </c>
      <c r="D469" t="s">
        <v>46</v>
      </c>
      <c r="E469" s="3">
        <v>40945</v>
      </c>
      <c r="F469" t="s">
        <v>102</v>
      </c>
      <c r="G469" t="s">
        <v>91</v>
      </c>
      <c r="H469" t="s">
        <v>95</v>
      </c>
      <c r="I469" t="s">
        <v>47</v>
      </c>
      <c r="J469" t="s">
        <v>77</v>
      </c>
      <c r="K469" t="s">
        <v>51</v>
      </c>
      <c r="L469">
        <v>64.599999999999994</v>
      </c>
      <c r="M469">
        <v>30000</v>
      </c>
      <c r="N469" t="s">
        <v>52</v>
      </c>
      <c r="O469">
        <v>0</v>
      </c>
      <c r="P469">
        <v>0</v>
      </c>
      <c r="Q469">
        <v>0</v>
      </c>
      <c r="R469">
        <v>625</v>
      </c>
      <c r="S469">
        <v>0.33400000000000002</v>
      </c>
      <c r="T469">
        <v>0</v>
      </c>
      <c r="U469">
        <v>0</v>
      </c>
      <c r="V469">
        <v>0</v>
      </c>
      <c r="W469">
        <v>0</v>
      </c>
      <c r="X469">
        <v>284</v>
      </c>
      <c r="Y469">
        <v>0.153</v>
      </c>
      <c r="Z469">
        <v>0</v>
      </c>
      <c r="AC469">
        <v>2</v>
      </c>
      <c r="AD469" t="s">
        <v>92</v>
      </c>
      <c r="AE469" t="s">
        <v>98</v>
      </c>
      <c r="AF469" t="s">
        <v>78</v>
      </c>
      <c r="AG469" t="s">
        <v>102</v>
      </c>
      <c r="AH469" t="s">
        <v>113</v>
      </c>
      <c r="AI469" t="s">
        <v>52</v>
      </c>
      <c r="AJ469" t="s">
        <v>114</v>
      </c>
      <c r="AK469" t="s">
        <v>56</v>
      </c>
      <c r="AM469" t="s">
        <v>115</v>
      </c>
      <c r="AN469" t="s">
        <v>116</v>
      </c>
      <c r="AO469" t="s">
        <v>117</v>
      </c>
      <c r="AP469" t="s">
        <v>60</v>
      </c>
    </row>
    <row r="470" spans="1:42" ht="15" hidden="1" x14ac:dyDescent="0.25">
      <c r="A470">
        <v>465</v>
      </c>
      <c r="B470" t="s">
        <v>113</v>
      </c>
      <c r="C470" t="s">
        <v>45</v>
      </c>
      <c r="D470" t="s">
        <v>46</v>
      </c>
      <c r="E470" s="3">
        <v>40945</v>
      </c>
      <c r="F470" t="s">
        <v>102</v>
      </c>
      <c r="G470" t="s">
        <v>91</v>
      </c>
      <c r="H470" t="s">
        <v>95</v>
      </c>
      <c r="I470" t="s">
        <v>47</v>
      </c>
      <c r="J470" t="s">
        <v>83</v>
      </c>
      <c r="K470" t="s">
        <v>51</v>
      </c>
      <c r="L470">
        <v>66</v>
      </c>
      <c r="M470">
        <v>30000</v>
      </c>
      <c r="N470" t="s">
        <v>52</v>
      </c>
      <c r="O470">
        <v>0</v>
      </c>
      <c r="P470">
        <v>0</v>
      </c>
      <c r="Q470">
        <v>0</v>
      </c>
      <c r="R470">
        <v>683</v>
      </c>
      <c r="S470">
        <v>0.38</v>
      </c>
      <c r="T470">
        <v>0</v>
      </c>
      <c r="U470">
        <v>0</v>
      </c>
      <c r="V470">
        <v>0</v>
      </c>
      <c r="W470">
        <v>0</v>
      </c>
      <c r="X470">
        <v>289</v>
      </c>
      <c r="Y470">
        <v>0.16200000000000001</v>
      </c>
      <c r="Z470">
        <v>0</v>
      </c>
      <c r="AC470">
        <v>2</v>
      </c>
      <c r="AD470" t="s">
        <v>92</v>
      </c>
      <c r="AE470" t="s">
        <v>98</v>
      </c>
      <c r="AF470" t="s">
        <v>84</v>
      </c>
      <c r="AG470" t="s">
        <v>102</v>
      </c>
      <c r="AH470" t="s">
        <v>113</v>
      </c>
      <c r="AI470" t="s">
        <v>52</v>
      </c>
      <c r="AJ470" t="s">
        <v>114</v>
      </c>
      <c r="AK470" t="s">
        <v>56</v>
      </c>
      <c r="AM470" t="s">
        <v>115</v>
      </c>
      <c r="AN470" t="s">
        <v>116</v>
      </c>
      <c r="AO470" t="s">
        <v>117</v>
      </c>
      <c r="AP470" t="s">
        <v>60</v>
      </c>
    </row>
    <row r="471" spans="1:42" ht="15" hidden="1" x14ac:dyDescent="0.25">
      <c r="A471">
        <v>466</v>
      </c>
      <c r="B471" t="s">
        <v>113</v>
      </c>
      <c r="C471" t="s">
        <v>45</v>
      </c>
      <c r="D471" t="s">
        <v>46</v>
      </c>
      <c r="E471" s="3">
        <v>40945</v>
      </c>
      <c r="F471" t="s">
        <v>102</v>
      </c>
      <c r="G471" t="s">
        <v>91</v>
      </c>
      <c r="H471" t="s">
        <v>95</v>
      </c>
      <c r="I471" t="s">
        <v>47</v>
      </c>
      <c r="J471" t="s">
        <v>85</v>
      </c>
      <c r="K471" t="s">
        <v>51</v>
      </c>
      <c r="L471">
        <v>70.2</v>
      </c>
      <c r="M471">
        <v>30000</v>
      </c>
      <c r="N471" t="s">
        <v>52</v>
      </c>
      <c r="O471">
        <v>0</v>
      </c>
      <c r="P471">
        <v>0</v>
      </c>
      <c r="Q471">
        <v>0</v>
      </c>
      <c r="R471">
        <v>598</v>
      </c>
      <c r="S471">
        <v>0.32100000000000001</v>
      </c>
      <c r="T471">
        <v>0</v>
      </c>
      <c r="U471">
        <v>0</v>
      </c>
      <c r="V471">
        <v>0</v>
      </c>
      <c r="W471">
        <v>0</v>
      </c>
      <c r="X471">
        <v>260</v>
      </c>
      <c r="Y471">
        <v>0.14099999999999999</v>
      </c>
      <c r="Z471">
        <v>0</v>
      </c>
      <c r="AC471">
        <v>2</v>
      </c>
      <c r="AD471" t="s">
        <v>92</v>
      </c>
      <c r="AE471" t="s">
        <v>98</v>
      </c>
      <c r="AF471" t="s">
        <v>86</v>
      </c>
      <c r="AG471" t="s">
        <v>102</v>
      </c>
      <c r="AH471" t="s">
        <v>113</v>
      </c>
      <c r="AI471" t="s">
        <v>52</v>
      </c>
      <c r="AJ471" t="s">
        <v>114</v>
      </c>
      <c r="AK471" t="s">
        <v>56</v>
      </c>
      <c r="AM471" t="s">
        <v>115</v>
      </c>
      <c r="AN471" t="s">
        <v>116</v>
      </c>
      <c r="AO471" t="s">
        <v>117</v>
      </c>
      <c r="AP471" t="s">
        <v>60</v>
      </c>
    </row>
    <row r="472" spans="1:42" ht="15" hidden="1" x14ac:dyDescent="0.25">
      <c r="A472">
        <v>467</v>
      </c>
      <c r="B472" t="s">
        <v>113</v>
      </c>
      <c r="C472" t="s">
        <v>45</v>
      </c>
      <c r="D472" t="s">
        <v>46</v>
      </c>
      <c r="E472" s="3">
        <v>40945</v>
      </c>
      <c r="F472" t="s">
        <v>102</v>
      </c>
      <c r="G472" t="s">
        <v>91</v>
      </c>
      <c r="H472" t="s">
        <v>95</v>
      </c>
      <c r="I472" t="s">
        <v>47</v>
      </c>
      <c r="J472" t="s">
        <v>87</v>
      </c>
      <c r="K472" t="s">
        <v>51</v>
      </c>
      <c r="L472">
        <v>73.5</v>
      </c>
      <c r="M472">
        <v>30000</v>
      </c>
      <c r="N472" t="s">
        <v>52</v>
      </c>
      <c r="O472">
        <v>0</v>
      </c>
      <c r="P472">
        <v>0</v>
      </c>
      <c r="Q472">
        <v>0</v>
      </c>
      <c r="R472">
        <v>808</v>
      </c>
      <c r="S472">
        <v>0.375</v>
      </c>
      <c r="T472">
        <v>0</v>
      </c>
      <c r="U472">
        <v>0</v>
      </c>
      <c r="V472">
        <v>0</v>
      </c>
      <c r="W472">
        <v>0</v>
      </c>
      <c r="X472">
        <v>370</v>
      </c>
      <c r="Y472">
        <v>0.17299999999999999</v>
      </c>
      <c r="Z472">
        <v>0</v>
      </c>
      <c r="AC472">
        <v>2</v>
      </c>
      <c r="AD472" t="s">
        <v>92</v>
      </c>
      <c r="AE472" t="s">
        <v>98</v>
      </c>
      <c r="AF472" t="s">
        <v>88</v>
      </c>
      <c r="AG472" t="s">
        <v>102</v>
      </c>
      <c r="AH472" t="s">
        <v>113</v>
      </c>
      <c r="AI472" t="s">
        <v>52</v>
      </c>
      <c r="AJ472" t="s">
        <v>114</v>
      </c>
      <c r="AK472" t="s">
        <v>56</v>
      </c>
      <c r="AM472" t="s">
        <v>115</v>
      </c>
      <c r="AN472" t="s">
        <v>116</v>
      </c>
      <c r="AO472" t="s">
        <v>117</v>
      </c>
      <c r="AP472" t="s">
        <v>60</v>
      </c>
    </row>
    <row r="473" spans="1:42" ht="15" hidden="1" x14ac:dyDescent="0.25">
      <c r="A473">
        <v>468</v>
      </c>
      <c r="B473" t="s">
        <v>113</v>
      </c>
      <c r="C473" t="s">
        <v>45</v>
      </c>
      <c r="D473" t="s">
        <v>46</v>
      </c>
      <c r="E473" s="3">
        <v>40945</v>
      </c>
      <c r="F473" t="s">
        <v>102</v>
      </c>
      <c r="G473" t="s">
        <v>91</v>
      </c>
      <c r="H473" t="s">
        <v>95</v>
      </c>
      <c r="I473" t="s">
        <v>47</v>
      </c>
      <c r="J473" t="s">
        <v>89</v>
      </c>
      <c r="K473" t="s">
        <v>51</v>
      </c>
      <c r="L473">
        <v>51.9</v>
      </c>
      <c r="M473">
        <v>30000</v>
      </c>
      <c r="N473" t="s">
        <v>52</v>
      </c>
      <c r="O473">
        <v>0</v>
      </c>
      <c r="P473">
        <v>0</v>
      </c>
      <c r="Q473">
        <v>0</v>
      </c>
      <c r="R473">
        <v>471</v>
      </c>
      <c r="S473">
        <v>0.34799999999999998</v>
      </c>
      <c r="T473">
        <v>0</v>
      </c>
      <c r="U473">
        <v>0</v>
      </c>
      <c r="V473">
        <v>0</v>
      </c>
      <c r="W473">
        <v>0</v>
      </c>
      <c r="X473">
        <v>197</v>
      </c>
      <c r="Y473">
        <v>0.14599999999999999</v>
      </c>
      <c r="Z473">
        <v>0</v>
      </c>
      <c r="AC473">
        <v>2</v>
      </c>
      <c r="AD473" t="s">
        <v>92</v>
      </c>
      <c r="AE473" t="s">
        <v>98</v>
      </c>
      <c r="AF473" t="s">
        <v>90</v>
      </c>
      <c r="AG473" t="s">
        <v>102</v>
      </c>
      <c r="AH473" t="s">
        <v>113</v>
      </c>
      <c r="AI473" t="s">
        <v>52</v>
      </c>
      <c r="AJ473" t="s">
        <v>114</v>
      </c>
      <c r="AK473" t="s">
        <v>56</v>
      </c>
      <c r="AM473" t="s">
        <v>115</v>
      </c>
      <c r="AN473" t="s">
        <v>116</v>
      </c>
      <c r="AO473" t="s">
        <v>117</v>
      </c>
      <c r="AP473" t="s">
        <v>60</v>
      </c>
    </row>
    <row r="474" spans="1:42" ht="15" hidden="1" x14ac:dyDescent="0.25">
      <c r="A474">
        <v>469</v>
      </c>
      <c r="B474" t="s">
        <v>113</v>
      </c>
      <c r="C474" t="s">
        <v>45</v>
      </c>
      <c r="D474" t="s">
        <v>46</v>
      </c>
      <c r="E474" s="3">
        <v>40945</v>
      </c>
      <c r="F474" t="s">
        <v>102</v>
      </c>
      <c r="G474" t="s">
        <v>91</v>
      </c>
      <c r="H474" t="s">
        <v>95</v>
      </c>
      <c r="I474" t="s">
        <v>47</v>
      </c>
      <c r="J474" t="s">
        <v>96</v>
      </c>
      <c r="K474" t="s">
        <v>51</v>
      </c>
      <c r="L474">
        <v>61</v>
      </c>
      <c r="M474">
        <v>30000</v>
      </c>
      <c r="N474" t="s">
        <v>52</v>
      </c>
      <c r="O474">
        <v>0</v>
      </c>
      <c r="P474">
        <v>0</v>
      </c>
      <c r="Q474">
        <v>0</v>
      </c>
      <c r="R474">
        <v>701</v>
      </c>
      <c r="S474">
        <v>0.34100000000000003</v>
      </c>
      <c r="T474">
        <v>0</v>
      </c>
      <c r="U474">
        <v>0</v>
      </c>
      <c r="V474">
        <v>0</v>
      </c>
      <c r="W474">
        <v>0</v>
      </c>
      <c r="X474">
        <v>287</v>
      </c>
      <c r="Y474">
        <v>0.14000000000000001</v>
      </c>
      <c r="Z474">
        <v>0</v>
      </c>
      <c r="AC474">
        <v>2</v>
      </c>
      <c r="AD474" t="s">
        <v>92</v>
      </c>
      <c r="AE474" t="s">
        <v>98</v>
      </c>
      <c r="AF474" t="s">
        <v>99</v>
      </c>
      <c r="AG474" t="s">
        <v>102</v>
      </c>
      <c r="AH474" t="s">
        <v>113</v>
      </c>
      <c r="AI474" t="s">
        <v>52</v>
      </c>
      <c r="AJ474" t="s">
        <v>114</v>
      </c>
      <c r="AK474" t="s">
        <v>56</v>
      </c>
      <c r="AM474" t="s">
        <v>115</v>
      </c>
      <c r="AN474" t="s">
        <v>116</v>
      </c>
      <c r="AO474" t="s">
        <v>117</v>
      </c>
      <c r="AP474" t="s">
        <v>60</v>
      </c>
    </row>
    <row r="475" spans="1:42" ht="15" hidden="1" x14ac:dyDescent="0.25">
      <c r="A475">
        <v>470</v>
      </c>
      <c r="B475" t="s">
        <v>113</v>
      </c>
      <c r="C475" t="s">
        <v>45</v>
      </c>
      <c r="D475" t="s">
        <v>46</v>
      </c>
      <c r="E475" s="3">
        <v>40945</v>
      </c>
      <c r="F475" t="s">
        <v>102</v>
      </c>
      <c r="G475" t="s">
        <v>91</v>
      </c>
      <c r="H475" t="s">
        <v>49</v>
      </c>
      <c r="I475" t="s">
        <v>47</v>
      </c>
      <c r="J475" t="s">
        <v>96</v>
      </c>
      <c r="K475" t="s">
        <v>51</v>
      </c>
      <c r="L475">
        <v>47.5</v>
      </c>
      <c r="M475">
        <v>30000</v>
      </c>
      <c r="N475" t="s">
        <v>52</v>
      </c>
      <c r="O475">
        <v>0</v>
      </c>
      <c r="P475">
        <v>0</v>
      </c>
      <c r="Q475">
        <v>0</v>
      </c>
      <c r="R475">
        <v>224</v>
      </c>
      <c r="S475">
        <v>0.11700000000000001</v>
      </c>
      <c r="T475">
        <v>0</v>
      </c>
      <c r="U475">
        <v>0</v>
      </c>
      <c r="V475">
        <v>0</v>
      </c>
      <c r="W475">
        <v>0</v>
      </c>
      <c r="X475">
        <v>224</v>
      </c>
      <c r="Y475">
        <v>0.11700000000000001</v>
      </c>
      <c r="Z475">
        <v>0</v>
      </c>
      <c r="AC475">
        <v>2</v>
      </c>
      <c r="AD475" t="s">
        <v>92</v>
      </c>
      <c r="AE475" t="s">
        <v>49</v>
      </c>
      <c r="AF475" t="s">
        <v>99</v>
      </c>
      <c r="AG475" t="s">
        <v>102</v>
      </c>
      <c r="AH475" t="s">
        <v>113</v>
      </c>
      <c r="AI475" t="s">
        <v>52</v>
      </c>
      <c r="AJ475" t="s">
        <v>114</v>
      </c>
      <c r="AK475" t="s">
        <v>56</v>
      </c>
      <c r="AM475" t="s">
        <v>115</v>
      </c>
      <c r="AN475" t="s">
        <v>116</v>
      </c>
      <c r="AO475" t="s">
        <v>117</v>
      </c>
      <c r="AP475" t="s">
        <v>60</v>
      </c>
    </row>
    <row r="476" spans="1:42" ht="15" hidden="1" x14ac:dyDescent="0.25">
      <c r="A476">
        <v>471</v>
      </c>
      <c r="B476" t="s">
        <v>113</v>
      </c>
      <c r="C476" t="s">
        <v>45</v>
      </c>
      <c r="D476" t="s">
        <v>46</v>
      </c>
      <c r="E476" s="3">
        <v>40945</v>
      </c>
      <c r="F476" t="s">
        <v>103</v>
      </c>
      <c r="G476" t="s">
        <v>94</v>
      </c>
      <c r="H476" t="s">
        <v>95</v>
      </c>
      <c r="I476" t="s">
        <v>47</v>
      </c>
      <c r="J476" t="s">
        <v>96</v>
      </c>
      <c r="K476" t="s">
        <v>51</v>
      </c>
      <c r="L476">
        <v>141</v>
      </c>
      <c r="M476">
        <v>115000</v>
      </c>
      <c r="N476" t="s">
        <v>52</v>
      </c>
      <c r="O476">
        <v>0</v>
      </c>
      <c r="P476">
        <v>0</v>
      </c>
      <c r="Q476">
        <v>0</v>
      </c>
      <c r="R476">
        <v>715</v>
      </c>
      <c r="S476">
        <v>0.30199999999999999</v>
      </c>
      <c r="T476">
        <v>0</v>
      </c>
      <c r="U476">
        <v>0</v>
      </c>
      <c r="V476">
        <v>0</v>
      </c>
      <c r="W476">
        <v>0</v>
      </c>
      <c r="X476">
        <v>316</v>
      </c>
      <c r="Y476">
        <v>0.13400000000000001</v>
      </c>
      <c r="Z476">
        <v>0</v>
      </c>
      <c r="AC476">
        <v>2</v>
      </c>
      <c r="AD476" t="s">
        <v>97</v>
      </c>
      <c r="AE476" t="s">
        <v>98</v>
      </c>
      <c r="AF476" t="s">
        <v>99</v>
      </c>
      <c r="AG476" t="s">
        <v>104</v>
      </c>
      <c r="AH476" t="s">
        <v>113</v>
      </c>
      <c r="AI476" t="s">
        <v>52</v>
      </c>
      <c r="AJ476" t="s">
        <v>114</v>
      </c>
      <c r="AK476" t="s">
        <v>56</v>
      </c>
      <c r="AM476" t="s">
        <v>115</v>
      </c>
      <c r="AN476" t="s">
        <v>116</v>
      </c>
      <c r="AO476" t="s">
        <v>117</v>
      </c>
      <c r="AP476" t="s">
        <v>60</v>
      </c>
    </row>
    <row r="477" spans="1:42" ht="15" hidden="1" x14ac:dyDescent="0.25">
      <c r="A477">
        <v>472</v>
      </c>
      <c r="B477" t="s">
        <v>113</v>
      </c>
      <c r="C477" t="s">
        <v>45</v>
      </c>
      <c r="D477" t="s">
        <v>46</v>
      </c>
      <c r="E477" s="3">
        <v>40945</v>
      </c>
      <c r="F477" t="s">
        <v>103</v>
      </c>
      <c r="G477" t="s">
        <v>94</v>
      </c>
      <c r="H477" t="s">
        <v>49</v>
      </c>
      <c r="I477" t="s">
        <v>47</v>
      </c>
      <c r="J477" t="s">
        <v>96</v>
      </c>
      <c r="K477" t="s">
        <v>51</v>
      </c>
      <c r="L477">
        <v>121</v>
      </c>
      <c r="M477">
        <v>115000</v>
      </c>
      <c r="N477" t="s">
        <v>52</v>
      </c>
      <c r="O477">
        <v>0</v>
      </c>
      <c r="P477">
        <v>0</v>
      </c>
      <c r="Q477">
        <v>0</v>
      </c>
      <c r="R477">
        <v>250</v>
      </c>
      <c r="S477">
        <v>0.108</v>
      </c>
      <c r="T477">
        <v>0</v>
      </c>
      <c r="U477">
        <v>0</v>
      </c>
      <c r="V477">
        <v>0</v>
      </c>
      <c r="W477">
        <v>0</v>
      </c>
      <c r="X477">
        <v>250</v>
      </c>
      <c r="Y477">
        <v>0.108</v>
      </c>
      <c r="Z477">
        <v>0</v>
      </c>
      <c r="AC477">
        <v>2</v>
      </c>
      <c r="AD477" t="s">
        <v>97</v>
      </c>
      <c r="AE477" t="s">
        <v>49</v>
      </c>
      <c r="AF477" t="s">
        <v>99</v>
      </c>
      <c r="AG477" t="s">
        <v>104</v>
      </c>
      <c r="AH477" t="s">
        <v>113</v>
      </c>
      <c r="AI477" t="s">
        <v>52</v>
      </c>
      <c r="AJ477" t="s">
        <v>114</v>
      </c>
      <c r="AK477" t="s">
        <v>56</v>
      </c>
      <c r="AM477" t="s">
        <v>115</v>
      </c>
      <c r="AN477" t="s">
        <v>116</v>
      </c>
      <c r="AO477" t="s">
        <v>117</v>
      </c>
      <c r="AP477" t="s">
        <v>60</v>
      </c>
    </row>
    <row r="478" spans="1:42" ht="15" hidden="1" x14ac:dyDescent="0.25">
      <c r="A478">
        <v>473</v>
      </c>
      <c r="B478" t="s">
        <v>113</v>
      </c>
      <c r="C478" t="s">
        <v>45</v>
      </c>
      <c r="D478" t="s">
        <v>46</v>
      </c>
      <c r="E478" s="3">
        <v>40945</v>
      </c>
      <c r="F478" t="s">
        <v>103</v>
      </c>
      <c r="G478" t="s">
        <v>48</v>
      </c>
      <c r="H478" t="s">
        <v>95</v>
      </c>
      <c r="I478" t="s">
        <v>47</v>
      </c>
      <c r="J478" t="s">
        <v>69</v>
      </c>
      <c r="K478" t="s">
        <v>51</v>
      </c>
      <c r="L478">
        <v>263</v>
      </c>
      <c r="M478">
        <v>200000</v>
      </c>
      <c r="N478" t="s">
        <v>52</v>
      </c>
      <c r="O478">
        <v>0</v>
      </c>
      <c r="P478">
        <v>0</v>
      </c>
      <c r="Q478">
        <v>0</v>
      </c>
      <c r="R478">
        <v>644</v>
      </c>
      <c r="S478">
        <v>0.23200000000000001</v>
      </c>
      <c r="T478">
        <v>0</v>
      </c>
      <c r="U478">
        <v>0</v>
      </c>
      <c r="V478">
        <v>0</v>
      </c>
      <c r="W478">
        <v>0</v>
      </c>
      <c r="X478">
        <v>287</v>
      </c>
      <c r="Y478">
        <v>0.10299999999999999</v>
      </c>
      <c r="Z478">
        <v>0</v>
      </c>
      <c r="AC478">
        <v>2</v>
      </c>
      <c r="AD478" t="s">
        <v>53</v>
      </c>
      <c r="AE478" t="s">
        <v>98</v>
      </c>
      <c r="AF478" t="s">
        <v>70</v>
      </c>
      <c r="AG478" t="s">
        <v>104</v>
      </c>
      <c r="AH478" t="s">
        <v>113</v>
      </c>
      <c r="AI478" t="s">
        <v>52</v>
      </c>
      <c r="AJ478" t="s">
        <v>114</v>
      </c>
      <c r="AK478" t="s">
        <v>56</v>
      </c>
      <c r="AM478" t="s">
        <v>115</v>
      </c>
      <c r="AN478" t="s">
        <v>116</v>
      </c>
      <c r="AO478" t="s">
        <v>117</v>
      </c>
      <c r="AP478" t="s">
        <v>60</v>
      </c>
    </row>
    <row r="479" spans="1:42" ht="15" hidden="1" x14ac:dyDescent="0.25">
      <c r="A479">
        <v>474</v>
      </c>
      <c r="B479" t="s">
        <v>113</v>
      </c>
      <c r="C479" t="s">
        <v>45</v>
      </c>
      <c r="D479" t="s">
        <v>46</v>
      </c>
      <c r="E479" s="3">
        <v>40945</v>
      </c>
      <c r="F479" t="s">
        <v>103</v>
      </c>
      <c r="G479" t="s">
        <v>48</v>
      </c>
      <c r="H479" t="s">
        <v>95</v>
      </c>
      <c r="I479" t="s">
        <v>47</v>
      </c>
      <c r="J479" t="s">
        <v>71</v>
      </c>
      <c r="K479" t="s">
        <v>51</v>
      </c>
      <c r="L479">
        <v>220</v>
      </c>
      <c r="M479">
        <v>200000</v>
      </c>
      <c r="N479" t="s">
        <v>52</v>
      </c>
      <c r="O479">
        <v>0</v>
      </c>
      <c r="P479">
        <v>0</v>
      </c>
      <c r="Q479">
        <v>0</v>
      </c>
      <c r="R479">
        <v>783</v>
      </c>
      <c r="S479">
        <v>0.309</v>
      </c>
      <c r="T479">
        <v>0</v>
      </c>
      <c r="U479">
        <v>0</v>
      </c>
      <c r="V479">
        <v>0</v>
      </c>
      <c r="W479">
        <v>0</v>
      </c>
      <c r="X479">
        <v>348</v>
      </c>
      <c r="Y479">
        <v>0.13700000000000001</v>
      </c>
      <c r="Z479">
        <v>0</v>
      </c>
      <c r="AC479">
        <v>2</v>
      </c>
      <c r="AD479" t="s">
        <v>53</v>
      </c>
      <c r="AE479" t="s">
        <v>98</v>
      </c>
      <c r="AF479" t="s">
        <v>72</v>
      </c>
      <c r="AG479" t="s">
        <v>104</v>
      </c>
      <c r="AH479" t="s">
        <v>113</v>
      </c>
      <c r="AI479" t="s">
        <v>52</v>
      </c>
      <c r="AJ479" t="s">
        <v>114</v>
      </c>
      <c r="AK479" t="s">
        <v>56</v>
      </c>
      <c r="AM479" t="s">
        <v>115</v>
      </c>
      <c r="AN479" t="s">
        <v>116</v>
      </c>
      <c r="AO479" t="s">
        <v>117</v>
      </c>
      <c r="AP479" t="s">
        <v>60</v>
      </c>
    </row>
    <row r="480" spans="1:42" ht="15" hidden="1" x14ac:dyDescent="0.25">
      <c r="A480">
        <v>475</v>
      </c>
      <c r="B480" t="s">
        <v>113</v>
      </c>
      <c r="C480" t="s">
        <v>45</v>
      </c>
      <c r="D480" t="s">
        <v>46</v>
      </c>
      <c r="E480" s="3">
        <v>40945</v>
      </c>
      <c r="F480" t="s">
        <v>103</v>
      </c>
      <c r="G480" t="s">
        <v>48</v>
      </c>
      <c r="H480" t="s">
        <v>95</v>
      </c>
      <c r="I480" t="s">
        <v>47</v>
      </c>
      <c r="J480" t="s">
        <v>73</v>
      </c>
      <c r="K480" t="s">
        <v>51</v>
      </c>
      <c r="L480">
        <v>238</v>
      </c>
      <c r="M480">
        <v>200000</v>
      </c>
      <c r="N480" t="s">
        <v>52</v>
      </c>
      <c r="O480">
        <v>0</v>
      </c>
      <c r="P480">
        <v>0</v>
      </c>
      <c r="Q480">
        <v>0</v>
      </c>
      <c r="R480">
        <v>785</v>
      </c>
      <c r="S480">
        <v>0.34399999999999997</v>
      </c>
      <c r="T480">
        <v>0</v>
      </c>
      <c r="U480">
        <v>0</v>
      </c>
      <c r="V480">
        <v>0</v>
      </c>
      <c r="W480">
        <v>0</v>
      </c>
      <c r="X480">
        <v>349</v>
      </c>
      <c r="Y480">
        <v>0.154</v>
      </c>
      <c r="Z480">
        <v>0</v>
      </c>
      <c r="AC480">
        <v>2</v>
      </c>
      <c r="AD480" t="s">
        <v>53</v>
      </c>
      <c r="AE480" t="s">
        <v>98</v>
      </c>
      <c r="AF480" t="s">
        <v>74</v>
      </c>
      <c r="AG480" t="s">
        <v>104</v>
      </c>
      <c r="AH480" t="s">
        <v>113</v>
      </c>
      <c r="AI480" t="s">
        <v>52</v>
      </c>
      <c r="AJ480" t="s">
        <v>114</v>
      </c>
      <c r="AK480" t="s">
        <v>56</v>
      </c>
      <c r="AM480" t="s">
        <v>115</v>
      </c>
      <c r="AN480" t="s">
        <v>116</v>
      </c>
      <c r="AO480" t="s">
        <v>117</v>
      </c>
      <c r="AP480" t="s">
        <v>60</v>
      </c>
    </row>
    <row r="481" spans="1:42" ht="15" hidden="1" x14ac:dyDescent="0.25">
      <c r="A481">
        <v>476</v>
      </c>
      <c r="B481" t="s">
        <v>113</v>
      </c>
      <c r="C481" t="s">
        <v>45</v>
      </c>
      <c r="D481" t="s">
        <v>46</v>
      </c>
      <c r="E481" s="3">
        <v>40945</v>
      </c>
      <c r="F481" t="s">
        <v>103</v>
      </c>
      <c r="G481" t="s">
        <v>48</v>
      </c>
      <c r="H481" t="s">
        <v>95</v>
      </c>
      <c r="I481" t="s">
        <v>47</v>
      </c>
      <c r="J481" t="s">
        <v>77</v>
      </c>
      <c r="K481" t="s">
        <v>51</v>
      </c>
      <c r="L481">
        <v>297</v>
      </c>
      <c r="M481">
        <v>200000</v>
      </c>
      <c r="N481" t="s">
        <v>52</v>
      </c>
      <c r="O481">
        <v>0</v>
      </c>
      <c r="P481">
        <v>0</v>
      </c>
      <c r="Q481">
        <v>0</v>
      </c>
      <c r="R481">
        <v>722</v>
      </c>
      <c r="S481">
        <v>0.35799999999999998</v>
      </c>
      <c r="T481">
        <v>0</v>
      </c>
      <c r="U481">
        <v>0</v>
      </c>
      <c r="V481">
        <v>0</v>
      </c>
      <c r="W481">
        <v>0</v>
      </c>
      <c r="X481">
        <v>322</v>
      </c>
      <c r="Y481">
        <v>0.161</v>
      </c>
      <c r="Z481">
        <v>0</v>
      </c>
      <c r="AC481">
        <v>2</v>
      </c>
      <c r="AD481" t="s">
        <v>53</v>
      </c>
      <c r="AE481" t="s">
        <v>98</v>
      </c>
      <c r="AF481" t="s">
        <v>78</v>
      </c>
      <c r="AG481" t="s">
        <v>104</v>
      </c>
      <c r="AH481" t="s">
        <v>113</v>
      </c>
      <c r="AI481" t="s">
        <v>52</v>
      </c>
      <c r="AJ481" t="s">
        <v>114</v>
      </c>
      <c r="AK481" t="s">
        <v>56</v>
      </c>
      <c r="AM481" t="s">
        <v>115</v>
      </c>
      <c r="AN481" t="s">
        <v>116</v>
      </c>
      <c r="AO481" t="s">
        <v>117</v>
      </c>
      <c r="AP481" t="s">
        <v>60</v>
      </c>
    </row>
    <row r="482" spans="1:42" ht="15" hidden="1" x14ac:dyDescent="0.25">
      <c r="A482">
        <v>477</v>
      </c>
      <c r="B482" t="s">
        <v>113</v>
      </c>
      <c r="C482" t="s">
        <v>45</v>
      </c>
      <c r="D482" t="s">
        <v>46</v>
      </c>
      <c r="E482" s="3">
        <v>40945</v>
      </c>
      <c r="F482" t="s">
        <v>103</v>
      </c>
      <c r="G482" t="s">
        <v>48</v>
      </c>
      <c r="H482" t="s">
        <v>95</v>
      </c>
      <c r="I482" t="s">
        <v>47</v>
      </c>
      <c r="J482" t="s">
        <v>85</v>
      </c>
      <c r="K482" t="s">
        <v>51</v>
      </c>
      <c r="L482">
        <v>316</v>
      </c>
      <c r="M482">
        <v>200000</v>
      </c>
      <c r="N482" t="s">
        <v>52</v>
      </c>
      <c r="O482">
        <v>0</v>
      </c>
      <c r="P482">
        <v>0</v>
      </c>
      <c r="Q482">
        <v>0</v>
      </c>
      <c r="R482">
        <v>659</v>
      </c>
      <c r="S482">
        <v>0.32500000000000001</v>
      </c>
      <c r="T482">
        <v>0</v>
      </c>
      <c r="U482">
        <v>0</v>
      </c>
      <c r="V482">
        <v>0</v>
      </c>
      <c r="W482">
        <v>0</v>
      </c>
      <c r="X482">
        <v>293</v>
      </c>
      <c r="Y482">
        <v>0.14699999999999999</v>
      </c>
      <c r="Z482">
        <v>0</v>
      </c>
      <c r="AC482">
        <v>2</v>
      </c>
      <c r="AD482" t="s">
        <v>53</v>
      </c>
      <c r="AE482" t="s">
        <v>98</v>
      </c>
      <c r="AF482" t="s">
        <v>86</v>
      </c>
      <c r="AG482" t="s">
        <v>104</v>
      </c>
      <c r="AH482" t="s">
        <v>113</v>
      </c>
      <c r="AI482" t="s">
        <v>52</v>
      </c>
      <c r="AJ482" t="s">
        <v>114</v>
      </c>
      <c r="AK482" t="s">
        <v>56</v>
      </c>
      <c r="AM482" t="s">
        <v>115</v>
      </c>
      <c r="AN482" t="s">
        <v>116</v>
      </c>
      <c r="AO482" t="s">
        <v>117</v>
      </c>
      <c r="AP482" t="s">
        <v>60</v>
      </c>
    </row>
    <row r="483" spans="1:42" ht="15" hidden="1" x14ac:dyDescent="0.25">
      <c r="A483">
        <v>478</v>
      </c>
      <c r="B483" t="s">
        <v>113</v>
      </c>
      <c r="C483" t="s">
        <v>45</v>
      </c>
      <c r="D483" t="s">
        <v>46</v>
      </c>
      <c r="E483" s="3">
        <v>40945</v>
      </c>
      <c r="F483" t="s">
        <v>103</v>
      </c>
      <c r="G483" t="s">
        <v>48</v>
      </c>
      <c r="H483" t="s">
        <v>95</v>
      </c>
      <c r="I483" t="s">
        <v>47</v>
      </c>
      <c r="J483" t="s">
        <v>87</v>
      </c>
      <c r="K483" t="s">
        <v>51</v>
      </c>
      <c r="L483">
        <v>323</v>
      </c>
      <c r="M483">
        <v>200000</v>
      </c>
      <c r="N483" t="s">
        <v>52</v>
      </c>
      <c r="O483">
        <v>0</v>
      </c>
      <c r="P483">
        <v>0</v>
      </c>
      <c r="Q483">
        <v>0</v>
      </c>
      <c r="R483">
        <v>1050</v>
      </c>
      <c r="S483">
        <v>0.40200000000000002</v>
      </c>
      <c r="T483">
        <v>0</v>
      </c>
      <c r="U483">
        <v>0</v>
      </c>
      <c r="V483">
        <v>0</v>
      </c>
      <c r="W483">
        <v>0</v>
      </c>
      <c r="X483">
        <v>470</v>
      </c>
      <c r="Y483">
        <v>0.18</v>
      </c>
      <c r="Z483">
        <v>0</v>
      </c>
      <c r="AC483">
        <v>2</v>
      </c>
      <c r="AD483" t="s">
        <v>53</v>
      </c>
      <c r="AE483" t="s">
        <v>98</v>
      </c>
      <c r="AF483" t="s">
        <v>88</v>
      </c>
      <c r="AG483" t="s">
        <v>104</v>
      </c>
      <c r="AH483" t="s">
        <v>113</v>
      </c>
      <c r="AI483" t="s">
        <v>52</v>
      </c>
      <c r="AJ483" t="s">
        <v>114</v>
      </c>
      <c r="AK483" t="s">
        <v>56</v>
      </c>
      <c r="AM483" t="s">
        <v>115</v>
      </c>
      <c r="AN483" t="s">
        <v>116</v>
      </c>
      <c r="AO483" t="s">
        <v>117</v>
      </c>
      <c r="AP483" t="s">
        <v>60</v>
      </c>
    </row>
    <row r="484" spans="1:42" ht="15" hidden="1" x14ac:dyDescent="0.25">
      <c r="A484">
        <v>479</v>
      </c>
      <c r="B484" t="s">
        <v>113</v>
      </c>
      <c r="C484" t="s">
        <v>45</v>
      </c>
      <c r="D484" t="s">
        <v>46</v>
      </c>
      <c r="E484" s="3">
        <v>40945</v>
      </c>
      <c r="F484" t="s">
        <v>103</v>
      </c>
      <c r="G484" t="s">
        <v>48</v>
      </c>
      <c r="H484" t="s">
        <v>95</v>
      </c>
      <c r="I484" t="s">
        <v>47</v>
      </c>
      <c r="J484" t="s">
        <v>96</v>
      </c>
      <c r="K484" t="s">
        <v>51</v>
      </c>
      <c r="L484">
        <v>231</v>
      </c>
      <c r="M484">
        <v>200000</v>
      </c>
      <c r="N484" t="s">
        <v>52</v>
      </c>
      <c r="O484">
        <v>0</v>
      </c>
      <c r="P484">
        <v>0</v>
      </c>
      <c r="Q484">
        <v>0</v>
      </c>
      <c r="R484">
        <v>772</v>
      </c>
      <c r="S484">
        <v>0.312</v>
      </c>
      <c r="T484">
        <v>0</v>
      </c>
      <c r="U484">
        <v>0</v>
      </c>
      <c r="V484">
        <v>0</v>
      </c>
      <c r="W484">
        <v>0</v>
      </c>
      <c r="X484">
        <v>343</v>
      </c>
      <c r="Y484">
        <v>0.13900000000000001</v>
      </c>
      <c r="Z484">
        <v>0</v>
      </c>
      <c r="AC484">
        <v>2</v>
      </c>
      <c r="AD484" t="s">
        <v>53</v>
      </c>
      <c r="AE484" t="s">
        <v>98</v>
      </c>
      <c r="AF484" t="s">
        <v>99</v>
      </c>
      <c r="AG484" t="s">
        <v>104</v>
      </c>
      <c r="AH484" t="s">
        <v>113</v>
      </c>
      <c r="AI484" t="s">
        <v>52</v>
      </c>
      <c r="AJ484" t="s">
        <v>114</v>
      </c>
      <c r="AK484" t="s">
        <v>56</v>
      </c>
      <c r="AM484" t="s">
        <v>115</v>
      </c>
      <c r="AN484" t="s">
        <v>116</v>
      </c>
      <c r="AO484" t="s">
        <v>117</v>
      </c>
      <c r="AP484" t="s">
        <v>60</v>
      </c>
    </row>
    <row r="485" spans="1:42" ht="15" hidden="1" x14ac:dyDescent="0.25">
      <c r="A485">
        <v>480</v>
      </c>
      <c r="B485" t="s">
        <v>113</v>
      </c>
      <c r="C485" t="s">
        <v>45</v>
      </c>
      <c r="D485" t="s">
        <v>46</v>
      </c>
      <c r="E485" s="3">
        <v>40945</v>
      </c>
      <c r="F485" t="s">
        <v>103</v>
      </c>
      <c r="G485" t="s">
        <v>48</v>
      </c>
      <c r="H485" t="s">
        <v>49</v>
      </c>
      <c r="I485" t="s">
        <v>47</v>
      </c>
      <c r="J485" t="s">
        <v>96</v>
      </c>
      <c r="K485" t="s">
        <v>51</v>
      </c>
      <c r="L485">
        <v>201</v>
      </c>
      <c r="M485">
        <v>200000</v>
      </c>
      <c r="N485" t="s">
        <v>52</v>
      </c>
      <c r="O485">
        <v>0</v>
      </c>
      <c r="P485">
        <v>0</v>
      </c>
      <c r="Q485">
        <v>0</v>
      </c>
      <c r="R485">
        <v>282</v>
      </c>
      <c r="S485">
        <v>0.113</v>
      </c>
      <c r="T485">
        <v>0</v>
      </c>
      <c r="U485">
        <v>0</v>
      </c>
      <c r="V485">
        <v>0</v>
      </c>
      <c r="W485">
        <v>0</v>
      </c>
      <c r="X485">
        <v>282</v>
      </c>
      <c r="Y485">
        <v>0.113</v>
      </c>
      <c r="Z485">
        <v>0</v>
      </c>
      <c r="AC485">
        <v>2</v>
      </c>
      <c r="AD485" t="s">
        <v>53</v>
      </c>
      <c r="AE485" t="s">
        <v>49</v>
      </c>
      <c r="AF485" t="s">
        <v>99</v>
      </c>
      <c r="AG485" t="s">
        <v>104</v>
      </c>
      <c r="AH485" t="s">
        <v>113</v>
      </c>
      <c r="AI485" t="s">
        <v>52</v>
      </c>
      <c r="AJ485" t="s">
        <v>114</v>
      </c>
      <c r="AK485" t="s">
        <v>56</v>
      </c>
      <c r="AM485" t="s">
        <v>115</v>
      </c>
      <c r="AN485" t="s">
        <v>116</v>
      </c>
      <c r="AO485" t="s">
        <v>117</v>
      </c>
      <c r="AP485" t="s">
        <v>60</v>
      </c>
    </row>
    <row r="486" spans="1:42" ht="15" hidden="1" x14ac:dyDescent="0.25">
      <c r="A486">
        <v>481</v>
      </c>
      <c r="B486" t="s">
        <v>113</v>
      </c>
      <c r="C486" t="s">
        <v>45</v>
      </c>
      <c r="D486" t="s">
        <v>46</v>
      </c>
      <c r="E486" s="3">
        <v>40945</v>
      </c>
      <c r="F486" t="s">
        <v>103</v>
      </c>
      <c r="G486" t="s">
        <v>91</v>
      </c>
      <c r="H486" t="s">
        <v>95</v>
      </c>
      <c r="I486" t="s">
        <v>47</v>
      </c>
      <c r="J486" t="s">
        <v>69</v>
      </c>
      <c r="K486" t="s">
        <v>51</v>
      </c>
      <c r="L486">
        <v>58.9</v>
      </c>
      <c r="M486">
        <v>30000</v>
      </c>
      <c r="N486" t="s">
        <v>52</v>
      </c>
      <c r="O486">
        <v>0</v>
      </c>
      <c r="P486">
        <v>0</v>
      </c>
      <c r="Q486">
        <v>0</v>
      </c>
      <c r="R486">
        <v>542</v>
      </c>
      <c r="S486">
        <v>0.216</v>
      </c>
      <c r="T486">
        <v>0</v>
      </c>
      <c r="U486">
        <v>0</v>
      </c>
      <c r="V486">
        <v>0</v>
      </c>
      <c r="W486">
        <v>0</v>
      </c>
      <c r="X486">
        <v>238</v>
      </c>
      <c r="Y486">
        <v>9.5100000000000004E-2</v>
      </c>
      <c r="Z486">
        <v>0</v>
      </c>
      <c r="AC486">
        <v>2</v>
      </c>
      <c r="AD486" t="s">
        <v>92</v>
      </c>
      <c r="AE486" t="s">
        <v>98</v>
      </c>
      <c r="AF486" t="s">
        <v>70</v>
      </c>
      <c r="AG486" t="s">
        <v>104</v>
      </c>
      <c r="AH486" t="s">
        <v>113</v>
      </c>
      <c r="AI486" t="s">
        <v>52</v>
      </c>
      <c r="AJ486" t="s">
        <v>114</v>
      </c>
      <c r="AK486" t="s">
        <v>56</v>
      </c>
      <c r="AM486" t="s">
        <v>115</v>
      </c>
      <c r="AN486" t="s">
        <v>116</v>
      </c>
      <c r="AO486" t="s">
        <v>117</v>
      </c>
      <c r="AP486" t="s">
        <v>60</v>
      </c>
    </row>
    <row r="487" spans="1:42" ht="15" hidden="1" x14ac:dyDescent="0.25">
      <c r="A487">
        <v>482</v>
      </c>
      <c r="B487" t="s">
        <v>113</v>
      </c>
      <c r="C487" t="s">
        <v>45</v>
      </c>
      <c r="D487" t="s">
        <v>46</v>
      </c>
      <c r="E487" s="3">
        <v>40945</v>
      </c>
      <c r="F487" t="s">
        <v>103</v>
      </c>
      <c r="G487" t="s">
        <v>91</v>
      </c>
      <c r="H487" t="s">
        <v>95</v>
      </c>
      <c r="I487" t="s">
        <v>47</v>
      </c>
      <c r="J487" t="s">
        <v>71</v>
      </c>
      <c r="K487" t="s">
        <v>51</v>
      </c>
      <c r="L487">
        <v>48.4</v>
      </c>
      <c r="M487">
        <v>30000</v>
      </c>
      <c r="N487" t="s">
        <v>52</v>
      </c>
      <c r="O487">
        <v>0</v>
      </c>
      <c r="P487">
        <v>0</v>
      </c>
      <c r="Q487">
        <v>0</v>
      </c>
      <c r="R487">
        <v>663</v>
      </c>
      <c r="S487">
        <v>0.28999999999999998</v>
      </c>
      <c r="T487">
        <v>0</v>
      </c>
      <c r="U487">
        <v>0</v>
      </c>
      <c r="V487">
        <v>0</v>
      </c>
      <c r="W487">
        <v>0</v>
      </c>
      <c r="X487">
        <v>292</v>
      </c>
      <c r="Y487">
        <v>0.128</v>
      </c>
      <c r="Z487">
        <v>0</v>
      </c>
      <c r="AC487">
        <v>2</v>
      </c>
      <c r="AD487" t="s">
        <v>92</v>
      </c>
      <c r="AE487" t="s">
        <v>98</v>
      </c>
      <c r="AF487" t="s">
        <v>72</v>
      </c>
      <c r="AG487" t="s">
        <v>104</v>
      </c>
      <c r="AH487" t="s">
        <v>113</v>
      </c>
      <c r="AI487" t="s">
        <v>52</v>
      </c>
      <c r="AJ487" t="s">
        <v>114</v>
      </c>
      <c r="AK487" t="s">
        <v>56</v>
      </c>
      <c r="AM487" t="s">
        <v>115</v>
      </c>
      <c r="AN487" t="s">
        <v>116</v>
      </c>
      <c r="AO487" t="s">
        <v>117</v>
      </c>
      <c r="AP487" t="s">
        <v>60</v>
      </c>
    </row>
    <row r="488" spans="1:42" ht="15" hidden="1" x14ac:dyDescent="0.25">
      <c r="A488">
        <v>483</v>
      </c>
      <c r="B488" t="s">
        <v>113</v>
      </c>
      <c r="C488" t="s">
        <v>45</v>
      </c>
      <c r="D488" t="s">
        <v>46</v>
      </c>
      <c r="E488" s="3">
        <v>40945</v>
      </c>
      <c r="F488" t="s">
        <v>103</v>
      </c>
      <c r="G488" t="s">
        <v>91</v>
      </c>
      <c r="H488" t="s">
        <v>95</v>
      </c>
      <c r="I488" t="s">
        <v>47</v>
      </c>
      <c r="J488" t="s">
        <v>73</v>
      </c>
      <c r="K488" t="s">
        <v>51</v>
      </c>
      <c r="L488">
        <v>53.7</v>
      </c>
      <c r="M488">
        <v>30000</v>
      </c>
      <c r="N488" t="s">
        <v>52</v>
      </c>
      <c r="O488">
        <v>0</v>
      </c>
      <c r="P488">
        <v>0</v>
      </c>
      <c r="Q488">
        <v>0</v>
      </c>
      <c r="R488">
        <v>675</v>
      </c>
      <c r="S488">
        <v>0.33400000000000002</v>
      </c>
      <c r="T488">
        <v>0</v>
      </c>
      <c r="U488">
        <v>0</v>
      </c>
      <c r="V488">
        <v>0</v>
      </c>
      <c r="W488">
        <v>0</v>
      </c>
      <c r="X488">
        <v>298</v>
      </c>
      <c r="Y488">
        <v>0.14799999999999999</v>
      </c>
      <c r="Z488">
        <v>0</v>
      </c>
      <c r="AC488">
        <v>2</v>
      </c>
      <c r="AD488" t="s">
        <v>92</v>
      </c>
      <c r="AE488" t="s">
        <v>98</v>
      </c>
      <c r="AF488" t="s">
        <v>74</v>
      </c>
      <c r="AG488" t="s">
        <v>104</v>
      </c>
      <c r="AH488" t="s">
        <v>113</v>
      </c>
      <c r="AI488" t="s">
        <v>52</v>
      </c>
      <c r="AJ488" t="s">
        <v>114</v>
      </c>
      <c r="AK488" t="s">
        <v>56</v>
      </c>
      <c r="AM488" t="s">
        <v>115</v>
      </c>
      <c r="AN488" t="s">
        <v>116</v>
      </c>
      <c r="AO488" t="s">
        <v>117</v>
      </c>
      <c r="AP488" t="s">
        <v>60</v>
      </c>
    </row>
    <row r="489" spans="1:42" ht="15" hidden="1" x14ac:dyDescent="0.25">
      <c r="A489">
        <v>484</v>
      </c>
      <c r="B489" t="s">
        <v>113</v>
      </c>
      <c r="C489" t="s">
        <v>45</v>
      </c>
      <c r="D489" t="s">
        <v>46</v>
      </c>
      <c r="E489" s="3">
        <v>40945</v>
      </c>
      <c r="F489" t="s">
        <v>103</v>
      </c>
      <c r="G489" t="s">
        <v>91</v>
      </c>
      <c r="H489" t="s">
        <v>95</v>
      </c>
      <c r="I489" t="s">
        <v>47</v>
      </c>
      <c r="J489" t="s">
        <v>77</v>
      </c>
      <c r="K489" t="s">
        <v>51</v>
      </c>
      <c r="L489">
        <v>64.8</v>
      </c>
      <c r="M489">
        <v>30000</v>
      </c>
      <c r="N489" t="s">
        <v>52</v>
      </c>
      <c r="O489">
        <v>0</v>
      </c>
      <c r="P489">
        <v>0</v>
      </c>
      <c r="Q489">
        <v>0</v>
      </c>
      <c r="R489">
        <v>644</v>
      </c>
      <c r="S489">
        <v>0.34399999999999997</v>
      </c>
      <c r="T489">
        <v>0</v>
      </c>
      <c r="U489">
        <v>0</v>
      </c>
      <c r="V489">
        <v>0</v>
      </c>
      <c r="W489">
        <v>0</v>
      </c>
      <c r="X489">
        <v>284</v>
      </c>
      <c r="Y489">
        <v>0.153</v>
      </c>
      <c r="Z489">
        <v>0</v>
      </c>
      <c r="AC489">
        <v>2</v>
      </c>
      <c r="AD489" t="s">
        <v>92</v>
      </c>
      <c r="AE489" t="s">
        <v>98</v>
      </c>
      <c r="AF489" t="s">
        <v>78</v>
      </c>
      <c r="AG489" t="s">
        <v>104</v>
      </c>
      <c r="AH489" t="s">
        <v>113</v>
      </c>
      <c r="AI489" t="s">
        <v>52</v>
      </c>
      <c r="AJ489" t="s">
        <v>114</v>
      </c>
      <c r="AK489" t="s">
        <v>56</v>
      </c>
      <c r="AM489" t="s">
        <v>115</v>
      </c>
      <c r="AN489" t="s">
        <v>116</v>
      </c>
      <c r="AO489" t="s">
        <v>117</v>
      </c>
      <c r="AP489" t="s">
        <v>60</v>
      </c>
    </row>
    <row r="490" spans="1:42" ht="15" hidden="1" x14ac:dyDescent="0.25">
      <c r="A490">
        <v>485</v>
      </c>
      <c r="B490" t="s">
        <v>113</v>
      </c>
      <c r="C490" t="s">
        <v>45</v>
      </c>
      <c r="D490" t="s">
        <v>46</v>
      </c>
      <c r="E490" s="3">
        <v>40945</v>
      </c>
      <c r="F490" t="s">
        <v>103</v>
      </c>
      <c r="G490" t="s">
        <v>91</v>
      </c>
      <c r="H490" t="s">
        <v>95</v>
      </c>
      <c r="I490" t="s">
        <v>47</v>
      </c>
      <c r="J490" t="s">
        <v>85</v>
      </c>
      <c r="K490" t="s">
        <v>51</v>
      </c>
      <c r="L490">
        <v>69.400000000000006</v>
      </c>
      <c r="M490">
        <v>30000</v>
      </c>
      <c r="N490" t="s">
        <v>52</v>
      </c>
      <c r="O490">
        <v>0</v>
      </c>
      <c r="P490">
        <v>0</v>
      </c>
      <c r="Q490">
        <v>0</v>
      </c>
      <c r="R490">
        <v>584</v>
      </c>
      <c r="S490">
        <v>0.316</v>
      </c>
      <c r="T490">
        <v>0</v>
      </c>
      <c r="U490">
        <v>0</v>
      </c>
      <c r="V490">
        <v>0</v>
      </c>
      <c r="W490">
        <v>0</v>
      </c>
      <c r="X490">
        <v>257</v>
      </c>
      <c r="Y490">
        <v>0.14000000000000001</v>
      </c>
      <c r="Z490">
        <v>0</v>
      </c>
      <c r="AC490">
        <v>2</v>
      </c>
      <c r="AD490" t="s">
        <v>92</v>
      </c>
      <c r="AE490" t="s">
        <v>98</v>
      </c>
      <c r="AF490" t="s">
        <v>86</v>
      </c>
      <c r="AG490" t="s">
        <v>104</v>
      </c>
      <c r="AH490" t="s">
        <v>113</v>
      </c>
      <c r="AI490" t="s">
        <v>52</v>
      </c>
      <c r="AJ490" t="s">
        <v>114</v>
      </c>
      <c r="AK490" t="s">
        <v>56</v>
      </c>
      <c r="AM490" t="s">
        <v>115</v>
      </c>
      <c r="AN490" t="s">
        <v>116</v>
      </c>
      <c r="AO490" t="s">
        <v>117</v>
      </c>
      <c r="AP490" t="s">
        <v>60</v>
      </c>
    </row>
    <row r="491" spans="1:42" ht="15" hidden="1" x14ac:dyDescent="0.25">
      <c r="A491">
        <v>486</v>
      </c>
      <c r="B491" t="s">
        <v>113</v>
      </c>
      <c r="C491" t="s">
        <v>45</v>
      </c>
      <c r="D491" t="s">
        <v>46</v>
      </c>
      <c r="E491" s="3">
        <v>40945</v>
      </c>
      <c r="F491" t="s">
        <v>103</v>
      </c>
      <c r="G491" t="s">
        <v>91</v>
      </c>
      <c r="H491" t="s">
        <v>95</v>
      </c>
      <c r="I491" t="s">
        <v>47</v>
      </c>
      <c r="J491" t="s">
        <v>87</v>
      </c>
      <c r="K491" t="s">
        <v>51</v>
      </c>
      <c r="L491">
        <v>74</v>
      </c>
      <c r="M491">
        <v>30000</v>
      </c>
      <c r="N491" t="s">
        <v>52</v>
      </c>
      <c r="O491">
        <v>0</v>
      </c>
      <c r="P491">
        <v>0</v>
      </c>
      <c r="Q491">
        <v>0</v>
      </c>
      <c r="R491">
        <v>829</v>
      </c>
      <c r="S491">
        <v>0.38500000000000001</v>
      </c>
      <c r="T491">
        <v>0</v>
      </c>
      <c r="U491">
        <v>0</v>
      </c>
      <c r="V491">
        <v>0</v>
      </c>
      <c r="W491">
        <v>0</v>
      </c>
      <c r="X491">
        <v>369</v>
      </c>
      <c r="Y491">
        <v>0.17199999999999999</v>
      </c>
      <c r="Z491">
        <v>0</v>
      </c>
      <c r="AC491">
        <v>2</v>
      </c>
      <c r="AD491" t="s">
        <v>92</v>
      </c>
      <c r="AE491" t="s">
        <v>98</v>
      </c>
      <c r="AF491" t="s">
        <v>88</v>
      </c>
      <c r="AG491" t="s">
        <v>104</v>
      </c>
      <c r="AH491" t="s">
        <v>113</v>
      </c>
      <c r="AI491" t="s">
        <v>52</v>
      </c>
      <c r="AJ491" t="s">
        <v>114</v>
      </c>
      <c r="AK491" t="s">
        <v>56</v>
      </c>
      <c r="AM491" t="s">
        <v>115</v>
      </c>
      <c r="AN491" t="s">
        <v>116</v>
      </c>
      <c r="AO491" t="s">
        <v>117</v>
      </c>
      <c r="AP491" t="s">
        <v>60</v>
      </c>
    </row>
    <row r="492" spans="1:42" ht="15" hidden="1" x14ac:dyDescent="0.25">
      <c r="A492">
        <v>487</v>
      </c>
      <c r="B492" t="s">
        <v>113</v>
      </c>
      <c r="C492" t="s">
        <v>45</v>
      </c>
      <c r="D492" t="s">
        <v>46</v>
      </c>
      <c r="E492" s="3">
        <v>40945</v>
      </c>
      <c r="F492" t="s">
        <v>103</v>
      </c>
      <c r="G492" t="s">
        <v>91</v>
      </c>
      <c r="H492" t="s">
        <v>95</v>
      </c>
      <c r="I492" t="s">
        <v>47</v>
      </c>
      <c r="J492" t="s">
        <v>96</v>
      </c>
      <c r="K492" t="s">
        <v>51</v>
      </c>
      <c r="L492">
        <v>51</v>
      </c>
      <c r="M492">
        <v>30000</v>
      </c>
      <c r="N492" t="s">
        <v>52</v>
      </c>
      <c r="O492">
        <v>0</v>
      </c>
      <c r="P492">
        <v>0</v>
      </c>
      <c r="Q492">
        <v>0</v>
      </c>
      <c r="R492">
        <v>657</v>
      </c>
      <c r="S492">
        <v>0.29299999999999998</v>
      </c>
      <c r="T492">
        <v>0</v>
      </c>
      <c r="U492">
        <v>0</v>
      </c>
      <c r="V492">
        <v>0</v>
      </c>
      <c r="W492">
        <v>0</v>
      </c>
      <c r="X492">
        <v>289</v>
      </c>
      <c r="Y492">
        <v>0.13</v>
      </c>
      <c r="Z492">
        <v>0</v>
      </c>
      <c r="AC492">
        <v>2</v>
      </c>
      <c r="AD492" t="s">
        <v>92</v>
      </c>
      <c r="AE492" t="s">
        <v>98</v>
      </c>
      <c r="AF492" t="s">
        <v>99</v>
      </c>
      <c r="AG492" t="s">
        <v>104</v>
      </c>
      <c r="AH492" t="s">
        <v>113</v>
      </c>
      <c r="AI492" t="s">
        <v>52</v>
      </c>
      <c r="AJ492" t="s">
        <v>114</v>
      </c>
      <c r="AK492" t="s">
        <v>56</v>
      </c>
      <c r="AM492" t="s">
        <v>115</v>
      </c>
      <c r="AN492" t="s">
        <v>116</v>
      </c>
      <c r="AO492" t="s">
        <v>117</v>
      </c>
      <c r="AP492" t="s">
        <v>60</v>
      </c>
    </row>
    <row r="493" spans="1:42" ht="15" hidden="1" x14ac:dyDescent="0.25">
      <c r="A493">
        <v>488</v>
      </c>
      <c r="B493" t="s">
        <v>113</v>
      </c>
      <c r="C493" t="s">
        <v>45</v>
      </c>
      <c r="D493" t="s">
        <v>46</v>
      </c>
      <c r="E493" s="3">
        <v>40945</v>
      </c>
      <c r="F493" t="s">
        <v>103</v>
      </c>
      <c r="G493" t="s">
        <v>91</v>
      </c>
      <c r="H493" t="s">
        <v>49</v>
      </c>
      <c r="I493" t="s">
        <v>47</v>
      </c>
      <c r="J493" t="s">
        <v>96</v>
      </c>
      <c r="K493" t="s">
        <v>51</v>
      </c>
      <c r="L493">
        <v>41.6</v>
      </c>
      <c r="M493">
        <v>30000</v>
      </c>
      <c r="N493" t="s">
        <v>52</v>
      </c>
      <c r="O493">
        <v>0</v>
      </c>
      <c r="P493">
        <v>0</v>
      </c>
      <c r="Q493">
        <v>0</v>
      </c>
      <c r="R493">
        <v>218</v>
      </c>
      <c r="S493">
        <v>0.10299999999999999</v>
      </c>
      <c r="T493">
        <v>0</v>
      </c>
      <c r="U493">
        <v>0</v>
      </c>
      <c r="V493">
        <v>0</v>
      </c>
      <c r="W493">
        <v>0</v>
      </c>
      <c r="X493">
        <v>218</v>
      </c>
      <c r="Y493">
        <v>0.10299999999999999</v>
      </c>
      <c r="Z493">
        <v>0</v>
      </c>
      <c r="AC493">
        <v>2</v>
      </c>
      <c r="AD493" t="s">
        <v>92</v>
      </c>
      <c r="AE493" t="s">
        <v>49</v>
      </c>
      <c r="AF493" t="s">
        <v>99</v>
      </c>
      <c r="AG493" t="s">
        <v>104</v>
      </c>
      <c r="AH493" t="s">
        <v>113</v>
      </c>
      <c r="AI493" t="s">
        <v>52</v>
      </c>
      <c r="AJ493" t="s">
        <v>114</v>
      </c>
      <c r="AK493" t="s">
        <v>56</v>
      </c>
      <c r="AM493" t="s">
        <v>115</v>
      </c>
      <c r="AN493" t="s">
        <v>116</v>
      </c>
      <c r="AO493" t="s">
        <v>117</v>
      </c>
      <c r="AP493" t="s">
        <v>60</v>
      </c>
    </row>
    <row r="494" spans="1:42" x14ac:dyDescent="0.3">
      <c r="A494" s="81">
        <v>489</v>
      </c>
      <c r="B494" s="81" t="s">
        <v>118</v>
      </c>
      <c r="C494" s="81" t="s">
        <v>45</v>
      </c>
      <c r="D494" s="81" t="s">
        <v>46</v>
      </c>
      <c r="E494" s="83">
        <v>41786.650694444441</v>
      </c>
      <c r="F494" s="81" t="s">
        <v>47</v>
      </c>
      <c r="G494" s="81" t="s">
        <v>48</v>
      </c>
      <c r="H494" s="81" t="s">
        <v>49</v>
      </c>
      <c r="I494" s="81" t="s">
        <v>47</v>
      </c>
      <c r="J494" s="81" t="s">
        <v>50</v>
      </c>
      <c r="K494" s="81" t="s">
        <v>51</v>
      </c>
      <c r="L494" s="81">
        <v>149</v>
      </c>
      <c r="M494" s="81">
        <v>200000</v>
      </c>
      <c r="N494" s="81" t="s">
        <v>52</v>
      </c>
      <c r="O494" s="81">
        <v>0</v>
      </c>
      <c r="P494" s="81">
        <v>0</v>
      </c>
      <c r="Q494" s="81">
        <v>0</v>
      </c>
      <c r="R494" s="81">
        <v>153</v>
      </c>
      <c r="S494" s="81">
        <v>8.6599999999999996E-2</v>
      </c>
      <c r="T494" s="81">
        <v>0</v>
      </c>
      <c r="U494" s="81">
        <v>0</v>
      </c>
      <c r="V494" s="81">
        <v>0</v>
      </c>
      <c r="W494" s="81">
        <v>0</v>
      </c>
      <c r="X494" s="81">
        <v>153</v>
      </c>
      <c r="Y494" s="81">
        <v>8.6599999999999996E-2</v>
      </c>
      <c r="Z494" s="81">
        <v>0</v>
      </c>
      <c r="AA494" s="81"/>
      <c r="AB494" s="81"/>
      <c r="AC494" s="81">
        <v>1</v>
      </c>
      <c r="AD494" s="81" t="s">
        <v>53</v>
      </c>
      <c r="AE494" s="81" t="s">
        <v>49</v>
      </c>
      <c r="AF494" s="81" t="s">
        <v>54</v>
      </c>
      <c r="AG494" s="81" t="s">
        <v>47</v>
      </c>
      <c r="AH494" s="81" t="s">
        <v>118</v>
      </c>
      <c r="AI494" s="81" t="s">
        <v>52</v>
      </c>
      <c r="AJ494" s="81" t="s">
        <v>119</v>
      </c>
      <c r="AK494" s="81" t="s">
        <v>56</v>
      </c>
      <c r="AL494" s="81"/>
      <c r="AM494" s="81" t="s">
        <v>120</v>
      </c>
      <c r="AN494" s="81" t="s">
        <v>121</v>
      </c>
      <c r="AO494" s="81" t="s">
        <v>122</v>
      </c>
      <c r="AP494" s="81" t="s">
        <v>60</v>
      </c>
    </row>
    <row r="495" spans="1:42" x14ac:dyDescent="0.3">
      <c r="A495" s="81">
        <v>490</v>
      </c>
      <c r="B495" s="81" t="s">
        <v>118</v>
      </c>
      <c r="C495" s="81" t="s">
        <v>45</v>
      </c>
      <c r="D495" s="81" t="s">
        <v>46</v>
      </c>
      <c r="E495" s="83">
        <v>41786.650694444441</v>
      </c>
      <c r="F495" s="81" t="s">
        <v>47</v>
      </c>
      <c r="G495" s="81" t="s">
        <v>48</v>
      </c>
      <c r="H495" s="81" t="s">
        <v>49</v>
      </c>
      <c r="I495" s="81" t="s">
        <v>47</v>
      </c>
      <c r="J495" s="81" t="s">
        <v>61</v>
      </c>
      <c r="K495" s="81" t="s">
        <v>51</v>
      </c>
      <c r="L495" s="81">
        <v>203</v>
      </c>
      <c r="M495" s="81">
        <v>200000</v>
      </c>
      <c r="N495" s="81" t="s">
        <v>52</v>
      </c>
      <c r="O495" s="81">
        <v>0</v>
      </c>
      <c r="P495" s="81">
        <v>0</v>
      </c>
      <c r="Q495" s="81">
        <v>0</v>
      </c>
      <c r="R495" s="81">
        <v>197</v>
      </c>
      <c r="S495" s="81">
        <v>0.13700000000000001</v>
      </c>
      <c r="T495" s="81">
        <v>0</v>
      </c>
      <c r="U495" s="81">
        <v>0</v>
      </c>
      <c r="V495" s="81">
        <v>0</v>
      </c>
      <c r="W495" s="81">
        <v>0</v>
      </c>
      <c r="X495" s="81">
        <v>197</v>
      </c>
      <c r="Y495" s="81">
        <v>0.13700000000000001</v>
      </c>
      <c r="Z495" s="81">
        <v>0</v>
      </c>
      <c r="AA495" s="81"/>
      <c r="AB495" s="81"/>
      <c r="AC495" s="81">
        <v>1</v>
      </c>
      <c r="AD495" s="81" t="s">
        <v>53</v>
      </c>
      <c r="AE495" s="81" t="s">
        <v>49</v>
      </c>
      <c r="AF495" s="81" t="s">
        <v>62</v>
      </c>
      <c r="AG495" s="81" t="s">
        <v>47</v>
      </c>
      <c r="AH495" s="81" t="s">
        <v>118</v>
      </c>
      <c r="AI495" s="81" t="s">
        <v>52</v>
      </c>
      <c r="AJ495" s="81" t="s">
        <v>119</v>
      </c>
      <c r="AK495" s="81" t="s">
        <v>56</v>
      </c>
      <c r="AL495" s="81"/>
      <c r="AM495" s="81" t="s">
        <v>120</v>
      </c>
      <c r="AN495" s="81" t="s">
        <v>121</v>
      </c>
      <c r="AO495" s="81" t="s">
        <v>122</v>
      </c>
      <c r="AP495" s="81" t="s">
        <v>60</v>
      </c>
    </row>
    <row r="496" spans="1:42" x14ac:dyDescent="0.3">
      <c r="A496" s="81">
        <v>491</v>
      </c>
      <c r="B496" s="81" t="s">
        <v>118</v>
      </c>
      <c r="C496" s="81" t="s">
        <v>45</v>
      </c>
      <c r="D496" s="81" t="s">
        <v>46</v>
      </c>
      <c r="E496" s="83">
        <v>41786.650694444441</v>
      </c>
      <c r="F496" s="81" t="s">
        <v>47</v>
      </c>
      <c r="G496" s="81" t="s">
        <v>48</v>
      </c>
      <c r="H496" s="81" t="s">
        <v>49</v>
      </c>
      <c r="I496" s="81" t="s">
        <v>47</v>
      </c>
      <c r="J496" s="81" t="s">
        <v>63</v>
      </c>
      <c r="K496" s="81" t="s">
        <v>51</v>
      </c>
      <c r="L496" s="81">
        <v>183</v>
      </c>
      <c r="M496" s="81">
        <v>200000</v>
      </c>
      <c r="N496" s="81" t="s">
        <v>52</v>
      </c>
      <c r="O496" s="81">
        <v>0</v>
      </c>
      <c r="P496" s="81">
        <v>0</v>
      </c>
      <c r="Q496" s="81">
        <v>0</v>
      </c>
      <c r="R496" s="81">
        <v>204</v>
      </c>
      <c r="S496" s="81">
        <v>0.104</v>
      </c>
      <c r="T496" s="81">
        <v>0</v>
      </c>
      <c r="U496" s="81">
        <v>0</v>
      </c>
      <c r="V496" s="81">
        <v>0</v>
      </c>
      <c r="W496" s="81">
        <v>0</v>
      </c>
      <c r="X496" s="81">
        <v>204</v>
      </c>
      <c r="Y496" s="81">
        <v>0.104</v>
      </c>
      <c r="Z496" s="81">
        <v>0</v>
      </c>
      <c r="AA496" s="81"/>
      <c r="AB496" s="81"/>
      <c r="AC496" s="81">
        <v>1</v>
      </c>
      <c r="AD496" s="81" t="s">
        <v>53</v>
      </c>
      <c r="AE496" s="81" t="s">
        <v>49</v>
      </c>
      <c r="AF496" s="81" t="s">
        <v>64</v>
      </c>
      <c r="AG496" s="81" t="s">
        <v>47</v>
      </c>
      <c r="AH496" s="81" t="s">
        <v>118</v>
      </c>
      <c r="AI496" s="81" t="s">
        <v>52</v>
      </c>
      <c r="AJ496" s="81" t="s">
        <v>119</v>
      </c>
      <c r="AK496" s="81" t="s">
        <v>56</v>
      </c>
      <c r="AL496" s="81"/>
      <c r="AM496" s="81" t="s">
        <v>120</v>
      </c>
      <c r="AN496" s="81" t="s">
        <v>121</v>
      </c>
      <c r="AO496" s="81" t="s">
        <v>122</v>
      </c>
      <c r="AP496" s="81" t="s">
        <v>60</v>
      </c>
    </row>
    <row r="497" spans="1:42" x14ac:dyDescent="0.3">
      <c r="A497" s="81">
        <v>492</v>
      </c>
      <c r="B497" s="81" t="s">
        <v>118</v>
      </c>
      <c r="C497" s="81" t="s">
        <v>45</v>
      </c>
      <c r="D497" s="81" t="s">
        <v>46</v>
      </c>
      <c r="E497" s="83">
        <v>41786.650694444441</v>
      </c>
      <c r="F497" s="81" t="s">
        <v>47</v>
      </c>
      <c r="G497" s="81" t="s">
        <v>48</v>
      </c>
      <c r="H497" s="81" t="s">
        <v>49</v>
      </c>
      <c r="I497" s="81" t="s">
        <v>47</v>
      </c>
      <c r="J497" s="81" t="s">
        <v>65</v>
      </c>
      <c r="K497" s="81" t="s">
        <v>51</v>
      </c>
      <c r="L497" s="81">
        <v>197</v>
      </c>
      <c r="M497" s="81">
        <v>200000</v>
      </c>
      <c r="N497" s="81" t="s">
        <v>52</v>
      </c>
      <c r="O497" s="81">
        <v>0</v>
      </c>
      <c r="P497" s="81">
        <v>0</v>
      </c>
      <c r="Q497" s="81">
        <v>0</v>
      </c>
      <c r="R497" s="81">
        <v>245</v>
      </c>
      <c r="S497" s="81">
        <v>0.13600000000000001</v>
      </c>
      <c r="T497" s="81">
        <v>0</v>
      </c>
      <c r="U497" s="81">
        <v>0</v>
      </c>
      <c r="V497" s="81">
        <v>0</v>
      </c>
      <c r="W497" s="81">
        <v>0</v>
      </c>
      <c r="X497" s="81">
        <v>245</v>
      </c>
      <c r="Y497" s="81">
        <v>0.13600000000000001</v>
      </c>
      <c r="Z497" s="81">
        <v>0</v>
      </c>
      <c r="AA497" s="81"/>
      <c r="AB497" s="81"/>
      <c r="AC497" s="81">
        <v>1</v>
      </c>
      <c r="AD497" s="81" t="s">
        <v>53</v>
      </c>
      <c r="AE497" s="81" t="s">
        <v>49</v>
      </c>
      <c r="AF497" s="81" t="s">
        <v>66</v>
      </c>
      <c r="AG497" s="81" t="s">
        <v>47</v>
      </c>
      <c r="AH497" s="81" t="s">
        <v>118</v>
      </c>
      <c r="AI497" s="81" t="s">
        <v>52</v>
      </c>
      <c r="AJ497" s="81" t="s">
        <v>119</v>
      </c>
      <c r="AK497" s="81" t="s">
        <v>56</v>
      </c>
      <c r="AL497" s="81"/>
      <c r="AM497" s="81" t="s">
        <v>120</v>
      </c>
      <c r="AN497" s="81" t="s">
        <v>121</v>
      </c>
      <c r="AO497" s="81" t="s">
        <v>122</v>
      </c>
      <c r="AP497" s="81" t="s">
        <v>60</v>
      </c>
    </row>
    <row r="498" spans="1:42" x14ac:dyDescent="0.3">
      <c r="A498" s="81">
        <v>493</v>
      </c>
      <c r="B498" s="81" t="s">
        <v>118</v>
      </c>
      <c r="C498" s="81" t="s">
        <v>45</v>
      </c>
      <c r="D498" s="81" t="s">
        <v>46</v>
      </c>
      <c r="E498" s="83">
        <v>41786.650694444441</v>
      </c>
      <c r="F498" s="81" t="s">
        <v>47</v>
      </c>
      <c r="G498" s="81" t="s">
        <v>48</v>
      </c>
      <c r="H498" s="81" t="s">
        <v>49</v>
      </c>
      <c r="I498" s="81" t="s">
        <v>47</v>
      </c>
      <c r="J498" s="81" t="s">
        <v>67</v>
      </c>
      <c r="K498" s="81" t="s">
        <v>51</v>
      </c>
      <c r="L498" s="81">
        <v>181</v>
      </c>
      <c r="M498" s="81">
        <v>200000</v>
      </c>
      <c r="N498" s="81" t="s">
        <v>52</v>
      </c>
      <c r="O498" s="81">
        <v>0</v>
      </c>
      <c r="P498" s="81">
        <v>0</v>
      </c>
      <c r="Q498" s="81">
        <v>0</v>
      </c>
      <c r="R498" s="81">
        <v>219</v>
      </c>
      <c r="S498" s="81">
        <v>0.10299999999999999</v>
      </c>
      <c r="T498" s="81">
        <v>0</v>
      </c>
      <c r="U498" s="81">
        <v>0</v>
      </c>
      <c r="V498" s="81">
        <v>0</v>
      </c>
      <c r="W498" s="81">
        <v>0</v>
      </c>
      <c r="X498" s="81">
        <v>219</v>
      </c>
      <c r="Y498" s="81">
        <v>0.10299999999999999</v>
      </c>
      <c r="Z498" s="81">
        <v>0</v>
      </c>
      <c r="AA498" s="81"/>
      <c r="AB498" s="81"/>
      <c r="AC498" s="81">
        <v>1</v>
      </c>
      <c r="AD498" s="81" t="s">
        <v>53</v>
      </c>
      <c r="AE498" s="81" t="s">
        <v>49</v>
      </c>
      <c r="AF498" s="81" t="s">
        <v>68</v>
      </c>
      <c r="AG498" s="81" t="s">
        <v>47</v>
      </c>
      <c r="AH498" s="81" t="s">
        <v>118</v>
      </c>
      <c r="AI498" s="81" t="s">
        <v>52</v>
      </c>
      <c r="AJ498" s="81" t="s">
        <v>119</v>
      </c>
      <c r="AK498" s="81" t="s">
        <v>56</v>
      </c>
      <c r="AL498" s="81"/>
      <c r="AM498" s="81" t="s">
        <v>120</v>
      </c>
      <c r="AN498" s="81" t="s">
        <v>121</v>
      </c>
      <c r="AO498" s="81" t="s">
        <v>122</v>
      </c>
      <c r="AP498" s="81" t="s">
        <v>60</v>
      </c>
    </row>
    <row r="499" spans="1:42" x14ac:dyDescent="0.3">
      <c r="A499" s="81">
        <v>494</v>
      </c>
      <c r="B499" s="81" t="s">
        <v>118</v>
      </c>
      <c r="C499" s="81" t="s">
        <v>45</v>
      </c>
      <c r="D499" s="81" t="s">
        <v>46</v>
      </c>
      <c r="E499" s="83">
        <v>41786.650694444441</v>
      </c>
      <c r="F499" s="81" t="s">
        <v>47</v>
      </c>
      <c r="G499" s="81" t="s">
        <v>48</v>
      </c>
      <c r="H499" s="81" t="s">
        <v>49</v>
      </c>
      <c r="I499" s="81" t="s">
        <v>47</v>
      </c>
      <c r="J499" s="81" t="s">
        <v>69</v>
      </c>
      <c r="K499" s="81" t="s">
        <v>51</v>
      </c>
      <c r="L499" s="81">
        <v>218</v>
      </c>
      <c r="M499" s="81">
        <v>200000</v>
      </c>
      <c r="N499" s="81" t="s">
        <v>52</v>
      </c>
      <c r="O499" s="81">
        <v>0</v>
      </c>
      <c r="P499" s="81">
        <v>0</v>
      </c>
      <c r="Q499" s="81">
        <v>0</v>
      </c>
      <c r="R499" s="81">
        <v>266</v>
      </c>
      <c r="S499" s="81">
        <v>8.9700000000000002E-2</v>
      </c>
      <c r="T499" s="81">
        <v>0</v>
      </c>
      <c r="U499" s="81">
        <v>0</v>
      </c>
      <c r="V499" s="81">
        <v>0</v>
      </c>
      <c r="W499" s="81">
        <v>0</v>
      </c>
      <c r="X499" s="81">
        <v>266</v>
      </c>
      <c r="Y499" s="81">
        <v>8.9700000000000002E-2</v>
      </c>
      <c r="Z499" s="81">
        <v>0</v>
      </c>
      <c r="AA499" s="81"/>
      <c r="AB499" s="81"/>
      <c r="AC499" s="81">
        <v>1</v>
      </c>
      <c r="AD499" s="81" t="s">
        <v>53</v>
      </c>
      <c r="AE499" s="81" t="s">
        <v>49</v>
      </c>
      <c r="AF499" s="81" t="s">
        <v>70</v>
      </c>
      <c r="AG499" s="81" t="s">
        <v>47</v>
      </c>
      <c r="AH499" s="81" t="s">
        <v>118</v>
      </c>
      <c r="AI499" s="81" t="s">
        <v>52</v>
      </c>
      <c r="AJ499" s="81" t="s">
        <v>119</v>
      </c>
      <c r="AK499" s="81" t="s">
        <v>56</v>
      </c>
      <c r="AL499" s="81"/>
      <c r="AM499" s="81" t="s">
        <v>120</v>
      </c>
      <c r="AN499" s="81" t="s">
        <v>121</v>
      </c>
      <c r="AO499" s="81" t="s">
        <v>122</v>
      </c>
      <c r="AP499" s="81" t="s">
        <v>60</v>
      </c>
    </row>
    <row r="500" spans="1:42" x14ac:dyDescent="0.3">
      <c r="A500" s="81">
        <v>495</v>
      </c>
      <c r="B500" s="81" t="s">
        <v>118</v>
      </c>
      <c r="C500" s="81" t="s">
        <v>45</v>
      </c>
      <c r="D500" s="81" t="s">
        <v>46</v>
      </c>
      <c r="E500" s="83">
        <v>41786.650694444441</v>
      </c>
      <c r="F500" s="81" t="s">
        <v>47</v>
      </c>
      <c r="G500" s="81" t="s">
        <v>48</v>
      </c>
      <c r="H500" s="81" t="s">
        <v>49</v>
      </c>
      <c r="I500" s="81" t="s">
        <v>47</v>
      </c>
      <c r="J500" s="81" t="s">
        <v>71</v>
      </c>
      <c r="K500" s="81" t="s">
        <v>51</v>
      </c>
      <c r="L500" s="81">
        <v>196</v>
      </c>
      <c r="M500" s="81">
        <v>200000</v>
      </c>
      <c r="N500" s="81" t="s">
        <v>52</v>
      </c>
      <c r="O500" s="81">
        <v>0</v>
      </c>
      <c r="P500" s="81">
        <v>0</v>
      </c>
      <c r="Q500" s="81">
        <v>0</v>
      </c>
      <c r="R500" s="81">
        <v>309</v>
      </c>
      <c r="S500" s="81">
        <v>0.11899999999999999</v>
      </c>
      <c r="T500" s="81">
        <v>0</v>
      </c>
      <c r="U500" s="81">
        <v>0</v>
      </c>
      <c r="V500" s="81">
        <v>0</v>
      </c>
      <c r="W500" s="81">
        <v>0</v>
      </c>
      <c r="X500" s="81">
        <v>309</v>
      </c>
      <c r="Y500" s="81">
        <v>0.11899999999999999</v>
      </c>
      <c r="Z500" s="81">
        <v>0</v>
      </c>
      <c r="AA500" s="81"/>
      <c r="AB500" s="81"/>
      <c r="AC500" s="81">
        <v>1</v>
      </c>
      <c r="AD500" s="81" t="s">
        <v>53</v>
      </c>
      <c r="AE500" s="81" t="s">
        <v>49</v>
      </c>
      <c r="AF500" s="81" t="s">
        <v>72</v>
      </c>
      <c r="AG500" s="81" t="s">
        <v>47</v>
      </c>
      <c r="AH500" s="81" t="s">
        <v>118</v>
      </c>
      <c r="AI500" s="81" t="s">
        <v>52</v>
      </c>
      <c r="AJ500" s="81" t="s">
        <v>119</v>
      </c>
      <c r="AK500" s="81" t="s">
        <v>56</v>
      </c>
      <c r="AL500" s="81"/>
      <c r="AM500" s="81" t="s">
        <v>120</v>
      </c>
      <c r="AN500" s="81" t="s">
        <v>121</v>
      </c>
      <c r="AO500" s="81" t="s">
        <v>122</v>
      </c>
      <c r="AP500" s="81" t="s">
        <v>60</v>
      </c>
    </row>
    <row r="501" spans="1:42" x14ac:dyDescent="0.3">
      <c r="A501" s="81">
        <v>496</v>
      </c>
      <c r="B501" s="81" t="s">
        <v>118</v>
      </c>
      <c r="C501" s="81" t="s">
        <v>45</v>
      </c>
      <c r="D501" s="81" t="s">
        <v>46</v>
      </c>
      <c r="E501" s="83">
        <v>41786.650694444441</v>
      </c>
      <c r="F501" s="81" t="s">
        <v>47</v>
      </c>
      <c r="G501" s="81" t="s">
        <v>48</v>
      </c>
      <c r="H501" s="81" t="s">
        <v>49</v>
      </c>
      <c r="I501" s="81" t="s">
        <v>47</v>
      </c>
      <c r="J501" s="81" t="s">
        <v>73</v>
      </c>
      <c r="K501" s="81" t="s">
        <v>51</v>
      </c>
      <c r="L501" s="81">
        <v>201</v>
      </c>
      <c r="M501" s="81">
        <v>200000</v>
      </c>
      <c r="N501" s="81" t="s">
        <v>52</v>
      </c>
      <c r="O501" s="81">
        <v>0</v>
      </c>
      <c r="P501" s="81">
        <v>0</v>
      </c>
      <c r="Q501" s="81">
        <v>0</v>
      </c>
      <c r="R501" s="81">
        <v>317</v>
      </c>
      <c r="S501" s="81">
        <v>0.14099999999999999</v>
      </c>
      <c r="T501" s="81">
        <v>0</v>
      </c>
      <c r="U501" s="81">
        <v>0</v>
      </c>
      <c r="V501" s="81">
        <v>0</v>
      </c>
      <c r="W501" s="81">
        <v>0</v>
      </c>
      <c r="X501" s="81">
        <v>317</v>
      </c>
      <c r="Y501" s="81">
        <v>0.14099999999999999</v>
      </c>
      <c r="Z501" s="81">
        <v>0</v>
      </c>
      <c r="AA501" s="81"/>
      <c r="AB501" s="81"/>
      <c r="AC501" s="81">
        <v>1</v>
      </c>
      <c r="AD501" s="81" t="s">
        <v>53</v>
      </c>
      <c r="AE501" s="81" t="s">
        <v>49</v>
      </c>
      <c r="AF501" s="81" t="s">
        <v>74</v>
      </c>
      <c r="AG501" s="81" t="s">
        <v>47</v>
      </c>
      <c r="AH501" s="81" t="s">
        <v>118</v>
      </c>
      <c r="AI501" s="81" t="s">
        <v>52</v>
      </c>
      <c r="AJ501" s="81" t="s">
        <v>119</v>
      </c>
      <c r="AK501" s="81" t="s">
        <v>56</v>
      </c>
      <c r="AL501" s="81"/>
      <c r="AM501" s="81" t="s">
        <v>120</v>
      </c>
      <c r="AN501" s="81" t="s">
        <v>121</v>
      </c>
      <c r="AO501" s="81" t="s">
        <v>122</v>
      </c>
      <c r="AP501" s="81" t="s">
        <v>60</v>
      </c>
    </row>
    <row r="502" spans="1:42" x14ac:dyDescent="0.3">
      <c r="A502" s="81">
        <v>497</v>
      </c>
      <c r="B502" s="81" t="s">
        <v>118</v>
      </c>
      <c r="C502" s="81" t="s">
        <v>45</v>
      </c>
      <c r="D502" s="81" t="s">
        <v>46</v>
      </c>
      <c r="E502" s="83">
        <v>41786.650694444441</v>
      </c>
      <c r="F502" s="81" t="s">
        <v>47</v>
      </c>
      <c r="G502" s="81" t="s">
        <v>48</v>
      </c>
      <c r="H502" s="81" t="s">
        <v>49</v>
      </c>
      <c r="I502" s="81" t="s">
        <v>47</v>
      </c>
      <c r="J502" s="81" t="s">
        <v>75</v>
      </c>
      <c r="K502" s="81" t="s">
        <v>51</v>
      </c>
      <c r="L502" s="81">
        <v>211</v>
      </c>
      <c r="M502" s="81">
        <v>200000</v>
      </c>
      <c r="N502" s="81" t="s">
        <v>52</v>
      </c>
      <c r="O502" s="81">
        <v>0</v>
      </c>
      <c r="P502" s="81">
        <v>0</v>
      </c>
      <c r="Q502" s="81">
        <v>0</v>
      </c>
      <c r="R502" s="81">
        <v>319</v>
      </c>
      <c r="S502" s="81">
        <v>0.152</v>
      </c>
      <c r="T502" s="81">
        <v>0</v>
      </c>
      <c r="U502" s="81">
        <v>0</v>
      </c>
      <c r="V502" s="81">
        <v>0</v>
      </c>
      <c r="W502" s="81">
        <v>0</v>
      </c>
      <c r="X502" s="81">
        <v>319</v>
      </c>
      <c r="Y502" s="81">
        <v>0.152</v>
      </c>
      <c r="Z502" s="81">
        <v>0</v>
      </c>
      <c r="AA502" s="81"/>
      <c r="AB502" s="81"/>
      <c r="AC502" s="81">
        <v>1</v>
      </c>
      <c r="AD502" s="81" t="s">
        <v>53</v>
      </c>
      <c r="AE502" s="81" t="s">
        <v>49</v>
      </c>
      <c r="AF502" s="81" t="s">
        <v>76</v>
      </c>
      <c r="AG502" s="81" t="s">
        <v>47</v>
      </c>
      <c r="AH502" s="81" t="s">
        <v>118</v>
      </c>
      <c r="AI502" s="81" t="s">
        <v>52</v>
      </c>
      <c r="AJ502" s="81" t="s">
        <v>119</v>
      </c>
      <c r="AK502" s="81" t="s">
        <v>56</v>
      </c>
      <c r="AL502" s="81"/>
      <c r="AM502" s="81" t="s">
        <v>120</v>
      </c>
      <c r="AN502" s="81" t="s">
        <v>121</v>
      </c>
      <c r="AO502" s="81" t="s">
        <v>122</v>
      </c>
      <c r="AP502" s="81" t="s">
        <v>60</v>
      </c>
    </row>
    <row r="503" spans="1:42" x14ac:dyDescent="0.3">
      <c r="A503" s="81">
        <v>498</v>
      </c>
      <c r="B503" s="81" t="s">
        <v>118</v>
      </c>
      <c r="C503" s="81" t="s">
        <v>45</v>
      </c>
      <c r="D503" s="81" t="s">
        <v>46</v>
      </c>
      <c r="E503" s="83">
        <v>41786.650694444441</v>
      </c>
      <c r="F503" s="81" t="s">
        <v>47</v>
      </c>
      <c r="G503" s="81" t="s">
        <v>48</v>
      </c>
      <c r="H503" s="81" t="s">
        <v>49</v>
      </c>
      <c r="I503" s="81" t="s">
        <v>47</v>
      </c>
      <c r="J503" s="81" t="s">
        <v>77</v>
      </c>
      <c r="K503" s="81" t="s">
        <v>51</v>
      </c>
      <c r="L503" s="81">
        <v>224</v>
      </c>
      <c r="M503" s="81">
        <v>200000</v>
      </c>
      <c r="N503" s="81" t="s">
        <v>52</v>
      </c>
      <c r="O503" s="81">
        <v>0</v>
      </c>
      <c r="P503" s="81">
        <v>0</v>
      </c>
      <c r="Q503" s="81">
        <v>0</v>
      </c>
      <c r="R503" s="81">
        <v>290</v>
      </c>
      <c r="S503" s="81">
        <v>0.151</v>
      </c>
      <c r="T503" s="81">
        <v>0</v>
      </c>
      <c r="U503" s="81">
        <v>0</v>
      </c>
      <c r="V503" s="81">
        <v>0</v>
      </c>
      <c r="W503" s="81">
        <v>0</v>
      </c>
      <c r="X503" s="81">
        <v>290</v>
      </c>
      <c r="Y503" s="81">
        <v>0.151</v>
      </c>
      <c r="Z503" s="81">
        <v>0</v>
      </c>
      <c r="AA503" s="81"/>
      <c r="AB503" s="81"/>
      <c r="AC503" s="81">
        <v>1</v>
      </c>
      <c r="AD503" s="81" t="s">
        <v>53</v>
      </c>
      <c r="AE503" s="81" t="s">
        <v>49</v>
      </c>
      <c r="AF503" s="81" t="s">
        <v>78</v>
      </c>
      <c r="AG503" s="81" t="s">
        <v>47</v>
      </c>
      <c r="AH503" s="81" t="s">
        <v>118</v>
      </c>
      <c r="AI503" s="81" t="s">
        <v>52</v>
      </c>
      <c r="AJ503" s="81" t="s">
        <v>119</v>
      </c>
      <c r="AK503" s="81" t="s">
        <v>56</v>
      </c>
      <c r="AL503" s="81"/>
      <c r="AM503" s="81" t="s">
        <v>120</v>
      </c>
      <c r="AN503" s="81" t="s">
        <v>121</v>
      </c>
      <c r="AO503" s="81" t="s">
        <v>122</v>
      </c>
      <c r="AP503" s="81" t="s">
        <v>60</v>
      </c>
    </row>
    <row r="504" spans="1:42" x14ac:dyDescent="0.3">
      <c r="A504" s="81">
        <v>499</v>
      </c>
      <c r="B504" s="81" t="s">
        <v>118</v>
      </c>
      <c r="C504" s="81" t="s">
        <v>45</v>
      </c>
      <c r="D504" s="81" t="s">
        <v>46</v>
      </c>
      <c r="E504" s="83">
        <v>41786.650694444441</v>
      </c>
      <c r="F504" s="81" t="s">
        <v>47</v>
      </c>
      <c r="G504" s="81" t="s">
        <v>48</v>
      </c>
      <c r="H504" s="81" t="s">
        <v>49</v>
      </c>
      <c r="I504" s="81" t="s">
        <v>47</v>
      </c>
      <c r="J504" s="81" t="s">
        <v>79</v>
      </c>
      <c r="K504" s="81" t="s">
        <v>51</v>
      </c>
      <c r="L504" s="81">
        <v>225</v>
      </c>
      <c r="M504" s="81">
        <v>200000</v>
      </c>
      <c r="N504" s="81" t="s">
        <v>52</v>
      </c>
      <c r="O504" s="81">
        <v>0</v>
      </c>
      <c r="P504" s="81">
        <v>0</v>
      </c>
      <c r="Q504" s="81">
        <v>0</v>
      </c>
      <c r="R504" s="81">
        <v>244</v>
      </c>
      <c r="S504" s="81">
        <v>0.13700000000000001</v>
      </c>
      <c r="T504" s="81">
        <v>0</v>
      </c>
      <c r="U504" s="81">
        <v>0</v>
      </c>
      <c r="V504" s="81">
        <v>0</v>
      </c>
      <c r="W504" s="81">
        <v>0</v>
      </c>
      <c r="X504" s="81">
        <v>244</v>
      </c>
      <c r="Y504" s="81">
        <v>0.13700000000000001</v>
      </c>
      <c r="Z504" s="81">
        <v>0</v>
      </c>
      <c r="AA504" s="81"/>
      <c r="AB504" s="81"/>
      <c r="AC504" s="81">
        <v>1</v>
      </c>
      <c r="AD504" s="81" t="s">
        <v>53</v>
      </c>
      <c r="AE504" s="81" t="s">
        <v>49</v>
      </c>
      <c r="AF504" s="81" t="s">
        <v>80</v>
      </c>
      <c r="AG504" s="81" t="s">
        <v>47</v>
      </c>
      <c r="AH504" s="81" t="s">
        <v>118</v>
      </c>
      <c r="AI504" s="81" t="s">
        <v>52</v>
      </c>
      <c r="AJ504" s="81" t="s">
        <v>119</v>
      </c>
      <c r="AK504" s="81" t="s">
        <v>56</v>
      </c>
      <c r="AL504" s="81"/>
      <c r="AM504" s="81" t="s">
        <v>120</v>
      </c>
      <c r="AN504" s="81" t="s">
        <v>121</v>
      </c>
      <c r="AO504" s="81" t="s">
        <v>122</v>
      </c>
      <c r="AP504" s="81" t="s">
        <v>60</v>
      </c>
    </row>
    <row r="505" spans="1:42" x14ac:dyDescent="0.3">
      <c r="A505" s="81">
        <v>500</v>
      </c>
      <c r="B505" s="81" t="s">
        <v>118</v>
      </c>
      <c r="C505" s="81" t="s">
        <v>45</v>
      </c>
      <c r="D505" s="81" t="s">
        <v>46</v>
      </c>
      <c r="E505" s="83">
        <v>41786.650694444441</v>
      </c>
      <c r="F505" s="81" t="s">
        <v>47</v>
      </c>
      <c r="G505" s="81" t="s">
        <v>48</v>
      </c>
      <c r="H505" s="81" t="s">
        <v>49</v>
      </c>
      <c r="I505" s="81" t="s">
        <v>47</v>
      </c>
      <c r="J505" s="81" t="s">
        <v>81</v>
      </c>
      <c r="K505" s="81" t="s">
        <v>51</v>
      </c>
      <c r="L505" s="81">
        <v>225</v>
      </c>
      <c r="M505" s="81">
        <v>200000</v>
      </c>
      <c r="N505" s="81" t="s">
        <v>52</v>
      </c>
      <c r="O505" s="81">
        <v>0</v>
      </c>
      <c r="P505" s="81">
        <v>0</v>
      </c>
      <c r="Q505" s="81">
        <v>0</v>
      </c>
      <c r="R505" s="81">
        <v>224</v>
      </c>
      <c r="S505" s="81">
        <v>0.13500000000000001</v>
      </c>
      <c r="T505" s="81">
        <v>0</v>
      </c>
      <c r="U505" s="81">
        <v>0</v>
      </c>
      <c r="V505" s="81">
        <v>0</v>
      </c>
      <c r="W505" s="81">
        <v>0</v>
      </c>
      <c r="X505" s="81">
        <v>224</v>
      </c>
      <c r="Y505" s="81">
        <v>0.13500000000000001</v>
      </c>
      <c r="Z505" s="81">
        <v>0</v>
      </c>
      <c r="AA505" s="81"/>
      <c r="AB505" s="81"/>
      <c r="AC505" s="81">
        <v>1</v>
      </c>
      <c r="AD505" s="81" t="s">
        <v>53</v>
      </c>
      <c r="AE505" s="81" t="s">
        <v>49</v>
      </c>
      <c r="AF505" s="81" t="s">
        <v>82</v>
      </c>
      <c r="AG505" s="81" t="s">
        <v>47</v>
      </c>
      <c r="AH505" s="81" t="s">
        <v>118</v>
      </c>
      <c r="AI505" s="81" t="s">
        <v>52</v>
      </c>
      <c r="AJ505" s="81" t="s">
        <v>119</v>
      </c>
      <c r="AK505" s="81" t="s">
        <v>56</v>
      </c>
      <c r="AL505" s="81"/>
      <c r="AM505" s="81" t="s">
        <v>120</v>
      </c>
      <c r="AN505" s="81" t="s">
        <v>121</v>
      </c>
      <c r="AO505" s="81" t="s">
        <v>122</v>
      </c>
      <c r="AP505" s="81" t="s">
        <v>60</v>
      </c>
    </row>
    <row r="506" spans="1:42" x14ac:dyDescent="0.3">
      <c r="A506" s="81">
        <v>501</v>
      </c>
      <c r="B506" s="81" t="s">
        <v>118</v>
      </c>
      <c r="C506" s="81" t="s">
        <v>45</v>
      </c>
      <c r="D506" s="81" t="s">
        <v>46</v>
      </c>
      <c r="E506" s="83">
        <v>41786.650694444441</v>
      </c>
      <c r="F506" s="81" t="s">
        <v>47</v>
      </c>
      <c r="G506" s="81" t="s">
        <v>48</v>
      </c>
      <c r="H506" s="81" t="s">
        <v>49</v>
      </c>
      <c r="I506" s="81" t="s">
        <v>47</v>
      </c>
      <c r="J506" s="81" t="s">
        <v>83</v>
      </c>
      <c r="K506" s="81" t="s">
        <v>51</v>
      </c>
      <c r="L506" s="81">
        <v>228</v>
      </c>
      <c r="M506" s="81">
        <v>200000</v>
      </c>
      <c r="N506" s="81" t="s">
        <v>52</v>
      </c>
      <c r="O506" s="81">
        <v>0</v>
      </c>
      <c r="P506" s="81">
        <v>0</v>
      </c>
      <c r="Q506" s="81">
        <v>0</v>
      </c>
      <c r="R506" s="81">
        <v>298</v>
      </c>
      <c r="S506" s="81">
        <v>0.152</v>
      </c>
      <c r="T506" s="81">
        <v>0</v>
      </c>
      <c r="U506" s="81">
        <v>0</v>
      </c>
      <c r="V506" s="81">
        <v>0</v>
      </c>
      <c r="W506" s="81">
        <v>0</v>
      </c>
      <c r="X506" s="81">
        <v>298</v>
      </c>
      <c r="Y506" s="81">
        <v>0.152</v>
      </c>
      <c r="Z506" s="81">
        <v>0</v>
      </c>
      <c r="AA506" s="81"/>
      <c r="AB506" s="81"/>
      <c r="AC506" s="81">
        <v>1</v>
      </c>
      <c r="AD506" s="81" t="s">
        <v>53</v>
      </c>
      <c r="AE506" s="81" t="s">
        <v>49</v>
      </c>
      <c r="AF506" s="81" t="s">
        <v>84</v>
      </c>
      <c r="AG506" s="81" t="s">
        <v>47</v>
      </c>
      <c r="AH506" s="81" t="s">
        <v>118</v>
      </c>
      <c r="AI506" s="81" t="s">
        <v>52</v>
      </c>
      <c r="AJ506" s="81" t="s">
        <v>119</v>
      </c>
      <c r="AK506" s="81" t="s">
        <v>56</v>
      </c>
      <c r="AL506" s="81"/>
      <c r="AM506" s="81" t="s">
        <v>120</v>
      </c>
      <c r="AN506" s="81" t="s">
        <v>121</v>
      </c>
      <c r="AO506" s="81" t="s">
        <v>122</v>
      </c>
      <c r="AP506" s="81" t="s">
        <v>60</v>
      </c>
    </row>
    <row r="507" spans="1:42" x14ac:dyDescent="0.3">
      <c r="A507" s="81">
        <v>502</v>
      </c>
      <c r="B507" s="81" t="s">
        <v>118</v>
      </c>
      <c r="C507" s="81" t="s">
        <v>45</v>
      </c>
      <c r="D507" s="81" t="s">
        <v>46</v>
      </c>
      <c r="E507" s="83">
        <v>41786.650694444441</v>
      </c>
      <c r="F507" s="81" t="s">
        <v>47</v>
      </c>
      <c r="G507" s="81" t="s">
        <v>48</v>
      </c>
      <c r="H507" s="81" t="s">
        <v>49</v>
      </c>
      <c r="I507" s="81" t="s">
        <v>47</v>
      </c>
      <c r="J507" s="81" t="s">
        <v>85</v>
      </c>
      <c r="K507" s="81" t="s">
        <v>51</v>
      </c>
      <c r="L507" s="81">
        <v>241</v>
      </c>
      <c r="M507" s="81">
        <v>200000</v>
      </c>
      <c r="N507" s="81" t="s">
        <v>52</v>
      </c>
      <c r="O507" s="81">
        <v>0</v>
      </c>
      <c r="P507" s="81">
        <v>0</v>
      </c>
      <c r="Q507" s="81">
        <v>0</v>
      </c>
      <c r="R507" s="81">
        <v>248</v>
      </c>
      <c r="S507" s="81">
        <v>0.14199999999999999</v>
      </c>
      <c r="T507" s="81">
        <v>0</v>
      </c>
      <c r="U507" s="81">
        <v>0</v>
      </c>
      <c r="V507" s="81">
        <v>0</v>
      </c>
      <c r="W507" s="81">
        <v>0</v>
      </c>
      <c r="X507" s="81">
        <v>248</v>
      </c>
      <c r="Y507" s="81">
        <v>0.14199999999999999</v>
      </c>
      <c r="Z507" s="81">
        <v>0</v>
      </c>
      <c r="AA507" s="81"/>
      <c r="AB507" s="81"/>
      <c r="AC507" s="81">
        <v>1</v>
      </c>
      <c r="AD507" s="81" t="s">
        <v>53</v>
      </c>
      <c r="AE507" s="81" t="s">
        <v>49</v>
      </c>
      <c r="AF507" s="81" t="s">
        <v>86</v>
      </c>
      <c r="AG507" s="81" t="s">
        <v>47</v>
      </c>
      <c r="AH507" s="81" t="s">
        <v>118</v>
      </c>
      <c r="AI507" s="81" t="s">
        <v>52</v>
      </c>
      <c r="AJ507" s="81" t="s">
        <v>119</v>
      </c>
      <c r="AK507" s="81" t="s">
        <v>56</v>
      </c>
      <c r="AL507" s="81"/>
      <c r="AM507" s="81" t="s">
        <v>120</v>
      </c>
      <c r="AN507" s="81" t="s">
        <v>121</v>
      </c>
      <c r="AO507" s="81" t="s">
        <v>122</v>
      </c>
      <c r="AP507" s="81" t="s">
        <v>60</v>
      </c>
    </row>
    <row r="508" spans="1:42" x14ac:dyDescent="0.3">
      <c r="A508" s="81">
        <v>503</v>
      </c>
      <c r="B508" s="81" t="s">
        <v>118</v>
      </c>
      <c r="C508" s="81" t="s">
        <v>45</v>
      </c>
      <c r="D508" s="81" t="s">
        <v>46</v>
      </c>
      <c r="E508" s="83">
        <v>41786.650694444441</v>
      </c>
      <c r="F508" s="81" t="s">
        <v>47</v>
      </c>
      <c r="G508" s="81" t="s">
        <v>48</v>
      </c>
      <c r="H508" s="81" t="s">
        <v>49</v>
      </c>
      <c r="I508" s="81" t="s">
        <v>47</v>
      </c>
      <c r="J508" s="81" t="s">
        <v>87</v>
      </c>
      <c r="K508" s="81" t="s">
        <v>51</v>
      </c>
      <c r="L508" s="81">
        <v>259</v>
      </c>
      <c r="M508" s="81">
        <v>200000</v>
      </c>
      <c r="N508" s="81" t="s">
        <v>52</v>
      </c>
      <c r="O508" s="81">
        <v>0</v>
      </c>
      <c r="P508" s="81">
        <v>0</v>
      </c>
      <c r="Q508" s="81">
        <v>0</v>
      </c>
      <c r="R508" s="81">
        <v>421</v>
      </c>
      <c r="S508" s="81">
        <v>0.16700000000000001</v>
      </c>
      <c r="T508" s="81">
        <v>0</v>
      </c>
      <c r="U508" s="81">
        <v>0</v>
      </c>
      <c r="V508" s="81">
        <v>0</v>
      </c>
      <c r="W508" s="81">
        <v>0</v>
      </c>
      <c r="X508" s="81">
        <v>421</v>
      </c>
      <c r="Y508" s="81">
        <v>0.16700000000000001</v>
      </c>
      <c r="Z508" s="81">
        <v>0</v>
      </c>
      <c r="AA508" s="81"/>
      <c r="AB508" s="81"/>
      <c r="AC508" s="81">
        <v>1</v>
      </c>
      <c r="AD508" s="81" t="s">
        <v>53</v>
      </c>
      <c r="AE508" s="81" t="s">
        <v>49</v>
      </c>
      <c r="AF508" s="81" t="s">
        <v>88</v>
      </c>
      <c r="AG508" s="81" t="s">
        <v>47</v>
      </c>
      <c r="AH508" s="81" t="s">
        <v>118</v>
      </c>
      <c r="AI508" s="81" t="s">
        <v>52</v>
      </c>
      <c r="AJ508" s="81" t="s">
        <v>119</v>
      </c>
      <c r="AK508" s="81" t="s">
        <v>56</v>
      </c>
      <c r="AL508" s="81"/>
      <c r="AM508" s="81" t="s">
        <v>120</v>
      </c>
      <c r="AN508" s="81" t="s">
        <v>121</v>
      </c>
      <c r="AO508" s="81" t="s">
        <v>122</v>
      </c>
      <c r="AP508" s="81" t="s">
        <v>60</v>
      </c>
    </row>
    <row r="509" spans="1:42" x14ac:dyDescent="0.3">
      <c r="A509" s="81">
        <v>504</v>
      </c>
      <c r="B509" s="81" t="s">
        <v>118</v>
      </c>
      <c r="C509" s="81" t="s">
        <v>45</v>
      </c>
      <c r="D509" s="81" t="s">
        <v>46</v>
      </c>
      <c r="E509" s="83">
        <v>41786.650694444441</v>
      </c>
      <c r="F509" s="81" t="s">
        <v>47</v>
      </c>
      <c r="G509" s="81" t="s">
        <v>48</v>
      </c>
      <c r="H509" s="81" t="s">
        <v>49</v>
      </c>
      <c r="I509" s="81" t="s">
        <v>47</v>
      </c>
      <c r="J509" s="81" t="s">
        <v>89</v>
      </c>
      <c r="K509" s="81" t="s">
        <v>51</v>
      </c>
      <c r="L509" s="81">
        <v>191</v>
      </c>
      <c r="M509" s="81">
        <v>200000</v>
      </c>
      <c r="N509" s="81" t="s">
        <v>52</v>
      </c>
      <c r="O509" s="81">
        <v>0</v>
      </c>
      <c r="P509" s="81">
        <v>0</v>
      </c>
      <c r="Q509" s="81">
        <v>0</v>
      </c>
      <c r="R509" s="81">
        <v>161</v>
      </c>
      <c r="S509" s="81">
        <v>0.128</v>
      </c>
      <c r="T509" s="81">
        <v>0</v>
      </c>
      <c r="U509" s="81">
        <v>0</v>
      </c>
      <c r="V509" s="81">
        <v>0</v>
      </c>
      <c r="W509" s="81">
        <v>0</v>
      </c>
      <c r="X509" s="81">
        <v>161</v>
      </c>
      <c r="Y509" s="81">
        <v>0.128</v>
      </c>
      <c r="Z509" s="81">
        <v>0</v>
      </c>
      <c r="AA509" s="81"/>
      <c r="AB509" s="81"/>
      <c r="AC509" s="81">
        <v>1</v>
      </c>
      <c r="AD509" s="81" t="s">
        <v>53</v>
      </c>
      <c r="AE509" s="81" t="s">
        <v>49</v>
      </c>
      <c r="AF509" s="81" t="s">
        <v>90</v>
      </c>
      <c r="AG509" s="81" t="s">
        <v>47</v>
      </c>
      <c r="AH509" s="81" t="s">
        <v>118</v>
      </c>
      <c r="AI509" s="81" t="s">
        <v>52</v>
      </c>
      <c r="AJ509" s="81" t="s">
        <v>119</v>
      </c>
      <c r="AK509" s="81" t="s">
        <v>56</v>
      </c>
      <c r="AL509" s="81"/>
      <c r="AM509" s="81" t="s">
        <v>120</v>
      </c>
      <c r="AN509" s="81" t="s">
        <v>121</v>
      </c>
      <c r="AO509" s="81" t="s">
        <v>122</v>
      </c>
      <c r="AP509" s="81" t="s">
        <v>60</v>
      </c>
    </row>
    <row r="510" spans="1:42" x14ac:dyDescent="0.3">
      <c r="A510" s="81">
        <v>505</v>
      </c>
      <c r="B510" s="81" t="s">
        <v>118</v>
      </c>
      <c r="C510" s="81" t="s">
        <v>45</v>
      </c>
      <c r="D510" s="81" t="s">
        <v>46</v>
      </c>
      <c r="E510" s="83">
        <v>41786.650694444441</v>
      </c>
      <c r="F510" s="81" t="s">
        <v>47</v>
      </c>
      <c r="G510" s="81" t="s">
        <v>91</v>
      </c>
      <c r="H510" s="81" t="s">
        <v>49</v>
      </c>
      <c r="I510" s="81" t="s">
        <v>47</v>
      </c>
      <c r="J510" s="81" t="s">
        <v>50</v>
      </c>
      <c r="K510" s="81" t="s">
        <v>51</v>
      </c>
      <c r="L510" s="81">
        <v>29.5</v>
      </c>
      <c r="M510" s="81">
        <v>30000</v>
      </c>
      <c r="N510" s="81" t="s">
        <v>52</v>
      </c>
      <c r="O510" s="81">
        <v>0</v>
      </c>
      <c r="P510" s="81">
        <v>0</v>
      </c>
      <c r="Q510" s="81">
        <v>0</v>
      </c>
      <c r="R510" s="81">
        <v>115</v>
      </c>
      <c r="S510" s="81">
        <v>7.1599999999999997E-2</v>
      </c>
      <c r="T510" s="81">
        <v>0</v>
      </c>
      <c r="U510" s="81">
        <v>0</v>
      </c>
      <c r="V510" s="81">
        <v>0</v>
      </c>
      <c r="W510" s="81">
        <v>0</v>
      </c>
      <c r="X510" s="81">
        <v>115</v>
      </c>
      <c r="Y510" s="81">
        <v>7.1599999999999997E-2</v>
      </c>
      <c r="Z510" s="81">
        <v>0</v>
      </c>
      <c r="AA510" s="81"/>
      <c r="AB510" s="81"/>
      <c r="AC510" s="81">
        <v>1</v>
      </c>
      <c r="AD510" s="81" t="s">
        <v>92</v>
      </c>
      <c r="AE510" s="81" t="s">
        <v>49</v>
      </c>
      <c r="AF510" s="81" t="s">
        <v>54</v>
      </c>
      <c r="AG510" s="81" t="s">
        <v>47</v>
      </c>
      <c r="AH510" s="81" t="s">
        <v>118</v>
      </c>
      <c r="AI510" s="81" t="s">
        <v>52</v>
      </c>
      <c r="AJ510" s="81" t="s">
        <v>119</v>
      </c>
      <c r="AK510" s="81" t="s">
        <v>56</v>
      </c>
      <c r="AL510" s="81"/>
      <c r="AM510" s="81" t="s">
        <v>120</v>
      </c>
      <c r="AN510" s="81" t="s">
        <v>121</v>
      </c>
      <c r="AO510" s="81" t="s">
        <v>122</v>
      </c>
      <c r="AP510" s="81" t="s">
        <v>60</v>
      </c>
    </row>
    <row r="511" spans="1:42" x14ac:dyDescent="0.3">
      <c r="A511" s="81">
        <v>506</v>
      </c>
      <c r="B511" s="81" t="s">
        <v>118</v>
      </c>
      <c r="C511" s="81" t="s">
        <v>45</v>
      </c>
      <c r="D511" s="81" t="s">
        <v>46</v>
      </c>
      <c r="E511" s="83">
        <v>41786.650694444441</v>
      </c>
      <c r="F511" s="81" t="s">
        <v>47</v>
      </c>
      <c r="G511" s="81" t="s">
        <v>91</v>
      </c>
      <c r="H511" s="81" t="s">
        <v>49</v>
      </c>
      <c r="I511" s="81" t="s">
        <v>47</v>
      </c>
      <c r="J511" s="81" t="s">
        <v>61</v>
      </c>
      <c r="K511" s="81" t="s">
        <v>51</v>
      </c>
      <c r="L511" s="81">
        <v>42.4</v>
      </c>
      <c r="M511" s="81">
        <v>30000</v>
      </c>
      <c r="N511" s="81" t="s">
        <v>52</v>
      </c>
      <c r="O511" s="81">
        <v>0</v>
      </c>
      <c r="P511" s="81">
        <v>0</v>
      </c>
      <c r="Q511" s="81">
        <v>0</v>
      </c>
      <c r="R511" s="81">
        <v>160</v>
      </c>
      <c r="S511" s="81">
        <v>0.12</v>
      </c>
      <c r="T511" s="81">
        <v>0</v>
      </c>
      <c r="U511" s="81">
        <v>0</v>
      </c>
      <c r="V511" s="81">
        <v>0</v>
      </c>
      <c r="W511" s="81">
        <v>0</v>
      </c>
      <c r="X511" s="81">
        <v>160</v>
      </c>
      <c r="Y511" s="81">
        <v>0.12</v>
      </c>
      <c r="Z511" s="81">
        <v>0</v>
      </c>
      <c r="AA511" s="81"/>
      <c r="AB511" s="81"/>
      <c r="AC511" s="81">
        <v>1</v>
      </c>
      <c r="AD511" s="81" t="s">
        <v>92</v>
      </c>
      <c r="AE511" s="81" t="s">
        <v>49</v>
      </c>
      <c r="AF511" s="81" t="s">
        <v>62</v>
      </c>
      <c r="AG511" s="81" t="s">
        <v>47</v>
      </c>
      <c r="AH511" s="81" t="s">
        <v>118</v>
      </c>
      <c r="AI511" s="81" t="s">
        <v>52</v>
      </c>
      <c r="AJ511" s="81" t="s">
        <v>119</v>
      </c>
      <c r="AK511" s="81" t="s">
        <v>56</v>
      </c>
      <c r="AL511" s="81"/>
      <c r="AM511" s="81" t="s">
        <v>120</v>
      </c>
      <c r="AN511" s="81" t="s">
        <v>121</v>
      </c>
      <c r="AO511" s="81" t="s">
        <v>122</v>
      </c>
      <c r="AP511" s="81" t="s">
        <v>60</v>
      </c>
    </row>
    <row r="512" spans="1:42" x14ac:dyDescent="0.3">
      <c r="A512" s="81">
        <v>507</v>
      </c>
      <c r="B512" s="81" t="s">
        <v>118</v>
      </c>
      <c r="C512" s="81" t="s">
        <v>45</v>
      </c>
      <c r="D512" s="81" t="s">
        <v>46</v>
      </c>
      <c r="E512" s="83">
        <v>41786.650694444441</v>
      </c>
      <c r="F512" s="81" t="s">
        <v>47</v>
      </c>
      <c r="G512" s="81" t="s">
        <v>91</v>
      </c>
      <c r="H512" s="81" t="s">
        <v>49</v>
      </c>
      <c r="I512" s="81" t="s">
        <v>47</v>
      </c>
      <c r="J512" s="81" t="s">
        <v>63</v>
      </c>
      <c r="K512" s="81" t="s">
        <v>51</v>
      </c>
      <c r="L512" s="81">
        <v>37.1</v>
      </c>
      <c r="M512" s="81">
        <v>30000</v>
      </c>
      <c r="N512" s="81" t="s">
        <v>52</v>
      </c>
      <c r="O512" s="81">
        <v>0</v>
      </c>
      <c r="P512" s="81">
        <v>0</v>
      </c>
      <c r="Q512" s="81">
        <v>0</v>
      </c>
      <c r="R512" s="81">
        <v>155</v>
      </c>
      <c r="S512" s="81">
        <v>9.2899999999999996E-2</v>
      </c>
      <c r="T512" s="81">
        <v>0</v>
      </c>
      <c r="U512" s="81">
        <v>0</v>
      </c>
      <c r="V512" s="81">
        <v>0</v>
      </c>
      <c r="W512" s="81">
        <v>0</v>
      </c>
      <c r="X512" s="81">
        <v>155</v>
      </c>
      <c r="Y512" s="81">
        <v>9.2899999999999996E-2</v>
      </c>
      <c r="Z512" s="81">
        <v>0</v>
      </c>
      <c r="AA512" s="81"/>
      <c r="AB512" s="81"/>
      <c r="AC512" s="81">
        <v>1</v>
      </c>
      <c r="AD512" s="81" t="s">
        <v>92</v>
      </c>
      <c r="AE512" s="81" t="s">
        <v>49</v>
      </c>
      <c r="AF512" s="81" t="s">
        <v>64</v>
      </c>
      <c r="AG512" s="81" t="s">
        <v>47</v>
      </c>
      <c r="AH512" s="81" t="s">
        <v>118</v>
      </c>
      <c r="AI512" s="81" t="s">
        <v>52</v>
      </c>
      <c r="AJ512" s="81" t="s">
        <v>119</v>
      </c>
      <c r="AK512" s="81" t="s">
        <v>56</v>
      </c>
      <c r="AL512" s="81"/>
      <c r="AM512" s="81" t="s">
        <v>120</v>
      </c>
      <c r="AN512" s="81" t="s">
        <v>121</v>
      </c>
      <c r="AO512" s="81" t="s">
        <v>122</v>
      </c>
      <c r="AP512" s="81" t="s">
        <v>60</v>
      </c>
    </row>
    <row r="513" spans="1:42" x14ac:dyDescent="0.3">
      <c r="A513" s="81">
        <v>508</v>
      </c>
      <c r="B513" s="81" t="s">
        <v>118</v>
      </c>
      <c r="C513" s="81" t="s">
        <v>45</v>
      </c>
      <c r="D513" s="81" t="s">
        <v>46</v>
      </c>
      <c r="E513" s="83">
        <v>41786.650694444441</v>
      </c>
      <c r="F513" s="81" t="s">
        <v>47</v>
      </c>
      <c r="G513" s="81" t="s">
        <v>91</v>
      </c>
      <c r="H513" s="81" t="s">
        <v>49</v>
      </c>
      <c r="I513" s="81" t="s">
        <v>47</v>
      </c>
      <c r="J513" s="81" t="s">
        <v>65</v>
      </c>
      <c r="K513" s="81" t="s">
        <v>51</v>
      </c>
      <c r="L513" s="81">
        <v>40.5</v>
      </c>
      <c r="M513" s="81">
        <v>30000</v>
      </c>
      <c r="N513" s="81" t="s">
        <v>52</v>
      </c>
      <c r="O513" s="81">
        <v>0</v>
      </c>
      <c r="P513" s="81">
        <v>0</v>
      </c>
      <c r="Q513" s="81">
        <v>0</v>
      </c>
      <c r="R513" s="81">
        <v>195</v>
      </c>
      <c r="S513" s="81">
        <v>0.123</v>
      </c>
      <c r="T513" s="81">
        <v>0</v>
      </c>
      <c r="U513" s="81">
        <v>0</v>
      </c>
      <c r="V513" s="81">
        <v>0</v>
      </c>
      <c r="W513" s="81">
        <v>0</v>
      </c>
      <c r="X513" s="81">
        <v>195</v>
      </c>
      <c r="Y513" s="81">
        <v>0.123</v>
      </c>
      <c r="Z513" s="81">
        <v>0</v>
      </c>
      <c r="AA513" s="81"/>
      <c r="AB513" s="81"/>
      <c r="AC513" s="81">
        <v>1</v>
      </c>
      <c r="AD513" s="81" t="s">
        <v>92</v>
      </c>
      <c r="AE513" s="81" t="s">
        <v>49</v>
      </c>
      <c r="AF513" s="81" t="s">
        <v>66</v>
      </c>
      <c r="AG513" s="81" t="s">
        <v>47</v>
      </c>
      <c r="AH513" s="81" t="s">
        <v>118</v>
      </c>
      <c r="AI513" s="81" t="s">
        <v>52</v>
      </c>
      <c r="AJ513" s="81" t="s">
        <v>119</v>
      </c>
      <c r="AK513" s="81" t="s">
        <v>56</v>
      </c>
      <c r="AL513" s="81"/>
      <c r="AM513" s="81" t="s">
        <v>120</v>
      </c>
      <c r="AN513" s="81" t="s">
        <v>121</v>
      </c>
      <c r="AO513" s="81" t="s">
        <v>122</v>
      </c>
      <c r="AP513" s="81" t="s">
        <v>60</v>
      </c>
    </row>
    <row r="514" spans="1:42" x14ac:dyDescent="0.3">
      <c r="A514" s="81">
        <v>509</v>
      </c>
      <c r="B514" s="81" t="s">
        <v>118</v>
      </c>
      <c r="C514" s="81" t="s">
        <v>45</v>
      </c>
      <c r="D514" s="81" t="s">
        <v>46</v>
      </c>
      <c r="E514" s="83">
        <v>41786.650694444441</v>
      </c>
      <c r="F514" s="81" t="s">
        <v>47</v>
      </c>
      <c r="G514" s="81" t="s">
        <v>91</v>
      </c>
      <c r="H514" s="81" t="s">
        <v>49</v>
      </c>
      <c r="I514" s="81" t="s">
        <v>47</v>
      </c>
      <c r="J514" s="81" t="s">
        <v>67</v>
      </c>
      <c r="K514" s="81" t="s">
        <v>51</v>
      </c>
      <c r="L514" s="81">
        <v>36.200000000000003</v>
      </c>
      <c r="M514" s="81">
        <v>30000</v>
      </c>
      <c r="N514" s="81" t="s">
        <v>52</v>
      </c>
      <c r="O514" s="81">
        <v>0</v>
      </c>
      <c r="P514" s="81">
        <v>0</v>
      </c>
      <c r="Q514" s="81">
        <v>0</v>
      </c>
      <c r="R514" s="81">
        <v>172</v>
      </c>
      <c r="S514" s="81">
        <v>9.2100000000000001E-2</v>
      </c>
      <c r="T514" s="81">
        <v>0</v>
      </c>
      <c r="U514" s="81">
        <v>0</v>
      </c>
      <c r="V514" s="81">
        <v>0</v>
      </c>
      <c r="W514" s="81">
        <v>0</v>
      </c>
      <c r="X514" s="81">
        <v>172</v>
      </c>
      <c r="Y514" s="81">
        <v>9.2100000000000001E-2</v>
      </c>
      <c r="Z514" s="81">
        <v>0</v>
      </c>
      <c r="AA514" s="81"/>
      <c r="AB514" s="81"/>
      <c r="AC514" s="81">
        <v>1</v>
      </c>
      <c r="AD514" s="81" t="s">
        <v>92</v>
      </c>
      <c r="AE514" s="81" t="s">
        <v>49</v>
      </c>
      <c r="AF514" s="81" t="s">
        <v>68</v>
      </c>
      <c r="AG514" s="81" t="s">
        <v>47</v>
      </c>
      <c r="AH514" s="81" t="s">
        <v>118</v>
      </c>
      <c r="AI514" s="81" t="s">
        <v>52</v>
      </c>
      <c r="AJ514" s="81" t="s">
        <v>119</v>
      </c>
      <c r="AK514" s="81" t="s">
        <v>56</v>
      </c>
      <c r="AL514" s="81"/>
      <c r="AM514" s="81" t="s">
        <v>120</v>
      </c>
      <c r="AN514" s="81" t="s">
        <v>121</v>
      </c>
      <c r="AO514" s="81" t="s">
        <v>122</v>
      </c>
      <c r="AP514" s="81" t="s">
        <v>60</v>
      </c>
    </row>
    <row r="515" spans="1:42" x14ac:dyDescent="0.3">
      <c r="A515" s="81">
        <v>510</v>
      </c>
      <c r="B515" s="81" t="s">
        <v>118</v>
      </c>
      <c r="C515" s="81" t="s">
        <v>45</v>
      </c>
      <c r="D515" s="81" t="s">
        <v>46</v>
      </c>
      <c r="E515" s="83">
        <v>41786.650694444441</v>
      </c>
      <c r="F515" s="81" t="s">
        <v>47</v>
      </c>
      <c r="G515" s="81" t="s">
        <v>91</v>
      </c>
      <c r="H515" s="81" t="s">
        <v>49</v>
      </c>
      <c r="I515" s="81" t="s">
        <v>47</v>
      </c>
      <c r="J515" s="81" t="s">
        <v>69</v>
      </c>
      <c r="K515" s="81" t="s">
        <v>51</v>
      </c>
      <c r="L515" s="81">
        <v>47.7</v>
      </c>
      <c r="M515" s="81">
        <v>30000</v>
      </c>
      <c r="N515" s="81" t="s">
        <v>52</v>
      </c>
      <c r="O515" s="81">
        <v>0</v>
      </c>
      <c r="P515" s="81">
        <v>0</v>
      </c>
      <c r="Q515" s="81">
        <v>0</v>
      </c>
      <c r="R515" s="81">
        <v>195</v>
      </c>
      <c r="S515" s="81">
        <v>7.9200000000000007E-2</v>
      </c>
      <c r="T515" s="81">
        <v>0</v>
      </c>
      <c r="U515" s="81">
        <v>0</v>
      </c>
      <c r="V515" s="81">
        <v>0</v>
      </c>
      <c r="W515" s="81">
        <v>0</v>
      </c>
      <c r="X515" s="81">
        <v>195</v>
      </c>
      <c r="Y515" s="81">
        <v>7.9200000000000007E-2</v>
      </c>
      <c r="Z515" s="81">
        <v>0</v>
      </c>
      <c r="AA515" s="81"/>
      <c r="AB515" s="81"/>
      <c r="AC515" s="81">
        <v>1</v>
      </c>
      <c r="AD515" s="81" t="s">
        <v>92</v>
      </c>
      <c r="AE515" s="81" t="s">
        <v>49</v>
      </c>
      <c r="AF515" s="81" t="s">
        <v>70</v>
      </c>
      <c r="AG515" s="81" t="s">
        <v>47</v>
      </c>
      <c r="AH515" s="81" t="s">
        <v>118</v>
      </c>
      <c r="AI515" s="81" t="s">
        <v>52</v>
      </c>
      <c r="AJ515" s="81" t="s">
        <v>119</v>
      </c>
      <c r="AK515" s="81" t="s">
        <v>56</v>
      </c>
      <c r="AL515" s="81"/>
      <c r="AM515" s="81" t="s">
        <v>120</v>
      </c>
      <c r="AN515" s="81" t="s">
        <v>121</v>
      </c>
      <c r="AO515" s="81" t="s">
        <v>122</v>
      </c>
      <c r="AP515" s="81" t="s">
        <v>60</v>
      </c>
    </row>
    <row r="516" spans="1:42" x14ac:dyDescent="0.3">
      <c r="A516" s="81">
        <v>511</v>
      </c>
      <c r="B516" s="81" t="s">
        <v>118</v>
      </c>
      <c r="C516" s="81" t="s">
        <v>45</v>
      </c>
      <c r="D516" s="81" t="s">
        <v>46</v>
      </c>
      <c r="E516" s="83">
        <v>41786.650694444441</v>
      </c>
      <c r="F516" s="81" t="s">
        <v>47</v>
      </c>
      <c r="G516" s="81" t="s">
        <v>91</v>
      </c>
      <c r="H516" s="81" t="s">
        <v>49</v>
      </c>
      <c r="I516" s="81" t="s">
        <v>47</v>
      </c>
      <c r="J516" s="81" t="s">
        <v>71</v>
      </c>
      <c r="K516" s="81" t="s">
        <v>51</v>
      </c>
      <c r="L516" s="81">
        <v>40.299999999999997</v>
      </c>
      <c r="M516" s="81">
        <v>30000</v>
      </c>
      <c r="N516" s="81" t="s">
        <v>52</v>
      </c>
      <c r="O516" s="81">
        <v>0</v>
      </c>
      <c r="P516" s="81">
        <v>0</v>
      </c>
      <c r="Q516" s="81">
        <v>0</v>
      </c>
      <c r="R516" s="81">
        <v>238</v>
      </c>
      <c r="S516" s="81">
        <v>0.107</v>
      </c>
      <c r="T516" s="81">
        <v>0</v>
      </c>
      <c r="U516" s="81">
        <v>0</v>
      </c>
      <c r="V516" s="81">
        <v>0</v>
      </c>
      <c r="W516" s="81">
        <v>0</v>
      </c>
      <c r="X516" s="81">
        <v>238</v>
      </c>
      <c r="Y516" s="81">
        <v>0.107</v>
      </c>
      <c r="Z516" s="81">
        <v>0</v>
      </c>
      <c r="AA516" s="81"/>
      <c r="AB516" s="81"/>
      <c r="AC516" s="81">
        <v>1</v>
      </c>
      <c r="AD516" s="81" t="s">
        <v>92</v>
      </c>
      <c r="AE516" s="81" t="s">
        <v>49</v>
      </c>
      <c r="AF516" s="81" t="s">
        <v>72</v>
      </c>
      <c r="AG516" s="81" t="s">
        <v>47</v>
      </c>
      <c r="AH516" s="81" t="s">
        <v>118</v>
      </c>
      <c r="AI516" s="81" t="s">
        <v>52</v>
      </c>
      <c r="AJ516" s="81" t="s">
        <v>119</v>
      </c>
      <c r="AK516" s="81" t="s">
        <v>56</v>
      </c>
      <c r="AL516" s="81"/>
      <c r="AM516" s="81" t="s">
        <v>120</v>
      </c>
      <c r="AN516" s="81" t="s">
        <v>121</v>
      </c>
      <c r="AO516" s="81" t="s">
        <v>122</v>
      </c>
      <c r="AP516" s="81" t="s">
        <v>60</v>
      </c>
    </row>
    <row r="517" spans="1:42" x14ac:dyDescent="0.3">
      <c r="A517" s="81">
        <v>512</v>
      </c>
      <c r="B517" s="81" t="s">
        <v>118</v>
      </c>
      <c r="C517" s="81" t="s">
        <v>45</v>
      </c>
      <c r="D517" s="81" t="s">
        <v>46</v>
      </c>
      <c r="E517" s="83">
        <v>41786.650694444441</v>
      </c>
      <c r="F517" s="81" t="s">
        <v>47</v>
      </c>
      <c r="G517" s="81" t="s">
        <v>91</v>
      </c>
      <c r="H517" s="81" t="s">
        <v>49</v>
      </c>
      <c r="I517" s="81" t="s">
        <v>47</v>
      </c>
      <c r="J517" s="81" t="s">
        <v>73</v>
      </c>
      <c r="K517" s="81" t="s">
        <v>51</v>
      </c>
      <c r="L517" s="81">
        <v>43.9</v>
      </c>
      <c r="M517" s="81">
        <v>30000</v>
      </c>
      <c r="N517" s="81" t="s">
        <v>52</v>
      </c>
      <c r="O517" s="81">
        <v>0</v>
      </c>
      <c r="P517" s="81">
        <v>0</v>
      </c>
      <c r="Q517" s="81">
        <v>0</v>
      </c>
      <c r="R517" s="81">
        <v>247</v>
      </c>
      <c r="S517" s="81">
        <v>0.129</v>
      </c>
      <c r="T517" s="81">
        <v>0</v>
      </c>
      <c r="U517" s="81">
        <v>0</v>
      </c>
      <c r="V517" s="81">
        <v>0</v>
      </c>
      <c r="W517" s="81">
        <v>0</v>
      </c>
      <c r="X517" s="81">
        <v>247</v>
      </c>
      <c r="Y517" s="81">
        <v>0.129</v>
      </c>
      <c r="Z517" s="81">
        <v>0</v>
      </c>
      <c r="AA517" s="81"/>
      <c r="AB517" s="81"/>
      <c r="AC517" s="81">
        <v>1</v>
      </c>
      <c r="AD517" s="81" t="s">
        <v>92</v>
      </c>
      <c r="AE517" s="81" t="s">
        <v>49</v>
      </c>
      <c r="AF517" s="81" t="s">
        <v>74</v>
      </c>
      <c r="AG517" s="81" t="s">
        <v>47</v>
      </c>
      <c r="AH517" s="81" t="s">
        <v>118</v>
      </c>
      <c r="AI517" s="81" t="s">
        <v>52</v>
      </c>
      <c r="AJ517" s="81" t="s">
        <v>119</v>
      </c>
      <c r="AK517" s="81" t="s">
        <v>56</v>
      </c>
      <c r="AL517" s="81"/>
      <c r="AM517" s="81" t="s">
        <v>120</v>
      </c>
      <c r="AN517" s="81" t="s">
        <v>121</v>
      </c>
      <c r="AO517" s="81" t="s">
        <v>122</v>
      </c>
      <c r="AP517" s="81" t="s">
        <v>60</v>
      </c>
    </row>
    <row r="518" spans="1:42" x14ac:dyDescent="0.3">
      <c r="A518" s="81">
        <v>513</v>
      </c>
      <c r="B518" s="81" t="s">
        <v>118</v>
      </c>
      <c r="C518" s="81" t="s">
        <v>45</v>
      </c>
      <c r="D518" s="81" t="s">
        <v>46</v>
      </c>
      <c r="E518" s="83">
        <v>41786.650694444441</v>
      </c>
      <c r="F518" s="81" t="s">
        <v>47</v>
      </c>
      <c r="G518" s="81" t="s">
        <v>91</v>
      </c>
      <c r="H518" s="81" t="s">
        <v>49</v>
      </c>
      <c r="I518" s="81" t="s">
        <v>47</v>
      </c>
      <c r="J518" s="81" t="s">
        <v>75</v>
      </c>
      <c r="K518" s="81" t="s">
        <v>51</v>
      </c>
      <c r="L518" s="81">
        <v>45</v>
      </c>
      <c r="M518" s="81">
        <v>30000</v>
      </c>
      <c r="N518" s="81" t="s">
        <v>52</v>
      </c>
      <c r="O518" s="81">
        <v>0</v>
      </c>
      <c r="P518" s="81">
        <v>0</v>
      </c>
      <c r="Q518" s="81">
        <v>0</v>
      </c>
      <c r="R518" s="81">
        <v>252</v>
      </c>
      <c r="S518" s="81">
        <v>0.14099999999999999</v>
      </c>
      <c r="T518" s="81">
        <v>0</v>
      </c>
      <c r="U518" s="81">
        <v>0</v>
      </c>
      <c r="V518" s="81">
        <v>0</v>
      </c>
      <c r="W518" s="81">
        <v>0</v>
      </c>
      <c r="X518" s="81">
        <v>252</v>
      </c>
      <c r="Y518" s="81">
        <v>0.14099999999999999</v>
      </c>
      <c r="Z518" s="81">
        <v>0</v>
      </c>
      <c r="AA518" s="81"/>
      <c r="AB518" s="81"/>
      <c r="AC518" s="81">
        <v>1</v>
      </c>
      <c r="AD518" s="81" t="s">
        <v>92</v>
      </c>
      <c r="AE518" s="81" t="s">
        <v>49</v>
      </c>
      <c r="AF518" s="81" t="s">
        <v>76</v>
      </c>
      <c r="AG518" s="81" t="s">
        <v>47</v>
      </c>
      <c r="AH518" s="81" t="s">
        <v>118</v>
      </c>
      <c r="AI518" s="81" t="s">
        <v>52</v>
      </c>
      <c r="AJ518" s="81" t="s">
        <v>119</v>
      </c>
      <c r="AK518" s="81" t="s">
        <v>56</v>
      </c>
      <c r="AL518" s="81"/>
      <c r="AM518" s="81" t="s">
        <v>120</v>
      </c>
      <c r="AN518" s="81" t="s">
        <v>121</v>
      </c>
      <c r="AO518" s="81" t="s">
        <v>122</v>
      </c>
      <c r="AP518" s="81" t="s">
        <v>60</v>
      </c>
    </row>
    <row r="519" spans="1:42" x14ac:dyDescent="0.3">
      <c r="A519" s="81">
        <v>514</v>
      </c>
      <c r="B519" s="81" t="s">
        <v>118</v>
      </c>
      <c r="C519" s="81" t="s">
        <v>45</v>
      </c>
      <c r="D519" s="81" t="s">
        <v>46</v>
      </c>
      <c r="E519" s="83">
        <v>41786.650694444441</v>
      </c>
      <c r="F519" s="81" t="s">
        <v>47</v>
      </c>
      <c r="G519" s="81" t="s">
        <v>91</v>
      </c>
      <c r="H519" s="81" t="s">
        <v>49</v>
      </c>
      <c r="I519" s="81" t="s">
        <v>47</v>
      </c>
      <c r="J519" s="81" t="s">
        <v>77</v>
      </c>
      <c r="K519" s="81" t="s">
        <v>51</v>
      </c>
      <c r="L519" s="81">
        <v>47.3</v>
      </c>
      <c r="M519" s="81">
        <v>30000</v>
      </c>
      <c r="N519" s="81" t="s">
        <v>52</v>
      </c>
      <c r="O519" s="81">
        <v>0</v>
      </c>
      <c r="P519" s="81">
        <v>0</v>
      </c>
      <c r="Q519" s="81">
        <v>0</v>
      </c>
      <c r="R519" s="81">
        <v>228</v>
      </c>
      <c r="S519" s="81">
        <v>0.13400000000000001</v>
      </c>
      <c r="T519" s="81">
        <v>0</v>
      </c>
      <c r="U519" s="81">
        <v>0</v>
      </c>
      <c r="V519" s="81">
        <v>0</v>
      </c>
      <c r="W519" s="81">
        <v>0</v>
      </c>
      <c r="X519" s="81">
        <v>228</v>
      </c>
      <c r="Y519" s="81">
        <v>0.13400000000000001</v>
      </c>
      <c r="Z519" s="81">
        <v>0</v>
      </c>
      <c r="AA519" s="81"/>
      <c r="AB519" s="81"/>
      <c r="AC519" s="81">
        <v>1</v>
      </c>
      <c r="AD519" s="81" t="s">
        <v>92</v>
      </c>
      <c r="AE519" s="81" t="s">
        <v>49</v>
      </c>
      <c r="AF519" s="81" t="s">
        <v>78</v>
      </c>
      <c r="AG519" s="81" t="s">
        <v>47</v>
      </c>
      <c r="AH519" s="81" t="s">
        <v>118</v>
      </c>
      <c r="AI519" s="81" t="s">
        <v>52</v>
      </c>
      <c r="AJ519" s="81" t="s">
        <v>119</v>
      </c>
      <c r="AK519" s="81" t="s">
        <v>56</v>
      </c>
      <c r="AL519" s="81"/>
      <c r="AM519" s="81" t="s">
        <v>120</v>
      </c>
      <c r="AN519" s="81" t="s">
        <v>121</v>
      </c>
      <c r="AO519" s="81" t="s">
        <v>122</v>
      </c>
      <c r="AP519" s="81" t="s">
        <v>60</v>
      </c>
    </row>
    <row r="520" spans="1:42" x14ac:dyDescent="0.3">
      <c r="A520" s="81">
        <v>515</v>
      </c>
      <c r="B520" s="81" t="s">
        <v>118</v>
      </c>
      <c r="C520" s="81" t="s">
        <v>45</v>
      </c>
      <c r="D520" s="81" t="s">
        <v>46</v>
      </c>
      <c r="E520" s="83">
        <v>41786.650694444441</v>
      </c>
      <c r="F520" s="81" t="s">
        <v>47</v>
      </c>
      <c r="G520" s="81" t="s">
        <v>91</v>
      </c>
      <c r="H520" s="81" t="s">
        <v>49</v>
      </c>
      <c r="I520" s="81" t="s">
        <v>47</v>
      </c>
      <c r="J520" s="81" t="s">
        <v>79</v>
      </c>
      <c r="K520" s="81" t="s">
        <v>51</v>
      </c>
      <c r="L520" s="81">
        <v>48.1</v>
      </c>
      <c r="M520" s="81">
        <v>30000</v>
      </c>
      <c r="N520" s="81" t="s">
        <v>52</v>
      </c>
      <c r="O520" s="81">
        <v>0</v>
      </c>
      <c r="P520" s="81">
        <v>0</v>
      </c>
      <c r="Q520" s="81">
        <v>0</v>
      </c>
      <c r="R520" s="81">
        <v>190</v>
      </c>
      <c r="S520" s="81">
        <v>0.125</v>
      </c>
      <c r="T520" s="81">
        <v>0</v>
      </c>
      <c r="U520" s="81">
        <v>0</v>
      </c>
      <c r="V520" s="81">
        <v>0</v>
      </c>
      <c r="W520" s="81">
        <v>0</v>
      </c>
      <c r="X520" s="81">
        <v>190</v>
      </c>
      <c r="Y520" s="81">
        <v>0.125</v>
      </c>
      <c r="Z520" s="81">
        <v>0</v>
      </c>
      <c r="AA520" s="81"/>
      <c r="AB520" s="81"/>
      <c r="AC520" s="81">
        <v>1</v>
      </c>
      <c r="AD520" s="81" t="s">
        <v>92</v>
      </c>
      <c r="AE520" s="81" t="s">
        <v>49</v>
      </c>
      <c r="AF520" s="81" t="s">
        <v>80</v>
      </c>
      <c r="AG520" s="81" t="s">
        <v>47</v>
      </c>
      <c r="AH520" s="81" t="s">
        <v>118</v>
      </c>
      <c r="AI520" s="81" t="s">
        <v>52</v>
      </c>
      <c r="AJ520" s="81" t="s">
        <v>119</v>
      </c>
      <c r="AK520" s="81" t="s">
        <v>56</v>
      </c>
      <c r="AL520" s="81"/>
      <c r="AM520" s="81" t="s">
        <v>120</v>
      </c>
      <c r="AN520" s="81" t="s">
        <v>121</v>
      </c>
      <c r="AO520" s="81" t="s">
        <v>122</v>
      </c>
      <c r="AP520" s="81" t="s">
        <v>60</v>
      </c>
    </row>
    <row r="521" spans="1:42" x14ac:dyDescent="0.3">
      <c r="A521" s="81">
        <v>516</v>
      </c>
      <c r="B521" s="81" t="s">
        <v>118</v>
      </c>
      <c r="C521" s="81" t="s">
        <v>45</v>
      </c>
      <c r="D521" s="81" t="s">
        <v>46</v>
      </c>
      <c r="E521" s="83">
        <v>41786.650694444441</v>
      </c>
      <c r="F521" s="81" t="s">
        <v>47</v>
      </c>
      <c r="G521" s="81" t="s">
        <v>91</v>
      </c>
      <c r="H521" s="81" t="s">
        <v>49</v>
      </c>
      <c r="I521" s="81" t="s">
        <v>47</v>
      </c>
      <c r="J521" s="81" t="s">
        <v>81</v>
      </c>
      <c r="K521" s="81" t="s">
        <v>51</v>
      </c>
      <c r="L521" s="81">
        <v>47.4</v>
      </c>
      <c r="M521" s="81">
        <v>30000</v>
      </c>
      <c r="N521" s="81" t="s">
        <v>52</v>
      </c>
      <c r="O521" s="81">
        <v>0</v>
      </c>
      <c r="P521" s="81">
        <v>0</v>
      </c>
      <c r="Q521" s="81">
        <v>0</v>
      </c>
      <c r="R521" s="81">
        <v>179</v>
      </c>
      <c r="S521" s="81">
        <v>0.122</v>
      </c>
      <c r="T521" s="81">
        <v>0</v>
      </c>
      <c r="U521" s="81">
        <v>0</v>
      </c>
      <c r="V521" s="81">
        <v>0</v>
      </c>
      <c r="W521" s="81">
        <v>0</v>
      </c>
      <c r="X521" s="81">
        <v>179</v>
      </c>
      <c r="Y521" s="81">
        <v>0.122</v>
      </c>
      <c r="Z521" s="81">
        <v>0</v>
      </c>
      <c r="AA521" s="81"/>
      <c r="AB521" s="81"/>
      <c r="AC521" s="81">
        <v>1</v>
      </c>
      <c r="AD521" s="81" t="s">
        <v>92</v>
      </c>
      <c r="AE521" s="81" t="s">
        <v>49</v>
      </c>
      <c r="AF521" s="81" t="s">
        <v>82</v>
      </c>
      <c r="AG521" s="81" t="s">
        <v>47</v>
      </c>
      <c r="AH521" s="81" t="s">
        <v>118</v>
      </c>
      <c r="AI521" s="81" t="s">
        <v>52</v>
      </c>
      <c r="AJ521" s="81" t="s">
        <v>119</v>
      </c>
      <c r="AK521" s="81" t="s">
        <v>56</v>
      </c>
      <c r="AL521" s="81"/>
      <c r="AM521" s="81" t="s">
        <v>120</v>
      </c>
      <c r="AN521" s="81" t="s">
        <v>121</v>
      </c>
      <c r="AO521" s="81" t="s">
        <v>122</v>
      </c>
      <c r="AP521" s="81" t="s">
        <v>60</v>
      </c>
    </row>
    <row r="522" spans="1:42" x14ac:dyDescent="0.3">
      <c r="A522" s="81">
        <v>517</v>
      </c>
      <c r="B522" s="81" t="s">
        <v>118</v>
      </c>
      <c r="C522" s="81" t="s">
        <v>45</v>
      </c>
      <c r="D522" s="81" t="s">
        <v>46</v>
      </c>
      <c r="E522" s="83">
        <v>41786.650694444441</v>
      </c>
      <c r="F522" s="81" t="s">
        <v>47</v>
      </c>
      <c r="G522" s="81" t="s">
        <v>91</v>
      </c>
      <c r="H522" s="81" t="s">
        <v>49</v>
      </c>
      <c r="I522" s="81" t="s">
        <v>47</v>
      </c>
      <c r="J522" s="81" t="s">
        <v>83</v>
      </c>
      <c r="K522" s="81" t="s">
        <v>51</v>
      </c>
      <c r="L522" s="81">
        <v>48</v>
      </c>
      <c r="M522" s="81">
        <v>30000</v>
      </c>
      <c r="N522" s="81" t="s">
        <v>52</v>
      </c>
      <c r="O522" s="81">
        <v>0</v>
      </c>
      <c r="P522" s="81">
        <v>0</v>
      </c>
      <c r="Q522" s="81">
        <v>0</v>
      </c>
      <c r="R522" s="81">
        <v>234</v>
      </c>
      <c r="S522" s="81">
        <v>0.13900000000000001</v>
      </c>
      <c r="T522" s="81">
        <v>0</v>
      </c>
      <c r="U522" s="81">
        <v>0</v>
      </c>
      <c r="V522" s="81">
        <v>0</v>
      </c>
      <c r="W522" s="81">
        <v>0</v>
      </c>
      <c r="X522" s="81">
        <v>234</v>
      </c>
      <c r="Y522" s="81">
        <v>0.13900000000000001</v>
      </c>
      <c r="Z522" s="81">
        <v>0</v>
      </c>
      <c r="AA522" s="81"/>
      <c r="AB522" s="81"/>
      <c r="AC522" s="81">
        <v>1</v>
      </c>
      <c r="AD522" s="81" t="s">
        <v>92</v>
      </c>
      <c r="AE522" s="81" t="s">
        <v>49</v>
      </c>
      <c r="AF522" s="81" t="s">
        <v>84</v>
      </c>
      <c r="AG522" s="81" t="s">
        <v>47</v>
      </c>
      <c r="AH522" s="81" t="s">
        <v>118</v>
      </c>
      <c r="AI522" s="81" t="s">
        <v>52</v>
      </c>
      <c r="AJ522" s="81" t="s">
        <v>119</v>
      </c>
      <c r="AK522" s="81" t="s">
        <v>56</v>
      </c>
      <c r="AL522" s="81"/>
      <c r="AM522" s="81" t="s">
        <v>120</v>
      </c>
      <c r="AN522" s="81" t="s">
        <v>121</v>
      </c>
      <c r="AO522" s="81" t="s">
        <v>122</v>
      </c>
      <c r="AP522" s="81" t="s">
        <v>60</v>
      </c>
    </row>
    <row r="523" spans="1:42" x14ac:dyDescent="0.3">
      <c r="A523" s="81">
        <v>518</v>
      </c>
      <c r="B523" s="81" t="s">
        <v>118</v>
      </c>
      <c r="C523" s="81" t="s">
        <v>45</v>
      </c>
      <c r="D523" s="81" t="s">
        <v>46</v>
      </c>
      <c r="E523" s="83">
        <v>41786.650694444441</v>
      </c>
      <c r="F523" s="81" t="s">
        <v>47</v>
      </c>
      <c r="G523" s="81" t="s">
        <v>91</v>
      </c>
      <c r="H523" s="81" t="s">
        <v>49</v>
      </c>
      <c r="I523" s="81" t="s">
        <v>47</v>
      </c>
      <c r="J523" s="81" t="s">
        <v>85</v>
      </c>
      <c r="K523" s="81" t="s">
        <v>51</v>
      </c>
      <c r="L523" s="81">
        <v>51.9</v>
      </c>
      <c r="M523" s="81">
        <v>30000</v>
      </c>
      <c r="N523" s="81" t="s">
        <v>52</v>
      </c>
      <c r="O523" s="81">
        <v>0</v>
      </c>
      <c r="P523" s="81">
        <v>0</v>
      </c>
      <c r="Q523" s="81">
        <v>0</v>
      </c>
      <c r="R523" s="81">
        <v>195</v>
      </c>
      <c r="S523" s="81">
        <v>0.122</v>
      </c>
      <c r="T523" s="81">
        <v>0</v>
      </c>
      <c r="U523" s="81">
        <v>0</v>
      </c>
      <c r="V523" s="81">
        <v>0</v>
      </c>
      <c r="W523" s="81">
        <v>0</v>
      </c>
      <c r="X523" s="81">
        <v>195</v>
      </c>
      <c r="Y523" s="81">
        <v>0.122</v>
      </c>
      <c r="Z523" s="81">
        <v>0</v>
      </c>
      <c r="AA523" s="81"/>
      <c r="AB523" s="81"/>
      <c r="AC523" s="81">
        <v>1</v>
      </c>
      <c r="AD523" s="81" t="s">
        <v>92</v>
      </c>
      <c r="AE523" s="81" t="s">
        <v>49</v>
      </c>
      <c r="AF523" s="81" t="s">
        <v>86</v>
      </c>
      <c r="AG523" s="81" t="s">
        <v>47</v>
      </c>
      <c r="AH523" s="81" t="s">
        <v>118</v>
      </c>
      <c r="AI523" s="81" t="s">
        <v>52</v>
      </c>
      <c r="AJ523" s="81" t="s">
        <v>119</v>
      </c>
      <c r="AK523" s="81" t="s">
        <v>56</v>
      </c>
      <c r="AL523" s="81"/>
      <c r="AM523" s="81" t="s">
        <v>120</v>
      </c>
      <c r="AN523" s="81" t="s">
        <v>121</v>
      </c>
      <c r="AO523" s="81" t="s">
        <v>122</v>
      </c>
      <c r="AP523" s="81" t="s">
        <v>60</v>
      </c>
    </row>
    <row r="524" spans="1:42" x14ac:dyDescent="0.3">
      <c r="A524" s="81">
        <v>519</v>
      </c>
      <c r="B524" s="81" t="s">
        <v>118</v>
      </c>
      <c r="C524" s="81" t="s">
        <v>45</v>
      </c>
      <c r="D524" s="81" t="s">
        <v>46</v>
      </c>
      <c r="E524" s="83">
        <v>41786.650694444441</v>
      </c>
      <c r="F524" s="81" t="s">
        <v>47</v>
      </c>
      <c r="G524" s="81" t="s">
        <v>91</v>
      </c>
      <c r="H524" s="81" t="s">
        <v>49</v>
      </c>
      <c r="I524" s="81" t="s">
        <v>47</v>
      </c>
      <c r="J524" s="81" t="s">
        <v>87</v>
      </c>
      <c r="K524" s="81" t="s">
        <v>51</v>
      </c>
      <c r="L524" s="81">
        <v>55.4</v>
      </c>
      <c r="M524" s="81">
        <v>30000</v>
      </c>
      <c r="N524" s="81" t="s">
        <v>52</v>
      </c>
      <c r="O524" s="81">
        <v>0</v>
      </c>
      <c r="P524" s="81">
        <v>0</v>
      </c>
      <c r="Q524" s="81">
        <v>0</v>
      </c>
      <c r="R524" s="81">
        <v>313</v>
      </c>
      <c r="S524" s="81">
        <v>0.154</v>
      </c>
      <c r="T524" s="81">
        <v>0</v>
      </c>
      <c r="U524" s="81">
        <v>0</v>
      </c>
      <c r="V524" s="81">
        <v>0</v>
      </c>
      <c r="W524" s="81">
        <v>0</v>
      </c>
      <c r="X524" s="81">
        <v>313</v>
      </c>
      <c r="Y524" s="81">
        <v>0.154</v>
      </c>
      <c r="Z524" s="81">
        <v>0</v>
      </c>
      <c r="AA524" s="81"/>
      <c r="AB524" s="81"/>
      <c r="AC524" s="81">
        <v>1</v>
      </c>
      <c r="AD524" s="81" t="s">
        <v>92</v>
      </c>
      <c r="AE524" s="81" t="s">
        <v>49</v>
      </c>
      <c r="AF524" s="81" t="s">
        <v>88</v>
      </c>
      <c r="AG524" s="81" t="s">
        <v>47</v>
      </c>
      <c r="AH524" s="81" t="s">
        <v>118</v>
      </c>
      <c r="AI524" s="81" t="s">
        <v>52</v>
      </c>
      <c r="AJ524" s="81" t="s">
        <v>119</v>
      </c>
      <c r="AK524" s="81" t="s">
        <v>56</v>
      </c>
      <c r="AL524" s="81"/>
      <c r="AM524" s="81" t="s">
        <v>120</v>
      </c>
      <c r="AN524" s="81" t="s">
        <v>121</v>
      </c>
      <c r="AO524" s="81" t="s">
        <v>122</v>
      </c>
      <c r="AP524" s="81" t="s">
        <v>60</v>
      </c>
    </row>
    <row r="525" spans="1:42" x14ac:dyDescent="0.3">
      <c r="A525" s="81">
        <v>520</v>
      </c>
      <c r="B525" s="81" t="s">
        <v>118</v>
      </c>
      <c r="C525" s="81" t="s">
        <v>45</v>
      </c>
      <c r="D525" s="81" t="s">
        <v>46</v>
      </c>
      <c r="E525" s="83">
        <v>41786.650694444441</v>
      </c>
      <c r="F525" s="81" t="s">
        <v>47</v>
      </c>
      <c r="G525" s="81" t="s">
        <v>91</v>
      </c>
      <c r="H525" s="81" t="s">
        <v>49</v>
      </c>
      <c r="I525" s="81" t="s">
        <v>47</v>
      </c>
      <c r="J525" s="81" t="s">
        <v>89</v>
      </c>
      <c r="K525" s="81" t="s">
        <v>51</v>
      </c>
      <c r="L525" s="81">
        <v>38.1</v>
      </c>
      <c r="M525" s="81">
        <v>30000</v>
      </c>
      <c r="N525" s="81" t="s">
        <v>52</v>
      </c>
      <c r="O525" s="81">
        <v>0</v>
      </c>
      <c r="P525" s="81">
        <v>0</v>
      </c>
      <c r="Q525" s="81">
        <v>0</v>
      </c>
      <c r="R525" s="81">
        <v>141</v>
      </c>
      <c r="S525" s="81">
        <v>0.122</v>
      </c>
      <c r="T525" s="81">
        <v>0</v>
      </c>
      <c r="U525" s="81">
        <v>0</v>
      </c>
      <c r="V525" s="81">
        <v>0</v>
      </c>
      <c r="W525" s="81">
        <v>0</v>
      </c>
      <c r="X525" s="81">
        <v>141</v>
      </c>
      <c r="Y525" s="81">
        <v>0.122</v>
      </c>
      <c r="Z525" s="81">
        <v>0</v>
      </c>
      <c r="AA525" s="81"/>
      <c r="AB525" s="81"/>
      <c r="AC525" s="81">
        <v>1</v>
      </c>
      <c r="AD525" s="81" t="s">
        <v>92</v>
      </c>
      <c r="AE525" s="81" t="s">
        <v>49</v>
      </c>
      <c r="AF525" s="81" t="s">
        <v>90</v>
      </c>
      <c r="AG525" s="81" t="s">
        <v>47</v>
      </c>
      <c r="AH525" s="81" t="s">
        <v>118</v>
      </c>
      <c r="AI525" s="81" t="s">
        <v>52</v>
      </c>
      <c r="AJ525" s="81" t="s">
        <v>119</v>
      </c>
      <c r="AK525" s="81" t="s">
        <v>56</v>
      </c>
      <c r="AL525" s="81"/>
      <c r="AM525" s="81" t="s">
        <v>120</v>
      </c>
      <c r="AN525" s="81" t="s">
        <v>121</v>
      </c>
      <c r="AO525" s="81" t="s">
        <v>122</v>
      </c>
      <c r="AP525" s="81" t="s">
        <v>60</v>
      </c>
    </row>
    <row r="526" spans="1:42" ht="15" hidden="1" x14ac:dyDescent="0.25">
      <c r="A526">
        <v>521</v>
      </c>
      <c r="B526" t="s">
        <v>118</v>
      </c>
      <c r="C526" t="s">
        <v>45</v>
      </c>
      <c r="D526" t="s">
        <v>46</v>
      </c>
      <c r="E526" s="3">
        <v>40945</v>
      </c>
      <c r="F526" t="s">
        <v>93</v>
      </c>
      <c r="G526" t="s">
        <v>94</v>
      </c>
      <c r="H526" t="s">
        <v>95</v>
      </c>
      <c r="I526" t="s">
        <v>47</v>
      </c>
      <c r="J526" t="s">
        <v>96</v>
      </c>
      <c r="K526" t="s">
        <v>51</v>
      </c>
      <c r="L526">
        <v>157</v>
      </c>
      <c r="M526">
        <v>115000</v>
      </c>
      <c r="N526" t="s">
        <v>52</v>
      </c>
      <c r="O526">
        <v>0</v>
      </c>
      <c r="P526">
        <v>0</v>
      </c>
      <c r="Q526">
        <v>0</v>
      </c>
      <c r="R526">
        <v>505</v>
      </c>
      <c r="S526">
        <v>0.26900000000000002</v>
      </c>
      <c r="T526">
        <v>0</v>
      </c>
      <c r="U526">
        <v>0</v>
      </c>
      <c r="V526">
        <v>0</v>
      </c>
      <c r="W526">
        <v>0</v>
      </c>
      <c r="X526">
        <v>269</v>
      </c>
      <c r="Y526">
        <v>0.14399999999999999</v>
      </c>
      <c r="Z526">
        <v>0</v>
      </c>
      <c r="AC526">
        <v>2</v>
      </c>
      <c r="AD526" t="s">
        <v>97</v>
      </c>
      <c r="AE526" t="s">
        <v>98</v>
      </c>
      <c r="AF526" t="s">
        <v>99</v>
      </c>
      <c r="AG526" t="s">
        <v>100</v>
      </c>
      <c r="AH526" t="s">
        <v>118</v>
      </c>
      <c r="AI526" t="s">
        <v>52</v>
      </c>
      <c r="AJ526" t="s">
        <v>119</v>
      </c>
      <c r="AK526" t="s">
        <v>56</v>
      </c>
      <c r="AM526" t="s">
        <v>120</v>
      </c>
      <c r="AN526" t="s">
        <v>121</v>
      </c>
      <c r="AO526" t="s">
        <v>122</v>
      </c>
      <c r="AP526" t="s">
        <v>60</v>
      </c>
    </row>
    <row r="527" spans="1:42" ht="15" hidden="1" x14ac:dyDescent="0.25">
      <c r="A527">
        <v>522</v>
      </c>
      <c r="B527" t="s">
        <v>118</v>
      </c>
      <c r="C527" t="s">
        <v>45</v>
      </c>
      <c r="D527" t="s">
        <v>46</v>
      </c>
      <c r="E527" s="3">
        <v>40945</v>
      </c>
      <c r="F527" t="s">
        <v>93</v>
      </c>
      <c r="G527" t="s">
        <v>94</v>
      </c>
      <c r="H527" t="s">
        <v>49</v>
      </c>
      <c r="I527" t="s">
        <v>47</v>
      </c>
      <c r="J527" t="s">
        <v>96</v>
      </c>
      <c r="K527" t="s">
        <v>51</v>
      </c>
      <c r="L527">
        <v>122</v>
      </c>
      <c r="M527">
        <v>115000</v>
      </c>
      <c r="N527" t="s">
        <v>52</v>
      </c>
      <c r="O527">
        <v>0</v>
      </c>
      <c r="P527">
        <v>0</v>
      </c>
      <c r="Q527">
        <v>0</v>
      </c>
      <c r="R527">
        <v>203</v>
      </c>
      <c r="S527">
        <v>0.12</v>
      </c>
      <c r="T527">
        <v>0</v>
      </c>
      <c r="U527">
        <v>0</v>
      </c>
      <c r="V527">
        <v>0</v>
      </c>
      <c r="W527">
        <v>0</v>
      </c>
      <c r="X527">
        <v>203</v>
      </c>
      <c r="Y527">
        <v>0.12</v>
      </c>
      <c r="Z527">
        <v>0</v>
      </c>
      <c r="AC527">
        <v>2</v>
      </c>
      <c r="AD527" t="s">
        <v>97</v>
      </c>
      <c r="AE527" t="s">
        <v>49</v>
      </c>
      <c r="AF527" t="s">
        <v>99</v>
      </c>
      <c r="AG527" t="s">
        <v>100</v>
      </c>
      <c r="AH527" t="s">
        <v>118</v>
      </c>
      <c r="AI527" t="s">
        <v>52</v>
      </c>
      <c r="AJ527" t="s">
        <v>119</v>
      </c>
      <c r="AK527" t="s">
        <v>56</v>
      </c>
      <c r="AM527" t="s">
        <v>120</v>
      </c>
      <c r="AN527" t="s">
        <v>121</v>
      </c>
      <c r="AO527" t="s">
        <v>122</v>
      </c>
      <c r="AP527" t="s">
        <v>60</v>
      </c>
    </row>
    <row r="528" spans="1:42" x14ac:dyDescent="0.3">
      <c r="A528" s="81">
        <v>523</v>
      </c>
      <c r="B528" s="81" t="s">
        <v>118</v>
      </c>
      <c r="C528" s="81" t="s">
        <v>45</v>
      </c>
      <c r="D528" s="81" t="s">
        <v>46</v>
      </c>
      <c r="E528" s="82">
        <v>40945</v>
      </c>
      <c r="F528" s="81" t="s">
        <v>93</v>
      </c>
      <c r="G528" s="81" t="s">
        <v>48</v>
      </c>
      <c r="H528" s="81" t="s">
        <v>95</v>
      </c>
      <c r="I528" s="81" t="s">
        <v>47</v>
      </c>
      <c r="J528" s="81" t="s">
        <v>50</v>
      </c>
      <c r="K528" s="81" t="s">
        <v>51</v>
      </c>
      <c r="L528" s="81">
        <v>176</v>
      </c>
      <c r="M528" s="81">
        <v>200000</v>
      </c>
      <c r="N528" s="81" t="s">
        <v>52</v>
      </c>
      <c r="O528" s="81">
        <v>0</v>
      </c>
      <c r="P528" s="81">
        <v>0</v>
      </c>
      <c r="Q528" s="81">
        <v>0</v>
      </c>
      <c r="R528" s="81">
        <v>397</v>
      </c>
      <c r="S528" s="81">
        <v>0.218</v>
      </c>
      <c r="T528" s="81">
        <v>0</v>
      </c>
      <c r="U528" s="81">
        <v>0</v>
      </c>
      <c r="V528" s="81">
        <v>0</v>
      </c>
      <c r="W528" s="81">
        <v>0</v>
      </c>
      <c r="X528" s="81">
        <v>221</v>
      </c>
      <c r="Y528" s="81">
        <v>0.12</v>
      </c>
      <c r="Z528" s="81">
        <v>0</v>
      </c>
      <c r="AA528" s="81"/>
      <c r="AB528" s="81"/>
      <c r="AC528" s="81">
        <v>2</v>
      </c>
      <c r="AD528" s="81" t="s">
        <v>53</v>
      </c>
      <c r="AE528" s="81" t="s">
        <v>98</v>
      </c>
      <c r="AF528" s="81" t="s">
        <v>54</v>
      </c>
      <c r="AG528" s="81" t="s">
        <v>100</v>
      </c>
      <c r="AH528" s="81" t="s">
        <v>118</v>
      </c>
      <c r="AI528" s="81" t="s">
        <v>52</v>
      </c>
      <c r="AJ528" s="81" t="s">
        <v>119</v>
      </c>
      <c r="AK528" s="81" t="s">
        <v>56</v>
      </c>
      <c r="AL528" s="81"/>
      <c r="AM528" s="81" t="s">
        <v>120</v>
      </c>
      <c r="AN528" s="81" t="s">
        <v>121</v>
      </c>
      <c r="AO528" s="81" t="s">
        <v>122</v>
      </c>
      <c r="AP528" s="81" t="s">
        <v>60</v>
      </c>
    </row>
    <row r="529" spans="1:42" x14ac:dyDescent="0.3">
      <c r="A529" s="81">
        <v>524</v>
      </c>
      <c r="B529" s="81" t="s">
        <v>118</v>
      </c>
      <c r="C529" s="81" t="s">
        <v>45</v>
      </c>
      <c r="D529" s="81" t="s">
        <v>46</v>
      </c>
      <c r="E529" s="82">
        <v>40945</v>
      </c>
      <c r="F529" s="81" t="s">
        <v>93</v>
      </c>
      <c r="G529" s="81" t="s">
        <v>48</v>
      </c>
      <c r="H529" s="81" t="s">
        <v>95</v>
      </c>
      <c r="I529" s="81" t="s">
        <v>47</v>
      </c>
      <c r="J529" s="81" t="s">
        <v>61</v>
      </c>
      <c r="K529" s="81" t="s">
        <v>51</v>
      </c>
      <c r="L529" s="81">
        <v>277</v>
      </c>
      <c r="M529" s="81">
        <v>200000</v>
      </c>
      <c r="N529" s="81" t="s">
        <v>52</v>
      </c>
      <c r="O529" s="81">
        <v>0</v>
      </c>
      <c r="P529" s="81">
        <v>0</v>
      </c>
      <c r="Q529" s="81">
        <v>0</v>
      </c>
      <c r="R529" s="81">
        <v>473</v>
      </c>
      <c r="S529" s="81">
        <v>0.29599999999999999</v>
      </c>
      <c r="T529" s="81">
        <v>0</v>
      </c>
      <c r="U529" s="81">
        <v>0</v>
      </c>
      <c r="V529" s="81">
        <v>0</v>
      </c>
      <c r="W529" s="81">
        <v>0</v>
      </c>
      <c r="X529" s="81">
        <v>259</v>
      </c>
      <c r="Y529" s="81">
        <v>0.16300000000000001</v>
      </c>
      <c r="Z529" s="81">
        <v>0</v>
      </c>
      <c r="AA529" s="81"/>
      <c r="AB529" s="81"/>
      <c r="AC529" s="81">
        <v>2</v>
      </c>
      <c r="AD529" s="81" t="s">
        <v>53</v>
      </c>
      <c r="AE529" s="81" t="s">
        <v>98</v>
      </c>
      <c r="AF529" s="81" t="s">
        <v>62</v>
      </c>
      <c r="AG529" s="81" t="s">
        <v>100</v>
      </c>
      <c r="AH529" s="81" t="s">
        <v>118</v>
      </c>
      <c r="AI529" s="81" t="s">
        <v>52</v>
      </c>
      <c r="AJ529" s="81" t="s">
        <v>119</v>
      </c>
      <c r="AK529" s="81" t="s">
        <v>56</v>
      </c>
      <c r="AL529" s="81"/>
      <c r="AM529" s="81" t="s">
        <v>120</v>
      </c>
      <c r="AN529" s="81" t="s">
        <v>121</v>
      </c>
      <c r="AO529" s="81" t="s">
        <v>122</v>
      </c>
      <c r="AP529" s="81" t="s">
        <v>60</v>
      </c>
    </row>
    <row r="530" spans="1:42" x14ac:dyDescent="0.3">
      <c r="A530" s="81">
        <v>525</v>
      </c>
      <c r="B530" s="81" t="s">
        <v>118</v>
      </c>
      <c r="C530" s="81" t="s">
        <v>45</v>
      </c>
      <c r="D530" s="81" t="s">
        <v>46</v>
      </c>
      <c r="E530" s="82">
        <v>40945</v>
      </c>
      <c r="F530" s="81" t="s">
        <v>93</v>
      </c>
      <c r="G530" s="81" t="s">
        <v>48</v>
      </c>
      <c r="H530" s="81" t="s">
        <v>95</v>
      </c>
      <c r="I530" s="81" t="s">
        <v>47</v>
      </c>
      <c r="J530" s="81" t="s">
        <v>63</v>
      </c>
      <c r="K530" s="81" t="s">
        <v>51</v>
      </c>
      <c r="L530" s="81">
        <v>235</v>
      </c>
      <c r="M530" s="81">
        <v>200000</v>
      </c>
      <c r="N530" s="81" t="s">
        <v>52</v>
      </c>
      <c r="O530" s="81">
        <v>0</v>
      </c>
      <c r="P530" s="81">
        <v>0</v>
      </c>
      <c r="Q530" s="81">
        <v>0</v>
      </c>
      <c r="R530" s="81">
        <v>506</v>
      </c>
      <c r="S530" s="81">
        <v>0.24399999999999999</v>
      </c>
      <c r="T530" s="81">
        <v>0</v>
      </c>
      <c r="U530" s="81">
        <v>0</v>
      </c>
      <c r="V530" s="81">
        <v>0</v>
      </c>
      <c r="W530" s="81">
        <v>0</v>
      </c>
      <c r="X530" s="81">
        <v>263</v>
      </c>
      <c r="Y530" s="81">
        <v>0.128</v>
      </c>
      <c r="Z530" s="81">
        <v>0</v>
      </c>
      <c r="AA530" s="81"/>
      <c r="AB530" s="81"/>
      <c r="AC530" s="81">
        <v>2</v>
      </c>
      <c r="AD530" s="81" t="s">
        <v>53</v>
      </c>
      <c r="AE530" s="81" t="s">
        <v>98</v>
      </c>
      <c r="AF530" s="81" t="s">
        <v>64</v>
      </c>
      <c r="AG530" s="81" t="s">
        <v>100</v>
      </c>
      <c r="AH530" s="81" t="s">
        <v>118</v>
      </c>
      <c r="AI530" s="81" t="s">
        <v>52</v>
      </c>
      <c r="AJ530" s="81" t="s">
        <v>119</v>
      </c>
      <c r="AK530" s="81" t="s">
        <v>56</v>
      </c>
      <c r="AL530" s="81"/>
      <c r="AM530" s="81" t="s">
        <v>120</v>
      </c>
      <c r="AN530" s="81" t="s">
        <v>121</v>
      </c>
      <c r="AO530" s="81" t="s">
        <v>122</v>
      </c>
      <c r="AP530" s="81" t="s">
        <v>60</v>
      </c>
    </row>
    <row r="531" spans="1:42" x14ac:dyDescent="0.3">
      <c r="A531" s="81">
        <v>526</v>
      </c>
      <c r="B531" s="81" t="s">
        <v>118</v>
      </c>
      <c r="C531" s="81" t="s">
        <v>45</v>
      </c>
      <c r="D531" s="81" t="s">
        <v>46</v>
      </c>
      <c r="E531" s="82">
        <v>40945</v>
      </c>
      <c r="F531" s="81" t="s">
        <v>93</v>
      </c>
      <c r="G531" s="81" t="s">
        <v>48</v>
      </c>
      <c r="H531" s="81" t="s">
        <v>95</v>
      </c>
      <c r="I531" s="81" t="s">
        <v>47</v>
      </c>
      <c r="J531" s="81" t="s">
        <v>65</v>
      </c>
      <c r="K531" s="81" t="s">
        <v>51</v>
      </c>
      <c r="L531" s="81">
        <v>258</v>
      </c>
      <c r="M531" s="81">
        <v>200000</v>
      </c>
      <c r="N531" s="81" t="s">
        <v>52</v>
      </c>
      <c r="O531" s="81">
        <v>0</v>
      </c>
      <c r="P531" s="81">
        <v>0</v>
      </c>
      <c r="Q531" s="81">
        <v>0</v>
      </c>
      <c r="R531" s="81">
        <v>555</v>
      </c>
      <c r="S531" s="81">
        <v>0.28299999999999997</v>
      </c>
      <c r="T531" s="81">
        <v>0</v>
      </c>
      <c r="U531" s="81">
        <v>0</v>
      </c>
      <c r="V531" s="81">
        <v>0</v>
      </c>
      <c r="W531" s="81">
        <v>0</v>
      </c>
      <c r="X531" s="81">
        <v>308</v>
      </c>
      <c r="Y531" s="81">
        <v>0.158</v>
      </c>
      <c r="Z531" s="81">
        <v>0</v>
      </c>
      <c r="AA531" s="81"/>
      <c r="AB531" s="81"/>
      <c r="AC531" s="81">
        <v>2</v>
      </c>
      <c r="AD531" s="81" t="s">
        <v>53</v>
      </c>
      <c r="AE531" s="81" t="s">
        <v>98</v>
      </c>
      <c r="AF531" s="81" t="s">
        <v>66</v>
      </c>
      <c r="AG531" s="81" t="s">
        <v>100</v>
      </c>
      <c r="AH531" s="81" t="s">
        <v>118</v>
      </c>
      <c r="AI531" s="81" t="s">
        <v>52</v>
      </c>
      <c r="AJ531" s="81" t="s">
        <v>119</v>
      </c>
      <c r="AK531" s="81" t="s">
        <v>56</v>
      </c>
      <c r="AL531" s="81"/>
      <c r="AM531" s="81" t="s">
        <v>120</v>
      </c>
      <c r="AN531" s="81" t="s">
        <v>121</v>
      </c>
      <c r="AO531" s="81" t="s">
        <v>122</v>
      </c>
      <c r="AP531" s="81" t="s">
        <v>60</v>
      </c>
    </row>
    <row r="532" spans="1:42" ht="15" hidden="1" x14ac:dyDescent="0.25">
      <c r="A532">
        <v>527</v>
      </c>
      <c r="B532" t="s">
        <v>118</v>
      </c>
      <c r="C532" t="s">
        <v>45</v>
      </c>
      <c r="D532" t="s">
        <v>46</v>
      </c>
      <c r="E532" s="3">
        <v>40945</v>
      </c>
      <c r="F532" t="s">
        <v>93</v>
      </c>
      <c r="G532" t="s">
        <v>48</v>
      </c>
      <c r="H532" t="s">
        <v>95</v>
      </c>
      <c r="I532" t="s">
        <v>47</v>
      </c>
      <c r="J532" t="s">
        <v>67</v>
      </c>
      <c r="K532" t="s">
        <v>51</v>
      </c>
      <c r="L532">
        <v>218</v>
      </c>
      <c r="M532">
        <v>200000</v>
      </c>
      <c r="N532" t="s">
        <v>52</v>
      </c>
      <c r="O532">
        <v>0</v>
      </c>
      <c r="P532">
        <v>0</v>
      </c>
      <c r="Q532">
        <v>0</v>
      </c>
      <c r="R532">
        <v>530</v>
      </c>
      <c r="S532">
        <v>0.255</v>
      </c>
      <c r="T532">
        <v>0</v>
      </c>
      <c r="U532">
        <v>0</v>
      </c>
      <c r="V532">
        <v>0</v>
      </c>
      <c r="W532">
        <v>0</v>
      </c>
      <c r="X532">
        <v>292</v>
      </c>
      <c r="Y532">
        <v>0.14099999999999999</v>
      </c>
      <c r="Z532">
        <v>0</v>
      </c>
      <c r="AC532">
        <v>2</v>
      </c>
      <c r="AD532" t="s">
        <v>53</v>
      </c>
      <c r="AE532" t="s">
        <v>98</v>
      </c>
      <c r="AF532" t="s">
        <v>68</v>
      </c>
      <c r="AG532" t="s">
        <v>100</v>
      </c>
      <c r="AH532" t="s">
        <v>118</v>
      </c>
      <c r="AI532" t="s">
        <v>52</v>
      </c>
      <c r="AJ532" t="s">
        <v>119</v>
      </c>
      <c r="AK532" t="s">
        <v>56</v>
      </c>
      <c r="AM532" t="s">
        <v>120</v>
      </c>
      <c r="AN532" t="s">
        <v>121</v>
      </c>
      <c r="AO532" t="s">
        <v>122</v>
      </c>
      <c r="AP532" t="s">
        <v>60</v>
      </c>
    </row>
    <row r="533" spans="1:42" x14ac:dyDescent="0.3">
      <c r="A533" s="81">
        <v>528</v>
      </c>
      <c r="B533" s="81" t="s">
        <v>118</v>
      </c>
      <c r="C533" s="81" t="s">
        <v>45</v>
      </c>
      <c r="D533" s="81" t="s">
        <v>46</v>
      </c>
      <c r="E533" s="82">
        <v>40945</v>
      </c>
      <c r="F533" s="81" t="s">
        <v>93</v>
      </c>
      <c r="G533" s="81" t="s">
        <v>48</v>
      </c>
      <c r="H533" s="81" t="s">
        <v>95</v>
      </c>
      <c r="I533" s="81" t="s">
        <v>47</v>
      </c>
      <c r="J533" s="81" t="s">
        <v>79</v>
      </c>
      <c r="K533" s="81" t="s">
        <v>51</v>
      </c>
      <c r="L533" s="81">
        <v>319</v>
      </c>
      <c r="M533" s="81">
        <v>200000</v>
      </c>
      <c r="N533" s="81" t="s">
        <v>52</v>
      </c>
      <c r="O533" s="81">
        <v>0</v>
      </c>
      <c r="P533" s="81">
        <v>0</v>
      </c>
      <c r="Q533" s="81">
        <v>0</v>
      </c>
      <c r="R533" s="81">
        <v>565</v>
      </c>
      <c r="S533" s="81">
        <v>0.311</v>
      </c>
      <c r="T533" s="81">
        <v>0</v>
      </c>
      <c r="U533" s="81">
        <v>0</v>
      </c>
      <c r="V533" s="81">
        <v>0</v>
      </c>
      <c r="W533" s="81">
        <v>0</v>
      </c>
      <c r="X533" s="81">
        <v>295</v>
      </c>
      <c r="Y533" s="81">
        <v>0.16300000000000001</v>
      </c>
      <c r="Z533" s="81">
        <v>0</v>
      </c>
      <c r="AA533" s="81"/>
      <c r="AB533" s="81"/>
      <c r="AC533" s="81">
        <v>2</v>
      </c>
      <c r="AD533" s="81" t="s">
        <v>53</v>
      </c>
      <c r="AE533" s="81" t="s">
        <v>98</v>
      </c>
      <c r="AF533" s="81" t="s">
        <v>80</v>
      </c>
      <c r="AG533" s="81" t="s">
        <v>100</v>
      </c>
      <c r="AH533" s="81" t="s">
        <v>118</v>
      </c>
      <c r="AI533" s="81" t="s">
        <v>52</v>
      </c>
      <c r="AJ533" s="81" t="s">
        <v>119</v>
      </c>
      <c r="AK533" s="81" t="s">
        <v>56</v>
      </c>
      <c r="AL533" s="81"/>
      <c r="AM533" s="81" t="s">
        <v>120</v>
      </c>
      <c r="AN533" s="81" t="s">
        <v>121</v>
      </c>
      <c r="AO533" s="81" t="s">
        <v>122</v>
      </c>
      <c r="AP533" s="81" t="s">
        <v>60</v>
      </c>
    </row>
    <row r="534" spans="1:42" x14ac:dyDescent="0.3">
      <c r="A534" s="81">
        <v>529</v>
      </c>
      <c r="B534" s="81" t="s">
        <v>118</v>
      </c>
      <c r="C534" s="81" t="s">
        <v>45</v>
      </c>
      <c r="D534" s="81" t="s">
        <v>46</v>
      </c>
      <c r="E534" s="82">
        <v>40945</v>
      </c>
      <c r="F534" s="81" t="s">
        <v>93</v>
      </c>
      <c r="G534" s="81" t="s">
        <v>48</v>
      </c>
      <c r="H534" s="81" t="s">
        <v>95</v>
      </c>
      <c r="I534" s="81" t="s">
        <v>47</v>
      </c>
      <c r="J534" s="81" t="s">
        <v>81</v>
      </c>
      <c r="K534" s="81" t="s">
        <v>51</v>
      </c>
      <c r="L534" s="81">
        <v>300</v>
      </c>
      <c r="M534" s="81">
        <v>200000</v>
      </c>
      <c r="N534" s="81" t="s">
        <v>52</v>
      </c>
      <c r="O534" s="81">
        <v>0</v>
      </c>
      <c r="P534" s="81">
        <v>0</v>
      </c>
      <c r="Q534" s="81">
        <v>0</v>
      </c>
      <c r="R534" s="81">
        <v>510</v>
      </c>
      <c r="S534" s="81">
        <v>0.28799999999999998</v>
      </c>
      <c r="T534" s="81">
        <v>0</v>
      </c>
      <c r="U534" s="81">
        <v>0</v>
      </c>
      <c r="V534" s="81">
        <v>0</v>
      </c>
      <c r="W534" s="81">
        <v>0</v>
      </c>
      <c r="X534" s="81">
        <v>281</v>
      </c>
      <c r="Y534" s="81">
        <v>0.16</v>
      </c>
      <c r="Z534" s="81">
        <v>0</v>
      </c>
      <c r="AA534" s="81"/>
      <c r="AB534" s="81"/>
      <c r="AC534" s="81">
        <v>2</v>
      </c>
      <c r="AD534" s="81" t="s">
        <v>53</v>
      </c>
      <c r="AE534" s="81" t="s">
        <v>98</v>
      </c>
      <c r="AF534" s="81" t="s">
        <v>82</v>
      </c>
      <c r="AG534" s="81" t="s">
        <v>100</v>
      </c>
      <c r="AH534" s="81" t="s">
        <v>118</v>
      </c>
      <c r="AI534" s="81" t="s">
        <v>52</v>
      </c>
      <c r="AJ534" s="81" t="s">
        <v>119</v>
      </c>
      <c r="AK534" s="81" t="s">
        <v>56</v>
      </c>
      <c r="AL534" s="81"/>
      <c r="AM534" s="81" t="s">
        <v>120</v>
      </c>
      <c r="AN534" s="81" t="s">
        <v>121</v>
      </c>
      <c r="AO534" s="81" t="s">
        <v>122</v>
      </c>
      <c r="AP534" s="81" t="s">
        <v>60</v>
      </c>
    </row>
    <row r="535" spans="1:42" ht="15" hidden="1" x14ac:dyDescent="0.25">
      <c r="A535">
        <v>530</v>
      </c>
      <c r="B535" t="s">
        <v>118</v>
      </c>
      <c r="C535" t="s">
        <v>45</v>
      </c>
      <c r="D535" t="s">
        <v>46</v>
      </c>
      <c r="E535" s="3">
        <v>40945</v>
      </c>
      <c r="F535" t="s">
        <v>93</v>
      </c>
      <c r="G535" t="s">
        <v>48</v>
      </c>
      <c r="H535" t="s">
        <v>95</v>
      </c>
      <c r="I535" t="s">
        <v>47</v>
      </c>
      <c r="J535" t="s">
        <v>83</v>
      </c>
      <c r="K535" t="s">
        <v>51</v>
      </c>
      <c r="L535">
        <v>307</v>
      </c>
      <c r="M535">
        <v>200000</v>
      </c>
      <c r="N535" t="s">
        <v>52</v>
      </c>
      <c r="O535">
        <v>0</v>
      </c>
      <c r="P535">
        <v>0</v>
      </c>
      <c r="Q535">
        <v>0</v>
      </c>
      <c r="R535">
        <v>706</v>
      </c>
      <c r="S535">
        <v>0.34699999999999998</v>
      </c>
      <c r="T535">
        <v>0</v>
      </c>
      <c r="U535">
        <v>0</v>
      </c>
      <c r="V535">
        <v>0</v>
      </c>
      <c r="W535">
        <v>0</v>
      </c>
      <c r="X535">
        <v>365</v>
      </c>
      <c r="Y535">
        <v>0.18</v>
      </c>
      <c r="Z535">
        <v>0</v>
      </c>
      <c r="AC535">
        <v>2</v>
      </c>
      <c r="AD535" t="s">
        <v>53</v>
      </c>
      <c r="AE535" t="s">
        <v>98</v>
      </c>
      <c r="AF535" t="s">
        <v>84</v>
      </c>
      <c r="AG535" t="s">
        <v>100</v>
      </c>
      <c r="AH535" t="s">
        <v>118</v>
      </c>
      <c r="AI535" t="s">
        <v>52</v>
      </c>
      <c r="AJ535" t="s">
        <v>119</v>
      </c>
      <c r="AK535" t="s">
        <v>56</v>
      </c>
      <c r="AM535" t="s">
        <v>120</v>
      </c>
      <c r="AN535" t="s">
        <v>121</v>
      </c>
      <c r="AO535" t="s">
        <v>122</v>
      </c>
      <c r="AP535" t="s">
        <v>60</v>
      </c>
    </row>
    <row r="536" spans="1:42" ht="15" hidden="1" x14ac:dyDescent="0.25">
      <c r="A536">
        <v>531</v>
      </c>
      <c r="B536" t="s">
        <v>118</v>
      </c>
      <c r="C536" t="s">
        <v>45</v>
      </c>
      <c r="D536" t="s">
        <v>46</v>
      </c>
      <c r="E536" s="3">
        <v>40945</v>
      </c>
      <c r="F536" t="s">
        <v>93</v>
      </c>
      <c r="G536" t="s">
        <v>48</v>
      </c>
      <c r="H536" t="s">
        <v>95</v>
      </c>
      <c r="I536" t="s">
        <v>47</v>
      </c>
      <c r="J536" t="s">
        <v>89</v>
      </c>
      <c r="K536" t="s">
        <v>51</v>
      </c>
      <c r="L536">
        <v>240</v>
      </c>
      <c r="M536">
        <v>200000</v>
      </c>
      <c r="N536" t="s">
        <v>52</v>
      </c>
      <c r="O536">
        <v>0</v>
      </c>
      <c r="P536">
        <v>0</v>
      </c>
      <c r="Q536">
        <v>0</v>
      </c>
      <c r="R536">
        <v>412</v>
      </c>
      <c r="S536">
        <v>0.30099999999999999</v>
      </c>
      <c r="T536">
        <v>0</v>
      </c>
      <c r="U536">
        <v>0</v>
      </c>
      <c r="V536">
        <v>0</v>
      </c>
      <c r="W536">
        <v>0</v>
      </c>
      <c r="X536">
        <v>221</v>
      </c>
      <c r="Y536">
        <v>0.16200000000000001</v>
      </c>
      <c r="Z536">
        <v>0</v>
      </c>
      <c r="AC536">
        <v>2</v>
      </c>
      <c r="AD536" t="s">
        <v>53</v>
      </c>
      <c r="AE536" t="s">
        <v>98</v>
      </c>
      <c r="AF536" t="s">
        <v>90</v>
      </c>
      <c r="AG536" t="s">
        <v>100</v>
      </c>
      <c r="AH536" t="s">
        <v>118</v>
      </c>
      <c r="AI536" t="s">
        <v>52</v>
      </c>
      <c r="AJ536" t="s">
        <v>119</v>
      </c>
      <c r="AK536" t="s">
        <v>56</v>
      </c>
      <c r="AM536" t="s">
        <v>120</v>
      </c>
      <c r="AN536" t="s">
        <v>121</v>
      </c>
      <c r="AO536" t="s">
        <v>122</v>
      </c>
      <c r="AP536" t="s">
        <v>60</v>
      </c>
    </row>
    <row r="537" spans="1:42" ht="15" hidden="1" x14ac:dyDescent="0.25">
      <c r="A537">
        <v>532</v>
      </c>
      <c r="B537" t="s">
        <v>118</v>
      </c>
      <c r="C537" t="s">
        <v>45</v>
      </c>
      <c r="D537" t="s">
        <v>46</v>
      </c>
      <c r="E537" s="3">
        <v>40945</v>
      </c>
      <c r="F537" t="s">
        <v>93</v>
      </c>
      <c r="G537" t="s">
        <v>48</v>
      </c>
      <c r="H537" t="s">
        <v>95</v>
      </c>
      <c r="I537" t="s">
        <v>47</v>
      </c>
      <c r="J537" t="s">
        <v>96</v>
      </c>
      <c r="K537" t="s">
        <v>51</v>
      </c>
      <c r="L537">
        <v>257</v>
      </c>
      <c r="M537">
        <v>200000</v>
      </c>
      <c r="N537" t="s">
        <v>52</v>
      </c>
      <c r="O537">
        <v>0</v>
      </c>
      <c r="P537">
        <v>0</v>
      </c>
      <c r="Q537">
        <v>0</v>
      </c>
      <c r="R537">
        <v>529</v>
      </c>
      <c r="S537">
        <v>0.27200000000000002</v>
      </c>
      <c r="T537">
        <v>0</v>
      </c>
      <c r="U537">
        <v>0</v>
      </c>
      <c r="V537">
        <v>0</v>
      </c>
      <c r="W537">
        <v>0</v>
      </c>
      <c r="X537">
        <v>282</v>
      </c>
      <c r="Y537">
        <v>0.14599999999999999</v>
      </c>
      <c r="Z537">
        <v>0</v>
      </c>
      <c r="AC537">
        <v>2</v>
      </c>
      <c r="AD537" t="s">
        <v>53</v>
      </c>
      <c r="AE537" t="s">
        <v>98</v>
      </c>
      <c r="AF537" t="s">
        <v>99</v>
      </c>
      <c r="AG537" t="s">
        <v>100</v>
      </c>
      <c r="AH537" t="s">
        <v>118</v>
      </c>
      <c r="AI537" t="s">
        <v>52</v>
      </c>
      <c r="AJ537" t="s">
        <v>119</v>
      </c>
      <c r="AK537" t="s">
        <v>56</v>
      </c>
      <c r="AM537" t="s">
        <v>120</v>
      </c>
      <c r="AN537" t="s">
        <v>121</v>
      </c>
      <c r="AO537" t="s">
        <v>122</v>
      </c>
      <c r="AP537" t="s">
        <v>60</v>
      </c>
    </row>
    <row r="538" spans="1:42" ht="15" hidden="1" x14ac:dyDescent="0.25">
      <c r="A538">
        <v>533</v>
      </c>
      <c r="B538" t="s">
        <v>118</v>
      </c>
      <c r="C538" t="s">
        <v>45</v>
      </c>
      <c r="D538" t="s">
        <v>46</v>
      </c>
      <c r="E538" s="3">
        <v>40945</v>
      </c>
      <c r="F538" t="s">
        <v>93</v>
      </c>
      <c r="G538" t="s">
        <v>48</v>
      </c>
      <c r="H538" t="s">
        <v>49</v>
      </c>
      <c r="I538" t="s">
        <v>47</v>
      </c>
      <c r="J538" t="s">
        <v>96</v>
      </c>
      <c r="K538" t="s">
        <v>51</v>
      </c>
      <c r="L538">
        <v>203</v>
      </c>
      <c r="M538">
        <v>200000</v>
      </c>
      <c r="N538" t="s">
        <v>52</v>
      </c>
      <c r="O538">
        <v>0</v>
      </c>
      <c r="P538">
        <v>0</v>
      </c>
      <c r="Q538">
        <v>0</v>
      </c>
      <c r="R538">
        <v>227</v>
      </c>
      <c r="S538">
        <v>0.126</v>
      </c>
      <c r="T538">
        <v>0</v>
      </c>
      <c r="U538">
        <v>0</v>
      </c>
      <c r="V538">
        <v>0</v>
      </c>
      <c r="W538">
        <v>0</v>
      </c>
      <c r="X538">
        <v>227</v>
      </c>
      <c r="Y538">
        <v>0.126</v>
      </c>
      <c r="Z538">
        <v>0</v>
      </c>
      <c r="AC538">
        <v>2</v>
      </c>
      <c r="AD538" t="s">
        <v>53</v>
      </c>
      <c r="AE538" t="s">
        <v>49</v>
      </c>
      <c r="AF538" t="s">
        <v>99</v>
      </c>
      <c r="AG538" t="s">
        <v>100</v>
      </c>
      <c r="AH538" t="s">
        <v>118</v>
      </c>
      <c r="AI538" t="s">
        <v>52</v>
      </c>
      <c r="AJ538" t="s">
        <v>119</v>
      </c>
      <c r="AK538" t="s">
        <v>56</v>
      </c>
      <c r="AM538" t="s">
        <v>120</v>
      </c>
      <c r="AN538" t="s">
        <v>121</v>
      </c>
      <c r="AO538" t="s">
        <v>122</v>
      </c>
      <c r="AP538" t="s">
        <v>60</v>
      </c>
    </row>
    <row r="539" spans="1:42" x14ac:dyDescent="0.3">
      <c r="A539" s="81">
        <v>534</v>
      </c>
      <c r="B539" s="81" t="s">
        <v>118</v>
      </c>
      <c r="C539" s="81" t="s">
        <v>45</v>
      </c>
      <c r="D539" s="81" t="s">
        <v>46</v>
      </c>
      <c r="E539" s="82">
        <v>40945</v>
      </c>
      <c r="F539" s="81" t="s">
        <v>93</v>
      </c>
      <c r="G539" s="81" t="s">
        <v>91</v>
      </c>
      <c r="H539" s="81" t="s">
        <v>95</v>
      </c>
      <c r="I539" s="81" t="s">
        <v>47</v>
      </c>
      <c r="J539" s="81" t="s">
        <v>50</v>
      </c>
      <c r="K539" s="81" t="s">
        <v>51</v>
      </c>
      <c r="L539" s="81">
        <v>37.4</v>
      </c>
      <c r="M539" s="81">
        <v>30000</v>
      </c>
      <c r="N539" s="81" t="s">
        <v>52</v>
      </c>
      <c r="O539" s="81">
        <v>0</v>
      </c>
      <c r="P539" s="81">
        <v>0</v>
      </c>
      <c r="Q539" s="81">
        <v>0</v>
      </c>
      <c r="R539" s="81">
        <v>374</v>
      </c>
      <c r="S539" s="81">
        <v>0.20799999999999999</v>
      </c>
      <c r="T539" s="81">
        <v>0</v>
      </c>
      <c r="U539" s="81">
        <v>0</v>
      </c>
      <c r="V539" s="81">
        <v>0</v>
      </c>
      <c r="W539" s="81">
        <v>0</v>
      </c>
      <c r="X539" s="81">
        <v>206</v>
      </c>
      <c r="Y539" s="81">
        <v>0.114</v>
      </c>
      <c r="Z539" s="81">
        <v>0</v>
      </c>
      <c r="AA539" s="81"/>
      <c r="AB539" s="81"/>
      <c r="AC539" s="81">
        <v>2</v>
      </c>
      <c r="AD539" s="81" t="s">
        <v>92</v>
      </c>
      <c r="AE539" s="81" t="s">
        <v>98</v>
      </c>
      <c r="AF539" s="81" t="s">
        <v>54</v>
      </c>
      <c r="AG539" s="81" t="s">
        <v>100</v>
      </c>
      <c r="AH539" s="81" t="s">
        <v>118</v>
      </c>
      <c r="AI539" s="81" t="s">
        <v>52</v>
      </c>
      <c r="AJ539" s="81" t="s">
        <v>119</v>
      </c>
      <c r="AK539" s="81" t="s">
        <v>56</v>
      </c>
      <c r="AL539" s="81"/>
      <c r="AM539" s="81" t="s">
        <v>120</v>
      </c>
      <c r="AN539" s="81" t="s">
        <v>121</v>
      </c>
      <c r="AO539" s="81" t="s">
        <v>122</v>
      </c>
      <c r="AP539" s="81" t="s">
        <v>60</v>
      </c>
    </row>
    <row r="540" spans="1:42" x14ac:dyDescent="0.3">
      <c r="A540" s="81">
        <v>535</v>
      </c>
      <c r="B540" s="81" t="s">
        <v>118</v>
      </c>
      <c r="C540" s="81" t="s">
        <v>45</v>
      </c>
      <c r="D540" s="81" t="s">
        <v>46</v>
      </c>
      <c r="E540" s="82">
        <v>40945</v>
      </c>
      <c r="F540" s="81" t="s">
        <v>93</v>
      </c>
      <c r="G540" s="81" t="s">
        <v>91</v>
      </c>
      <c r="H540" s="81" t="s">
        <v>95</v>
      </c>
      <c r="I540" s="81" t="s">
        <v>47</v>
      </c>
      <c r="J540" s="81" t="s">
        <v>61</v>
      </c>
      <c r="K540" s="81" t="s">
        <v>51</v>
      </c>
      <c r="L540" s="81">
        <v>60</v>
      </c>
      <c r="M540" s="81">
        <v>30000</v>
      </c>
      <c r="N540" s="81" t="s">
        <v>52</v>
      </c>
      <c r="O540" s="81">
        <v>0</v>
      </c>
      <c r="P540" s="81">
        <v>0</v>
      </c>
      <c r="Q540" s="81">
        <v>0</v>
      </c>
      <c r="R540" s="81">
        <v>446</v>
      </c>
      <c r="S540" s="81">
        <v>0.28699999999999998</v>
      </c>
      <c r="T540" s="81">
        <v>0</v>
      </c>
      <c r="U540" s="81">
        <v>0</v>
      </c>
      <c r="V540" s="81">
        <v>0</v>
      </c>
      <c r="W540" s="81">
        <v>0</v>
      </c>
      <c r="X540" s="81">
        <v>244</v>
      </c>
      <c r="Y540" s="81">
        <v>0.157</v>
      </c>
      <c r="Z540" s="81">
        <v>0</v>
      </c>
      <c r="AA540" s="81"/>
      <c r="AB540" s="81"/>
      <c r="AC540" s="81">
        <v>2</v>
      </c>
      <c r="AD540" s="81" t="s">
        <v>92</v>
      </c>
      <c r="AE540" s="81" t="s">
        <v>98</v>
      </c>
      <c r="AF540" s="81" t="s">
        <v>62</v>
      </c>
      <c r="AG540" s="81" t="s">
        <v>100</v>
      </c>
      <c r="AH540" s="81" t="s">
        <v>118</v>
      </c>
      <c r="AI540" s="81" t="s">
        <v>52</v>
      </c>
      <c r="AJ540" s="81" t="s">
        <v>119</v>
      </c>
      <c r="AK540" s="81" t="s">
        <v>56</v>
      </c>
      <c r="AL540" s="81"/>
      <c r="AM540" s="81" t="s">
        <v>120</v>
      </c>
      <c r="AN540" s="81" t="s">
        <v>121</v>
      </c>
      <c r="AO540" s="81" t="s">
        <v>122</v>
      </c>
      <c r="AP540" s="81" t="s">
        <v>60</v>
      </c>
    </row>
    <row r="541" spans="1:42" x14ac:dyDescent="0.3">
      <c r="A541" s="81">
        <v>536</v>
      </c>
      <c r="B541" s="81" t="s">
        <v>118</v>
      </c>
      <c r="C541" s="81" t="s">
        <v>45</v>
      </c>
      <c r="D541" s="81" t="s">
        <v>46</v>
      </c>
      <c r="E541" s="82">
        <v>40945</v>
      </c>
      <c r="F541" s="81" t="s">
        <v>93</v>
      </c>
      <c r="G541" s="81" t="s">
        <v>91</v>
      </c>
      <c r="H541" s="81" t="s">
        <v>95</v>
      </c>
      <c r="I541" s="81" t="s">
        <v>47</v>
      </c>
      <c r="J541" s="81" t="s">
        <v>63</v>
      </c>
      <c r="K541" s="81" t="s">
        <v>51</v>
      </c>
      <c r="L541" s="81">
        <v>51.4</v>
      </c>
      <c r="M541" s="81">
        <v>30000</v>
      </c>
      <c r="N541" s="81" t="s">
        <v>52</v>
      </c>
      <c r="O541" s="81">
        <v>0</v>
      </c>
      <c r="P541" s="81">
        <v>0</v>
      </c>
      <c r="Q541" s="81">
        <v>0</v>
      </c>
      <c r="R541" s="81">
        <v>458</v>
      </c>
      <c r="S541" s="81">
        <v>0.23899999999999999</v>
      </c>
      <c r="T541" s="81">
        <v>0</v>
      </c>
      <c r="U541" s="81">
        <v>0</v>
      </c>
      <c r="V541" s="81">
        <v>0</v>
      </c>
      <c r="W541" s="81">
        <v>0</v>
      </c>
      <c r="X541" s="81">
        <v>238</v>
      </c>
      <c r="Y541" s="81">
        <v>0.125</v>
      </c>
      <c r="Z541" s="81">
        <v>0</v>
      </c>
      <c r="AA541" s="81"/>
      <c r="AB541" s="81"/>
      <c r="AC541" s="81">
        <v>2</v>
      </c>
      <c r="AD541" s="81" t="s">
        <v>92</v>
      </c>
      <c r="AE541" s="81" t="s">
        <v>98</v>
      </c>
      <c r="AF541" s="81" t="s">
        <v>64</v>
      </c>
      <c r="AG541" s="81" t="s">
        <v>100</v>
      </c>
      <c r="AH541" s="81" t="s">
        <v>118</v>
      </c>
      <c r="AI541" s="81" t="s">
        <v>52</v>
      </c>
      <c r="AJ541" s="81" t="s">
        <v>119</v>
      </c>
      <c r="AK541" s="81" t="s">
        <v>56</v>
      </c>
      <c r="AL541" s="81"/>
      <c r="AM541" s="81" t="s">
        <v>120</v>
      </c>
      <c r="AN541" s="81" t="s">
        <v>121</v>
      </c>
      <c r="AO541" s="81" t="s">
        <v>122</v>
      </c>
      <c r="AP541" s="81" t="s">
        <v>60</v>
      </c>
    </row>
    <row r="542" spans="1:42" x14ac:dyDescent="0.3">
      <c r="A542" s="81">
        <v>537</v>
      </c>
      <c r="B542" s="81" t="s">
        <v>118</v>
      </c>
      <c r="C542" s="81" t="s">
        <v>45</v>
      </c>
      <c r="D542" s="81" t="s">
        <v>46</v>
      </c>
      <c r="E542" s="82">
        <v>40945</v>
      </c>
      <c r="F542" s="81" t="s">
        <v>93</v>
      </c>
      <c r="G542" s="81" t="s">
        <v>91</v>
      </c>
      <c r="H542" s="81" t="s">
        <v>95</v>
      </c>
      <c r="I542" s="81" t="s">
        <v>47</v>
      </c>
      <c r="J542" s="81" t="s">
        <v>65</v>
      </c>
      <c r="K542" s="81" t="s">
        <v>51</v>
      </c>
      <c r="L542" s="81">
        <v>56.3</v>
      </c>
      <c r="M542" s="81">
        <v>30000</v>
      </c>
      <c r="N542" s="81" t="s">
        <v>52</v>
      </c>
      <c r="O542" s="81">
        <v>0</v>
      </c>
      <c r="P542" s="81">
        <v>0</v>
      </c>
      <c r="Q542" s="81">
        <v>0</v>
      </c>
      <c r="R542" s="81">
        <v>503</v>
      </c>
      <c r="S542" s="81">
        <v>0.27600000000000002</v>
      </c>
      <c r="T542" s="81">
        <v>0</v>
      </c>
      <c r="U542" s="81">
        <v>0</v>
      </c>
      <c r="V542" s="81">
        <v>0</v>
      </c>
      <c r="W542" s="81">
        <v>0</v>
      </c>
      <c r="X542" s="81">
        <v>278</v>
      </c>
      <c r="Y542" s="81">
        <v>0.153</v>
      </c>
      <c r="Z542" s="81">
        <v>0</v>
      </c>
      <c r="AA542" s="81"/>
      <c r="AB542" s="81"/>
      <c r="AC542" s="81">
        <v>2</v>
      </c>
      <c r="AD542" s="81" t="s">
        <v>92</v>
      </c>
      <c r="AE542" s="81" t="s">
        <v>98</v>
      </c>
      <c r="AF542" s="81" t="s">
        <v>66</v>
      </c>
      <c r="AG542" s="81" t="s">
        <v>100</v>
      </c>
      <c r="AH542" s="81" t="s">
        <v>118</v>
      </c>
      <c r="AI542" s="81" t="s">
        <v>52</v>
      </c>
      <c r="AJ542" s="81" t="s">
        <v>119</v>
      </c>
      <c r="AK542" s="81" t="s">
        <v>56</v>
      </c>
      <c r="AL542" s="81"/>
      <c r="AM542" s="81" t="s">
        <v>120</v>
      </c>
      <c r="AN542" s="81" t="s">
        <v>121</v>
      </c>
      <c r="AO542" s="81" t="s">
        <v>122</v>
      </c>
      <c r="AP542" s="81" t="s">
        <v>60</v>
      </c>
    </row>
    <row r="543" spans="1:42" ht="15" hidden="1" x14ac:dyDescent="0.25">
      <c r="A543">
        <v>538</v>
      </c>
      <c r="B543" t="s">
        <v>118</v>
      </c>
      <c r="C543" t="s">
        <v>45</v>
      </c>
      <c r="D543" t="s">
        <v>46</v>
      </c>
      <c r="E543" s="3">
        <v>40945</v>
      </c>
      <c r="F543" t="s">
        <v>93</v>
      </c>
      <c r="G543" t="s">
        <v>91</v>
      </c>
      <c r="H543" t="s">
        <v>95</v>
      </c>
      <c r="I543" t="s">
        <v>47</v>
      </c>
      <c r="J543" t="s">
        <v>67</v>
      </c>
      <c r="K543" t="s">
        <v>51</v>
      </c>
      <c r="L543">
        <v>43.7</v>
      </c>
      <c r="M543">
        <v>30000</v>
      </c>
      <c r="N543" t="s">
        <v>52</v>
      </c>
      <c r="O543">
        <v>0</v>
      </c>
      <c r="P543">
        <v>0</v>
      </c>
      <c r="Q543">
        <v>0</v>
      </c>
      <c r="R543">
        <v>520</v>
      </c>
      <c r="S543">
        <v>0.26</v>
      </c>
      <c r="T543">
        <v>0</v>
      </c>
      <c r="U543">
        <v>0</v>
      </c>
      <c r="V543">
        <v>0</v>
      </c>
      <c r="W543">
        <v>0</v>
      </c>
      <c r="X543">
        <v>284</v>
      </c>
      <c r="Y543">
        <v>0.14399999999999999</v>
      </c>
      <c r="Z543">
        <v>0</v>
      </c>
      <c r="AC543">
        <v>2</v>
      </c>
      <c r="AD543" t="s">
        <v>92</v>
      </c>
      <c r="AE543" t="s">
        <v>98</v>
      </c>
      <c r="AF543" t="s">
        <v>68</v>
      </c>
      <c r="AG543" t="s">
        <v>100</v>
      </c>
      <c r="AH543" t="s">
        <v>118</v>
      </c>
      <c r="AI543" t="s">
        <v>52</v>
      </c>
      <c r="AJ543" t="s">
        <v>119</v>
      </c>
      <c r="AK543" t="s">
        <v>56</v>
      </c>
      <c r="AM543" t="s">
        <v>120</v>
      </c>
      <c r="AN543" t="s">
        <v>121</v>
      </c>
      <c r="AO543" t="s">
        <v>122</v>
      </c>
      <c r="AP543" t="s">
        <v>60</v>
      </c>
    </row>
    <row r="544" spans="1:42" x14ac:dyDescent="0.3">
      <c r="A544" s="81">
        <v>539</v>
      </c>
      <c r="B544" s="81" t="s">
        <v>118</v>
      </c>
      <c r="C544" s="81" t="s">
        <v>45</v>
      </c>
      <c r="D544" s="81" t="s">
        <v>46</v>
      </c>
      <c r="E544" s="82">
        <v>40945</v>
      </c>
      <c r="F544" s="81" t="s">
        <v>93</v>
      </c>
      <c r="G544" s="81" t="s">
        <v>91</v>
      </c>
      <c r="H544" s="81" t="s">
        <v>95</v>
      </c>
      <c r="I544" s="81" t="s">
        <v>47</v>
      </c>
      <c r="J544" s="81" t="s">
        <v>79</v>
      </c>
      <c r="K544" s="81" t="s">
        <v>51</v>
      </c>
      <c r="L544" s="81">
        <v>69.8</v>
      </c>
      <c r="M544" s="81">
        <v>30000</v>
      </c>
      <c r="N544" s="81" t="s">
        <v>52</v>
      </c>
      <c r="O544" s="81">
        <v>0</v>
      </c>
      <c r="P544" s="81">
        <v>0</v>
      </c>
      <c r="Q544" s="81">
        <v>0</v>
      </c>
      <c r="R544" s="81">
        <v>503</v>
      </c>
      <c r="S544" s="81">
        <v>0.309</v>
      </c>
      <c r="T544" s="81">
        <v>0</v>
      </c>
      <c r="U544" s="81">
        <v>0</v>
      </c>
      <c r="V544" s="81">
        <v>0</v>
      </c>
      <c r="W544" s="81">
        <v>0</v>
      </c>
      <c r="X544" s="81">
        <v>260</v>
      </c>
      <c r="Y544" s="81">
        <v>0.161</v>
      </c>
      <c r="Z544" s="81">
        <v>0</v>
      </c>
      <c r="AA544" s="81"/>
      <c r="AB544" s="81"/>
      <c r="AC544" s="81">
        <v>2</v>
      </c>
      <c r="AD544" s="81" t="s">
        <v>92</v>
      </c>
      <c r="AE544" s="81" t="s">
        <v>98</v>
      </c>
      <c r="AF544" s="81" t="s">
        <v>80</v>
      </c>
      <c r="AG544" s="81" t="s">
        <v>100</v>
      </c>
      <c r="AH544" s="81" t="s">
        <v>118</v>
      </c>
      <c r="AI544" s="81" t="s">
        <v>52</v>
      </c>
      <c r="AJ544" s="81" t="s">
        <v>119</v>
      </c>
      <c r="AK544" s="81" t="s">
        <v>56</v>
      </c>
      <c r="AL544" s="81"/>
      <c r="AM544" s="81" t="s">
        <v>120</v>
      </c>
      <c r="AN544" s="81" t="s">
        <v>121</v>
      </c>
      <c r="AO544" s="81" t="s">
        <v>122</v>
      </c>
      <c r="AP544" s="81" t="s">
        <v>60</v>
      </c>
    </row>
    <row r="545" spans="1:42" x14ac:dyDescent="0.3">
      <c r="A545" s="81">
        <v>540</v>
      </c>
      <c r="B545" s="81" t="s">
        <v>118</v>
      </c>
      <c r="C545" s="81" t="s">
        <v>45</v>
      </c>
      <c r="D545" s="81" t="s">
        <v>46</v>
      </c>
      <c r="E545" s="82">
        <v>40945</v>
      </c>
      <c r="F545" s="81" t="s">
        <v>93</v>
      </c>
      <c r="G545" s="81" t="s">
        <v>91</v>
      </c>
      <c r="H545" s="81" t="s">
        <v>95</v>
      </c>
      <c r="I545" s="81" t="s">
        <v>47</v>
      </c>
      <c r="J545" s="81" t="s">
        <v>81</v>
      </c>
      <c r="K545" s="81" t="s">
        <v>51</v>
      </c>
      <c r="L545" s="81">
        <v>65.5</v>
      </c>
      <c r="M545" s="81">
        <v>30000</v>
      </c>
      <c r="N545" s="81" t="s">
        <v>52</v>
      </c>
      <c r="O545" s="81">
        <v>0</v>
      </c>
      <c r="P545" s="81">
        <v>0</v>
      </c>
      <c r="Q545" s="81">
        <v>0</v>
      </c>
      <c r="R545" s="81">
        <v>465</v>
      </c>
      <c r="S545" s="81">
        <v>0.28199999999999997</v>
      </c>
      <c r="T545" s="81">
        <v>0</v>
      </c>
      <c r="U545" s="81">
        <v>0</v>
      </c>
      <c r="V545" s="81">
        <v>0</v>
      </c>
      <c r="W545" s="81">
        <v>0</v>
      </c>
      <c r="X545" s="81">
        <v>254</v>
      </c>
      <c r="Y545" s="81">
        <v>0.155</v>
      </c>
      <c r="Z545" s="81">
        <v>0</v>
      </c>
      <c r="AA545" s="81"/>
      <c r="AB545" s="81"/>
      <c r="AC545" s="81">
        <v>2</v>
      </c>
      <c r="AD545" s="81" t="s">
        <v>92</v>
      </c>
      <c r="AE545" s="81" t="s">
        <v>98</v>
      </c>
      <c r="AF545" s="81" t="s">
        <v>82</v>
      </c>
      <c r="AG545" s="81" t="s">
        <v>100</v>
      </c>
      <c r="AH545" s="81" t="s">
        <v>118</v>
      </c>
      <c r="AI545" s="81" t="s">
        <v>52</v>
      </c>
      <c r="AJ545" s="81" t="s">
        <v>119</v>
      </c>
      <c r="AK545" s="81" t="s">
        <v>56</v>
      </c>
      <c r="AL545" s="81"/>
      <c r="AM545" s="81" t="s">
        <v>120</v>
      </c>
      <c r="AN545" s="81" t="s">
        <v>121</v>
      </c>
      <c r="AO545" s="81" t="s">
        <v>122</v>
      </c>
      <c r="AP545" s="81" t="s">
        <v>60</v>
      </c>
    </row>
    <row r="546" spans="1:42" ht="15" hidden="1" x14ac:dyDescent="0.25">
      <c r="A546">
        <v>541</v>
      </c>
      <c r="B546" t="s">
        <v>118</v>
      </c>
      <c r="C546" t="s">
        <v>45</v>
      </c>
      <c r="D546" t="s">
        <v>46</v>
      </c>
      <c r="E546" s="3">
        <v>40945</v>
      </c>
      <c r="F546" t="s">
        <v>93</v>
      </c>
      <c r="G546" t="s">
        <v>91</v>
      </c>
      <c r="H546" t="s">
        <v>95</v>
      </c>
      <c r="I546" t="s">
        <v>47</v>
      </c>
      <c r="J546" t="s">
        <v>83</v>
      </c>
      <c r="K546" t="s">
        <v>51</v>
      </c>
      <c r="L546">
        <v>67.2</v>
      </c>
      <c r="M546">
        <v>30000</v>
      </c>
      <c r="N546" t="s">
        <v>52</v>
      </c>
      <c r="O546">
        <v>0</v>
      </c>
      <c r="P546">
        <v>0</v>
      </c>
      <c r="Q546">
        <v>0</v>
      </c>
      <c r="R546">
        <v>619</v>
      </c>
      <c r="S546">
        <v>0.34399999999999997</v>
      </c>
      <c r="T546">
        <v>0</v>
      </c>
      <c r="U546">
        <v>0</v>
      </c>
      <c r="V546">
        <v>0</v>
      </c>
      <c r="W546">
        <v>0</v>
      </c>
      <c r="X546">
        <v>318</v>
      </c>
      <c r="Y546">
        <v>0.17699999999999999</v>
      </c>
      <c r="Z546">
        <v>0</v>
      </c>
      <c r="AC546">
        <v>2</v>
      </c>
      <c r="AD546" t="s">
        <v>92</v>
      </c>
      <c r="AE546" t="s">
        <v>98</v>
      </c>
      <c r="AF546" t="s">
        <v>84</v>
      </c>
      <c r="AG546" t="s">
        <v>100</v>
      </c>
      <c r="AH546" t="s">
        <v>118</v>
      </c>
      <c r="AI546" t="s">
        <v>52</v>
      </c>
      <c r="AJ546" t="s">
        <v>119</v>
      </c>
      <c r="AK546" t="s">
        <v>56</v>
      </c>
      <c r="AM546" t="s">
        <v>120</v>
      </c>
      <c r="AN546" t="s">
        <v>121</v>
      </c>
      <c r="AO546" t="s">
        <v>122</v>
      </c>
      <c r="AP546" t="s">
        <v>60</v>
      </c>
    </row>
    <row r="547" spans="1:42" ht="15" hidden="1" x14ac:dyDescent="0.25">
      <c r="A547">
        <v>542</v>
      </c>
      <c r="B547" t="s">
        <v>118</v>
      </c>
      <c r="C547" t="s">
        <v>45</v>
      </c>
      <c r="D547" t="s">
        <v>46</v>
      </c>
      <c r="E547" s="3">
        <v>40945</v>
      </c>
      <c r="F547" t="s">
        <v>93</v>
      </c>
      <c r="G547" t="s">
        <v>91</v>
      </c>
      <c r="H547" t="s">
        <v>95</v>
      </c>
      <c r="I547" t="s">
        <v>47</v>
      </c>
      <c r="J547" t="s">
        <v>89</v>
      </c>
      <c r="K547" t="s">
        <v>51</v>
      </c>
      <c r="L547">
        <v>52</v>
      </c>
      <c r="M547">
        <v>30000</v>
      </c>
      <c r="N547" t="s">
        <v>52</v>
      </c>
      <c r="O547">
        <v>0</v>
      </c>
      <c r="P547">
        <v>0</v>
      </c>
      <c r="Q547">
        <v>0</v>
      </c>
      <c r="R547">
        <v>396</v>
      </c>
      <c r="S547">
        <v>0.29799999999999999</v>
      </c>
      <c r="T547">
        <v>0</v>
      </c>
      <c r="U547">
        <v>0</v>
      </c>
      <c r="V547">
        <v>0</v>
      </c>
      <c r="W547">
        <v>0</v>
      </c>
      <c r="X547">
        <v>212</v>
      </c>
      <c r="Y547">
        <v>0.16</v>
      </c>
      <c r="Z547">
        <v>0</v>
      </c>
      <c r="AC547">
        <v>2</v>
      </c>
      <c r="AD547" t="s">
        <v>92</v>
      </c>
      <c r="AE547" t="s">
        <v>98</v>
      </c>
      <c r="AF547" t="s">
        <v>90</v>
      </c>
      <c r="AG547" t="s">
        <v>100</v>
      </c>
      <c r="AH547" t="s">
        <v>118</v>
      </c>
      <c r="AI547" t="s">
        <v>52</v>
      </c>
      <c r="AJ547" t="s">
        <v>119</v>
      </c>
      <c r="AK547" t="s">
        <v>56</v>
      </c>
      <c r="AM547" t="s">
        <v>120</v>
      </c>
      <c r="AN547" t="s">
        <v>121</v>
      </c>
      <c r="AO547" t="s">
        <v>122</v>
      </c>
      <c r="AP547" t="s">
        <v>60</v>
      </c>
    </row>
    <row r="548" spans="1:42" ht="15" hidden="1" x14ac:dyDescent="0.25">
      <c r="A548">
        <v>543</v>
      </c>
      <c r="B548" t="s">
        <v>118</v>
      </c>
      <c r="C548" t="s">
        <v>45</v>
      </c>
      <c r="D548" t="s">
        <v>46</v>
      </c>
      <c r="E548" s="3">
        <v>40945</v>
      </c>
      <c r="F548" t="s">
        <v>93</v>
      </c>
      <c r="G548" t="s">
        <v>91</v>
      </c>
      <c r="H548" t="s">
        <v>95</v>
      </c>
      <c r="I548" t="s">
        <v>47</v>
      </c>
      <c r="J548" t="s">
        <v>96</v>
      </c>
      <c r="K548" t="s">
        <v>51</v>
      </c>
      <c r="L548">
        <v>55.9</v>
      </c>
      <c r="M548">
        <v>30000</v>
      </c>
      <c r="N548" t="s">
        <v>52</v>
      </c>
      <c r="O548">
        <v>0</v>
      </c>
      <c r="P548">
        <v>0</v>
      </c>
      <c r="Q548">
        <v>0</v>
      </c>
      <c r="R548">
        <v>482</v>
      </c>
      <c r="S548">
        <v>0.26700000000000002</v>
      </c>
      <c r="T548">
        <v>0</v>
      </c>
      <c r="U548">
        <v>0</v>
      </c>
      <c r="V548">
        <v>0</v>
      </c>
      <c r="W548">
        <v>0</v>
      </c>
      <c r="X548">
        <v>256</v>
      </c>
      <c r="Y548">
        <v>0.14199999999999999</v>
      </c>
      <c r="Z548">
        <v>0</v>
      </c>
      <c r="AC548">
        <v>2</v>
      </c>
      <c r="AD548" t="s">
        <v>92</v>
      </c>
      <c r="AE548" t="s">
        <v>98</v>
      </c>
      <c r="AF548" t="s">
        <v>99</v>
      </c>
      <c r="AG548" t="s">
        <v>100</v>
      </c>
      <c r="AH548" t="s">
        <v>118</v>
      </c>
      <c r="AI548" t="s">
        <v>52</v>
      </c>
      <c r="AJ548" t="s">
        <v>119</v>
      </c>
      <c r="AK548" t="s">
        <v>56</v>
      </c>
      <c r="AM548" t="s">
        <v>120</v>
      </c>
      <c r="AN548" t="s">
        <v>121</v>
      </c>
      <c r="AO548" t="s">
        <v>122</v>
      </c>
      <c r="AP548" t="s">
        <v>60</v>
      </c>
    </row>
    <row r="549" spans="1:42" ht="15" hidden="1" x14ac:dyDescent="0.25">
      <c r="A549">
        <v>544</v>
      </c>
      <c r="B549" t="s">
        <v>118</v>
      </c>
      <c r="C549" t="s">
        <v>45</v>
      </c>
      <c r="D549" t="s">
        <v>46</v>
      </c>
      <c r="E549" s="3">
        <v>40945</v>
      </c>
      <c r="F549" t="s">
        <v>93</v>
      </c>
      <c r="G549" t="s">
        <v>91</v>
      </c>
      <c r="H549" t="s">
        <v>49</v>
      </c>
      <c r="I549" t="s">
        <v>47</v>
      </c>
      <c r="J549" t="s">
        <v>96</v>
      </c>
      <c r="K549" t="s">
        <v>51</v>
      </c>
      <c r="L549">
        <v>41.9</v>
      </c>
      <c r="M549">
        <v>30000</v>
      </c>
      <c r="N549" t="s">
        <v>52</v>
      </c>
      <c r="O549">
        <v>0</v>
      </c>
      <c r="P549">
        <v>0</v>
      </c>
      <c r="Q549">
        <v>0</v>
      </c>
      <c r="R549">
        <v>179</v>
      </c>
      <c r="S549">
        <v>0.114</v>
      </c>
      <c r="T549">
        <v>0</v>
      </c>
      <c r="U549">
        <v>0</v>
      </c>
      <c r="V549">
        <v>0</v>
      </c>
      <c r="W549">
        <v>0</v>
      </c>
      <c r="X549">
        <v>179</v>
      </c>
      <c r="Y549">
        <v>0.114</v>
      </c>
      <c r="Z549">
        <v>0</v>
      </c>
      <c r="AC549">
        <v>2</v>
      </c>
      <c r="AD549" t="s">
        <v>92</v>
      </c>
      <c r="AE549" t="s">
        <v>49</v>
      </c>
      <c r="AF549" t="s">
        <v>99</v>
      </c>
      <c r="AG549" t="s">
        <v>100</v>
      </c>
      <c r="AH549" t="s">
        <v>118</v>
      </c>
      <c r="AI549" t="s">
        <v>52</v>
      </c>
      <c r="AJ549" t="s">
        <v>119</v>
      </c>
      <c r="AK549" t="s">
        <v>56</v>
      </c>
      <c r="AM549" t="s">
        <v>120</v>
      </c>
      <c r="AN549" t="s">
        <v>121</v>
      </c>
      <c r="AO549" t="s">
        <v>122</v>
      </c>
      <c r="AP549" t="s">
        <v>60</v>
      </c>
    </row>
    <row r="550" spans="1:42" ht="15" hidden="1" x14ac:dyDescent="0.25">
      <c r="A550">
        <v>545</v>
      </c>
      <c r="B550" t="s">
        <v>118</v>
      </c>
      <c r="C550" t="s">
        <v>45</v>
      </c>
      <c r="D550" t="s">
        <v>46</v>
      </c>
      <c r="E550" s="3">
        <v>40945</v>
      </c>
      <c r="F550" t="s">
        <v>101</v>
      </c>
      <c r="G550" t="s">
        <v>94</v>
      </c>
      <c r="H550" t="s">
        <v>95</v>
      </c>
      <c r="I550" t="s">
        <v>47</v>
      </c>
      <c r="J550" t="s">
        <v>96</v>
      </c>
      <c r="K550" t="s">
        <v>51</v>
      </c>
      <c r="L550">
        <v>168</v>
      </c>
      <c r="M550">
        <v>115000</v>
      </c>
      <c r="N550" t="s">
        <v>52</v>
      </c>
      <c r="O550">
        <v>0</v>
      </c>
      <c r="P550">
        <v>0</v>
      </c>
      <c r="Q550">
        <v>0</v>
      </c>
      <c r="R550">
        <v>600</v>
      </c>
      <c r="S550">
        <v>0.26800000000000002</v>
      </c>
      <c r="T550">
        <v>0</v>
      </c>
      <c r="U550">
        <v>0</v>
      </c>
      <c r="V550">
        <v>0</v>
      </c>
      <c r="W550">
        <v>0</v>
      </c>
      <c r="X550">
        <v>341</v>
      </c>
      <c r="Y550">
        <v>0.153</v>
      </c>
      <c r="Z550">
        <v>0</v>
      </c>
      <c r="AC550">
        <v>2</v>
      </c>
      <c r="AD550" t="s">
        <v>97</v>
      </c>
      <c r="AE550" t="s">
        <v>98</v>
      </c>
      <c r="AF550" t="s">
        <v>99</v>
      </c>
      <c r="AG550" t="s">
        <v>101</v>
      </c>
      <c r="AH550" t="s">
        <v>118</v>
      </c>
      <c r="AI550" t="s">
        <v>52</v>
      </c>
      <c r="AJ550" t="s">
        <v>119</v>
      </c>
      <c r="AK550" t="s">
        <v>56</v>
      </c>
      <c r="AM550" t="s">
        <v>120</v>
      </c>
      <c r="AN550" t="s">
        <v>121</v>
      </c>
      <c r="AO550" t="s">
        <v>122</v>
      </c>
      <c r="AP550" t="s">
        <v>60</v>
      </c>
    </row>
    <row r="551" spans="1:42" ht="15" hidden="1" x14ac:dyDescent="0.25">
      <c r="A551">
        <v>546</v>
      </c>
      <c r="B551" t="s">
        <v>118</v>
      </c>
      <c r="C551" t="s">
        <v>45</v>
      </c>
      <c r="D551" t="s">
        <v>46</v>
      </c>
      <c r="E551" s="3">
        <v>40945</v>
      </c>
      <c r="F551" t="s">
        <v>101</v>
      </c>
      <c r="G551" t="s">
        <v>94</v>
      </c>
      <c r="H551" t="s">
        <v>49</v>
      </c>
      <c r="I551" t="s">
        <v>47</v>
      </c>
      <c r="J551" t="s">
        <v>96</v>
      </c>
      <c r="K551" t="s">
        <v>51</v>
      </c>
      <c r="L551">
        <v>137</v>
      </c>
      <c r="M551">
        <v>115000</v>
      </c>
      <c r="N551" t="s">
        <v>52</v>
      </c>
      <c r="O551">
        <v>0</v>
      </c>
      <c r="P551">
        <v>0</v>
      </c>
      <c r="Q551">
        <v>0</v>
      </c>
      <c r="R551">
        <v>280</v>
      </c>
      <c r="S551">
        <v>0.13200000000000001</v>
      </c>
      <c r="T551">
        <v>0</v>
      </c>
      <c r="U551">
        <v>0</v>
      </c>
      <c r="V551">
        <v>0</v>
      </c>
      <c r="W551">
        <v>0</v>
      </c>
      <c r="X551">
        <v>280</v>
      </c>
      <c r="Y551">
        <v>0.13200000000000001</v>
      </c>
      <c r="Z551">
        <v>0</v>
      </c>
      <c r="AC551">
        <v>2</v>
      </c>
      <c r="AD551" t="s">
        <v>97</v>
      </c>
      <c r="AE551" t="s">
        <v>49</v>
      </c>
      <c r="AF551" t="s">
        <v>99</v>
      </c>
      <c r="AG551" t="s">
        <v>101</v>
      </c>
      <c r="AH551" t="s">
        <v>118</v>
      </c>
      <c r="AI551" t="s">
        <v>52</v>
      </c>
      <c r="AJ551" t="s">
        <v>119</v>
      </c>
      <c r="AK551" t="s">
        <v>56</v>
      </c>
      <c r="AM551" t="s">
        <v>120</v>
      </c>
      <c r="AN551" t="s">
        <v>121</v>
      </c>
      <c r="AO551" t="s">
        <v>122</v>
      </c>
      <c r="AP551" t="s">
        <v>60</v>
      </c>
    </row>
    <row r="552" spans="1:42" x14ac:dyDescent="0.3">
      <c r="A552" s="81">
        <v>547</v>
      </c>
      <c r="B552" s="81" t="s">
        <v>118</v>
      </c>
      <c r="C552" s="81" t="s">
        <v>45</v>
      </c>
      <c r="D552" s="81" t="s">
        <v>46</v>
      </c>
      <c r="E552" s="82">
        <v>40945</v>
      </c>
      <c r="F552" s="81" t="s">
        <v>101</v>
      </c>
      <c r="G552" s="81" t="s">
        <v>48</v>
      </c>
      <c r="H552" s="81" t="s">
        <v>95</v>
      </c>
      <c r="I552" s="81" t="s">
        <v>47</v>
      </c>
      <c r="J552" s="81" t="s">
        <v>67</v>
      </c>
      <c r="K552" s="81" t="s">
        <v>51</v>
      </c>
      <c r="L552" s="81">
        <v>220</v>
      </c>
      <c r="M552" s="81">
        <v>200000</v>
      </c>
      <c r="N552" s="81" t="s">
        <v>52</v>
      </c>
      <c r="O552" s="81">
        <v>0</v>
      </c>
      <c r="P552" s="81">
        <v>0</v>
      </c>
      <c r="Q552" s="81">
        <v>0</v>
      </c>
      <c r="R552" s="81">
        <v>535</v>
      </c>
      <c r="S552" s="81">
        <v>0.25800000000000001</v>
      </c>
      <c r="T552" s="81">
        <v>0</v>
      </c>
      <c r="U552" s="81">
        <v>0</v>
      </c>
      <c r="V552" s="81">
        <v>0</v>
      </c>
      <c r="W552" s="81">
        <v>0</v>
      </c>
      <c r="X552" s="81">
        <v>294</v>
      </c>
      <c r="Y552" s="81">
        <v>0.14199999999999999</v>
      </c>
      <c r="Z552" s="81">
        <v>0</v>
      </c>
      <c r="AA552" s="81"/>
      <c r="AB552" s="81"/>
      <c r="AC552" s="81">
        <v>2</v>
      </c>
      <c r="AD552" s="81" t="s">
        <v>53</v>
      </c>
      <c r="AE552" s="81" t="s">
        <v>98</v>
      </c>
      <c r="AF552" s="81" t="s">
        <v>68</v>
      </c>
      <c r="AG552" s="81" t="s">
        <v>101</v>
      </c>
      <c r="AH552" s="81" t="s">
        <v>118</v>
      </c>
      <c r="AI552" s="81" t="s">
        <v>52</v>
      </c>
      <c r="AJ552" s="81" t="s">
        <v>119</v>
      </c>
      <c r="AK552" s="81" t="s">
        <v>56</v>
      </c>
      <c r="AL552" s="81"/>
      <c r="AM552" s="81" t="s">
        <v>120</v>
      </c>
      <c r="AN552" s="81" t="s">
        <v>121</v>
      </c>
      <c r="AO552" s="81" t="s">
        <v>122</v>
      </c>
      <c r="AP552" s="81" t="s">
        <v>60</v>
      </c>
    </row>
    <row r="553" spans="1:42" x14ac:dyDescent="0.3">
      <c r="A553" s="81">
        <v>548</v>
      </c>
      <c r="B553" s="81" t="s">
        <v>118</v>
      </c>
      <c r="C553" s="81" t="s">
        <v>45</v>
      </c>
      <c r="D553" s="81" t="s">
        <v>46</v>
      </c>
      <c r="E553" s="82">
        <v>40945</v>
      </c>
      <c r="F553" s="81" t="s">
        <v>101</v>
      </c>
      <c r="G553" s="81" t="s">
        <v>48</v>
      </c>
      <c r="H553" s="81" t="s">
        <v>95</v>
      </c>
      <c r="I553" s="81" t="s">
        <v>47</v>
      </c>
      <c r="J553" s="81" t="s">
        <v>69</v>
      </c>
      <c r="K553" s="81" t="s">
        <v>51</v>
      </c>
      <c r="L553" s="81">
        <v>270</v>
      </c>
      <c r="M553" s="81">
        <v>200000</v>
      </c>
      <c r="N553" s="81" t="s">
        <v>52</v>
      </c>
      <c r="O553" s="81">
        <v>0</v>
      </c>
      <c r="P553" s="81">
        <v>0</v>
      </c>
      <c r="Q553" s="81">
        <v>0</v>
      </c>
      <c r="R553" s="81">
        <v>578</v>
      </c>
      <c r="S553" s="81">
        <v>0.20899999999999999</v>
      </c>
      <c r="T553" s="81">
        <v>0</v>
      </c>
      <c r="U553" s="81">
        <v>0</v>
      </c>
      <c r="V553" s="81">
        <v>0</v>
      </c>
      <c r="W553" s="81">
        <v>0</v>
      </c>
      <c r="X553" s="81">
        <v>318</v>
      </c>
      <c r="Y553" s="81">
        <v>0.115</v>
      </c>
      <c r="Z553" s="81">
        <v>0</v>
      </c>
      <c r="AA553" s="81"/>
      <c r="AB553" s="81"/>
      <c r="AC553" s="81">
        <v>2</v>
      </c>
      <c r="AD553" s="81" t="s">
        <v>53</v>
      </c>
      <c r="AE553" s="81" t="s">
        <v>98</v>
      </c>
      <c r="AF553" s="81" t="s">
        <v>70</v>
      </c>
      <c r="AG553" s="81" t="s">
        <v>101</v>
      </c>
      <c r="AH553" s="81" t="s">
        <v>118</v>
      </c>
      <c r="AI553" s="81" t="s">
        <v>52</v>
      </c>
      <c r="AJ553" s="81" t="s">
        <v>119</v>
      </c>
      <c r="AK553" s="81" t="s">
        <v>56</v>
      </c>
      <c r="AL553" s="81"/>
      <c r="AM553" s="81" t="s">
        <v>120</v>
      </c>
      <c r="AN553" s="81" t="s">
        <v>121</v>
      </c>
      <c r="AO553" s="81" t="s">
        <v>122</v>
      </c>
      <c r="AP553" s="81" t="s">
        <v>60</v>
      </c>
    </row>
    <row r="554" spans="1:42" x14ac:dyDescent="0.3">
      <c r="A554" s="81">
        <v>549</v>
      </c>
      <c r="B554" s="81" t="s">
        <v>118</v>
      </c>
      <c r="C554" s="81" t="s">
        <v>45</v>
      </c>
      <c r="D554" s="81" t="s">
        <v>46</v>
      </c>
      <c r="E554" s="82">
        <v>40945</v>
      </c>
      <c r="F554" s="81" t="s">
        <v>101</v>
      </c>
      <c r="G554" s="81" t="s">
        <v>48</v>
      </c>
      <c r="H554" s="81" t="s">
        <v>95</v>
      </c>
      <c r="I554" s="81" t="s">
        <v>47</v>
      </c>
      <c r="J554" s="81" t="s">
        <v>73</v>
      </c>
      <c r="K554" s="81" t="s">
        <v>51</v>
      </c>
      <c r="L554" s="81">
        <v>244</v>
      </c>
      <c r="M554" s="81">
        <v>200000</v>
      </c>
      <c r="N554" s="81" t="s">
        <v>52</v>
      </c>
      <c r="O554" s="81">
        <v>0</v>
      </c>
      <c r="P554" s="81">
        <v>0</v>
      </c>
      <c r="Q554" s="81">
        <v>0</v>
      </c>
      <c r="R554" s="81">
        <v>706</v>
      </c>
      <c r="S554" s="81">
        <v>0.308</v>
      </c>
      <c r="T554" s="81">
        <v>0</v>
      </c>
      <c r="U554" s="81">
        <v>0</v>
      </c>
      <c r="V554" s="81">
        <v>0</v>
      </c>
      <c r="W554" s="81">
        <v>0</v>
      </c>
      <c r="X554" s="81">
        <v>389</v>
      </c>
      <c r="Y554" s="81">
        <v>0.17</v>
      </c>
      <c r="Z554" s="81">
        <v>0</v>
      </c>
      <c r="AA554" s="81"/>
      <c r="AB554" s="81"/>
      <c r="AC554" s="81">
        <v>2</v>
      </c>
      <c r="AD554" s="81" t="s">
        <v>53</v>
      </c>
      <c r="AE554" s="81" t="s">
        <v>98</v>
      </c>
      <c r="AF554" s="81" t="s">
        <v>74</v>
      </c>
      <c r="AG554" s="81" t="s">
        <v>101</v>
      </c>
      <c r="AH554" s="81" t="s">
        <v>118</v>
      </c>
      <c r="AI554" s="81" t="s">
        <v>52</v>
      </c>
      <c r="AJ554" s="81" t="s">
        <v>119</v>
      </c>
      <c r="AK554" s="81" t="s">
        <v>56</v>
      </c>
      <c r="AL554" s="81"/>
      <c r="AM554" s="81" t="s">
        <v>120</v>
      </c>
      <c r="AN554" s="81" t="s">
        <v>121</v>
      </c>
      <c r="AO554" s="81" t="s">
        <v>122</v>
      </c>
      <c r="AP554" s="81" t="s">
        <v>60</v>
      </c>
    </row>
    <row r="555" spans="1:42" x14ac:dyDescent="0.3">
      <c r="A555" s="81">
        <v>550</v>
      </c>
      <c r="B555" s="81" t="s">
        <v>118</v>
      </c>
      <c r="C555" s="81" t="s">
        <v>45</v>
      </c>
      <c r="D555" s="81" t="s">
        <v>46</v>
      </c>
      <c r="E555" s="82">
        <v>40945</v>
      </c>
      <c r="F555" s="81" t="s">
        <v>101</v>
      </c>
      <c r="G555" s="81" t="s">
        <v>48</v>
      </c>
      <c r="H555" s="81" t="s">
        <v>95</v>
      </c>
      <c r="I555" s="81" t="s">
        <v>47</v>
      </c>
      <c r="J555" s="81" t="s">
        <v>75</v>
      </c>
      <c r="K555" s="81" t="s">
        <v>51</v>
      </c>
      <c r="L555" s="81">
        <v>274</v>
      </c>
      <c r="M555" s="81">
        <v>200000</v>
      </c>
      <c r="N555" s="81" t="s">
        <v>52</v>
      </c>
      <c r="O555" s="81">
        <v>0</v>
      </c>
      <c r="P555" s="81">
        <v>0</v>
      </c>
      <c r="Q555" s="81">
        <v>0</v>
      </c>
      <c r="R555" s="81">
        <v>672</v>
      </c>
      <c r="S555" s="81">
        <v>0.32</v>
      </c>
      <c r="T555" s="81">
        <v>0</v>
      </c>
      <c r="U555" s="81">
        <v>0</v>
      </c>
      <c r="V555" s="81">
        <v>0</v>
      </c>
      <c r="W555" s="81">
        <v>0</v>
      </c>
      <c r="X555" s="81">
        <v>373</v>
      </c>
      <c r="Y555" s="81">
        <v>0.17799999999999999</v>
      </c>
      <c r="Z555" s="81">
        <v>0</v>
      </c>
      <c r="AA555" s="81"/>
      <c r="AB555" s="81"/>
      <c r="AC555" s="81">
        <v>2</v>
      </c>
      <c r="AD555" s="81" t="s">
        <v>53</v>
      </c>
      <c r="AE555" s="81" t="s">
        <v>98</v>
      </c>
      <c r="AF555" s="81" t="s">
        <v>76</v>
      </c>
      <c r="AG555" s="81" t="s">
        <v>101</v>
      </c>
      <c r="AH555" s="81" t="s">
        <v>118</v>
      </c>
      <c r="AI555" s="81" t="s">
        <v>52</v>
      </c>
      <c r="AJ555" s="81" t="s">
        <v>119</v>
      </c>
      <c r="AK555" s="81" t="s">
        <v>56</v>
      </c>
      <c r="AL555" s="81"/>
      <c r="AM555" s="81" t="s">
        <v>120</v>
      </c>
      <c r="AN555" s="81" t="s">
        <v>121</v>
      </c>
      <c r="AO555" s="81" t="s">
        <v>122</v>
      </c>
      <c r="AP555" s="81" t="s">
        <v>60</v>
      </c>
    </row>
    <row r="556" spans="1:42" x14ac:dyDescent="0.3">
      <c r="A556" s="81">
        <v>551</v>
      </c>
      <c r="B556" s="81" t="s">
        <v>118</v>
      </c>
      <c r="C556" s="81" t="s">
        <v>45</v>
      </c>
      <c r="D556" s="81" t="s">
        <v>46</v>
      </c>
      <c r="E556" s="82">
        <v>40945</v>
      </c>
      <c r="F556" s="81" t="s">
        <v>101</v>
      </c>
      <c r="G556" s="81" t="s">
        <v>48</v>
      </c>
      <c r="H556" s="81" t="s">
        <v>95</v>
      </c>
      <c r="I556" s="81" t="s">
        <v>47</v>
      </c>
      <c r="J556" s="81" t="s">
        <v>77</v>
      </c>
      <c r="K556" s="81" t="s">
        <v>51</v>
      </c>
      <c r="L556" s="81">
        <v>296</v>
      </c>
      <c r="M556" s="81">
        <v>200000</v>
      </c>
      <c r="N556" s="81" t="s">
        <v>52</v>
      </c>
      <c r="O556" s="81">
        <v>0</v>
      </c>
      <c r="P556" s="81">
        <v>0</v>
      </c>
      <c r="Q556" s="81">
        <v>0</v>
      </c>
      <c r="R556" s="81">
        <v>564</v>
      </c>
      <c r="S556" s="81">
        <v>0.28000000000000003</v>
      </c>
      <c r="T556" s="81">
        <v>0</v>
      </c>
      <c r="U556" s="81">
        <v>0</v>
      </c>
      <c r="V556" s="81">
        <v>0</v>
      </c>
      <c r="W556" s="81">
        <v>0</v>
      </c>
      <c r="X556" s="81">
        <v>353</v>
      </c>
      <c r="Y556" s="81">
        <v>0.17599999999999999</v>
      </c>
      <c r="Z556" s="81">
        <v>0</v>
      </c>
      <c r="AA556" s="81"/>
      <c r="AB556" s="81"/>
      <c r="AC556" s="81">
        <v>2</v>
      </c>
      <c r="AD556" s="81" t="s">
        <v>53</v>
      </c>
      <c r="AE556" s="81" t="s">
        <v>98</v>
      </c>
      <c r="AF556" s="81" t="s">
        <v>78</v>
      </c>
      <c r="AG556" s="81" t="s">
        <v>101</v>
      </c>
      <c r="AH556" s="81" t="s">
        <v>118</v>
      </c>
      <c r="AI556" s="81" t="s">
        <v>52</v>
      </c>
      <c r="AJ556" s="81" t="s">
        <v>119</v>
      </c>
      <c r="AK556" s="81" t="s">
        <v>56</v>
      </c>
      <c r="AL556" s="81"/>
      <c r="AM556" s="81" t="s">
        <v>120</v>
      </c>
      <c r="AN556" s="81" t="s">
        <v>121</v>
      </c>
      <c r="AO556" s="81" t="s">
        <v>122</v>
      </c>
      <c r="AP556" s="81" t="s">
        <v>60</v>
      </c>
    </row>
    <row r="557" spans="1:42" x14ac:dyDescent="0.3">
      <c r="A557" s="81">
        <v>552</v>
      </c>
      <c r="B557" s="81" t="s">
        <v>118</v>
      </c>
      <c r="C557" s="81" t="s">
        <v>45</v>
      </c>
      <c r="D557" s="81" t="s">
        <v>46</v>
      </c>
      <c r="E557" s="82">
        <v>40945</v>
      </c>
      <c r="F557" s="81" t="s">
        <v>101</v>
      </c>
      <c r="G557" s="81" t="s">
        <v>48</v>
      </c>
      <c r="H557" s="81" t="s">
        <v>95</v>
      </c>
      <c r="I557" s="81" t="s">
        <v>47</v>
      </c>
      <c r="J557" s="81" t="s">
        <v>83</v>
      </c>
      <c r="K557" s="81" t="s">
        <v>51</v>
      </c>
      <c r="L557" s="81">
        <v>301</v>
      </c>
      <c r="M557" s="81">
        <v>200000</v>
      </c>
      <c r="N557" s="81" t="s">
        <v>52</v>
      </c>
      <c r="O557" s="81">
        <v>0</v>
      </c>
      <c r="P557" s="81">
        <v>0</v>
      </c>
      <c r="Q557" s="81">
        <v>0</v>
      </c>
      <c r="R557" s="81">
        <v>628</v>
      </c>
      <c r="S557" s="81">
        <v>0.309</v>
      </c>
      <c r="T557" s="81">
        <v>0</v>
      </c>
      <c r="U557" s="81">
        <v>0</v>
      </c>
      <c r="V557" s="81">
        <v>0</v>
      </c>
      <c r="W557" s="81">
        <v>0</v>
      </c>
      <c r="X557" s="81">
        <v>365</v>
      </c>
      <c r="Y557" s="81">
        <v>0.18</v>
      </c>
      <c r="Z557" s="81">
        <v>0</v>
      </c>
      <c r="AA557" s="81"/>
      <c r="AB557" s="81"/>
      <c r="AC557" s="81">
        <v>2</v>
      </c>
      <c r="AD557" s="81" t="s">
        <v>53</v>
      </c>
      <c r="AE557" s="81" t="s">
        <v>98</v>
      </c>
      <c r="AF557" s="81" t="s">
        <v>84</v>
      </c>
      <c r="AG557" s="81" t="s">
        <v>101</v>
      </c>
      <c r="AH557" s="81" t="s">
        <v>118</v>
      </c>
      <c r="AI557" s="81" t="s">
        <v>52</v>
      </c>
      <c r="AJ557" s="81" t="s">
        <v>119</v>
      </c>
      <c r="AK557" s="81" t="s">
        <v>56</v>
      </c>
      <c r="AL557" s="81"/>
      <c r="AM557" s="81" t="s">
        <v>120</v>
      </c>
      <c r="AN557" s="81" t="s">
        <v>121</v>
      </c>
      <c r="AO557" s="81" t="s">
        <v>122</v>
      </c>
      <c r="AP557" s="81" t="s">
        <v>60</v>
      </c>
    </row>
    <row r="558" spans="1:42" x14ac:dyDescent="0.3">
      <c r="A558" s="81">
        <v>553</v>
      </c>
      <c r="B558" s="81" t="s">
        <v>118</v>
      </c>
      <c r="C558" s="81" t="s">
        <v>45</v>
      </c>
      <c r="D558" s="81" t="s">
        <v>46</v>
      </c>
      <c r="E558" s="82">
        <v>40945</v>
      </c>
      <c r="F558" s="81" t="s">
        <v>101</v>
      </c>
      <c r="G558" s="81" t="s">
        <v>48</v>
      </c>
      <c r="H558" s="81" t="s">
        <v>95</v>
      </c>
      <c r="I558" s="81" t="s">
        <v>47</v>
      </c>
      <c r="J558" s="81" t="s">
        <v>85</v>
      </c>
      <c r="K558" s="81" t="s">
        <v>51</v>
      </c>
      <c r="L558" s="81">
        <v>319</v>
      </c>
      <c r="M558" s="81">
        <v>200000</v>
      </c>
      <c r="N558" s="81" t="s">
        <v>52</v>
      </c>
      <c r="O558" s="81">
        <v>0</v>
      </c>
      <c r="P558" s="81">
        <v>0</v>
      </c>
      <c r="Q558" s="81">
        <v>0</v>
      </c>
      <c r="R558" s="81">
        <v>542</v>
      </c>
      <c r="S558" s="81">
        <v>0.26700000000000002</v>
      </c>
      <c r="T558" s="81">
        <v>0</v>
      </c>
      <c r="U558" s="81">
        <v>0</v>
      </c>
      <c r="V558" s="81">
        <v>0</v>
      </c>
      <c r="W558" s="81">
        <v>0</v>
      </c>
      <c r="X558" s="81">
        <v>324</v>
      </c>
      <c r="Y558" s="81">
        <v>0.16200000000000001</v>
      </c>
      <c r="Z558" s="81">
        <v>0</v>
      </c>
      <c r="AA558" s="81"/>
      <c r="AB558" s="81"/>
      <c r="AC558" s="81">
        <v>2</v>
      </c>
      <c r="AD558" s="81" t="s">
        <v>53</v>
      </c>
      <c r="AE558" s="81" t="s">
        <v>98</v>
      </c>
      <c r="AF558" s="81" t="s">
        <v>86</v>
      </c>
      <c r="AG558" s="81" t="s">
        <v>101</v>
      </c>
      <c r="AH558" s="81" t="s">
        <v>118</v>
      </c>
      <c r="AI558" s="81" t="s">
        <v>52</v>
      </c>
      <c r="AJ558" s="81" t="s">
        <v>119</v>
      </c>
      <c r="AK558" s="81" t="s">
        <v>56</v>
      </c>
      <c r="AL558" s="81"/>
      <c r="AM558" s="81" t="s">
        <v>120</v>
      </c>
      <c r="AN558" s="81" t="s">
        <v>121</v>
      </c>
      <c r="AO558" s="81" t="s">
        <v>122</v>
      </c>
      <c r="AP558" s="81" t="s">
        <v>60</v>
      </c>
    </row>
    <row r="559" spans="1:42" x14ac:dyDescent="0.3">
      <c r="A559" s="81">
        <v>554</v>
      </c>
      <c r="B559" s="81" t="s">
        <v>118</v>
      </c>
      <c r="C559" s="81" t="s">
        <v>45</v>
      </c>
      <c r="D559" s="81" t="s">
        <v>46</v>
      </c>
      <c r="E559" s="82">
        <v>40945</v>
      </c>
      <c r="F559" s="81" t="s">
        <v>101</v>
      </c>
      <c r="G559" s="81" t="s">
        <v>48</v>
      </c>
      <c r="H559" s="81" t="s">
        <v>95</v>
      </c>
      <c r="I559" s="81" t="s">
        <v>47</v>
      </c>
      <c r="J559" s="81" t="s">
        <v>87</v>
      </c>
      <c r="K559" s="81" t="s">
        <v>51</v>
      </c>
      <c r="L559" s="81">
        <v>320</v>
      </c>
      <c r="M559" s="81">
        <v>200000</v>
      </c>
      <c r="N559" s="81" t="s">
        <v>52</v>
      </c>
      <c r="O559" s="81">
        <v>0</v>
      </c>
      <c r="P559" s="81">
        <v>0</v>
      </c>
      <c r="Q559" s="81">
        <v>0</v>
      </c>
      <c r="R559" s="81">
        <v>825</v>
      </c>
      <c r="S559" s="81">
        <v>0.315</v>
      </c>
      <c r="T559" s="81">
        <v>0</v>
      </c>
      <c r="U559" s="81">
        <v>0</v>
      </c>
      <c r="V559" s="81">
        <v>0</v>
      </c>
      <c r="W559" s="81">
        <v>0</v>
      </c>
      <c r="X559" s="81">
        <v>518</v>
      </c>
      <c r="Y559" s="81">
        <v>0.19800000000000001</v>
      </c>
      <c r="Z559" s="81">
        <v>0</v>
      </c>
      <c r="AA559" s="81"/>
      <c r="AB559" s="81"/>
      <c r="AC559" s="81">
        <v>2</v>
      </c>
      <c r="AD559" s="81" t="s">
        <v>53</v>
      </c>
      <c r="AE559" s="81" t="s">
        <v>98</v>
      </c>
      <c r="AF559" s="81" t="s">
        <v>88</v>
      </c>
      <c r="AG559" s="81" t="s">
        <v>101</v>
      </c>
      <c r="AH559" s="81" t="s">
        <v>118</v>
      </c>
      <c r="AI559" s="81" t="s">
        <v>52</v>
      </c>
      <c r="AJ559" s="81" t="s">
        <v>119</v>
      </c>
      <c r="AK559" s="81" t="s">
        <v>56</v>
      </c>
      <c r="AL559" s="81"/>
      <c r="AM559" s="81" t="s">
        <v>120</v>
      </c>
      <c r="AN559" s="81" t="s">
        <v>121</v>
      </c>
      <c r="AO559" s="81" t="s">
        <v>122</v>
      </c>
      <c r="AP559" s="81" t="s">
        <v>60</v>
      </c>
    </row>
    <row r="560" spans="1:42" x14ac:dyDescent="0.3">
      <c r="A560" s="81">
        <v>555</v>
      </c>
      <c r="B560" s="81" t="s">
        <v>118</v>
      </c>
      <c r="C560" s="81" t="s">
        <v>45</v>
      </c>
      <c r="D560" s="81" t="s">
        <v>46</v>
      </c>
      <c r="E560" s="82">
        <v>40945</v>
      </c>
      <c r="F560" s="81" t="s">
        <v>101</v>
      </c>
      <c r="G560" s="81" t="s">
        <v>48</v>
      </c>
      <c r="H560" s="81" t="s">
        <v>95</v>
      </c>
      <c r="I560" s="81" t="s">
        <v>47</v>
      </c>
      <c r="J560" s="81" t="s">
        <v>89</v>
      </c>
      <c r="K560" s="81" t="s">
        <v>51</v>
      </c>
      <c r="L560" s="81">
        <v>239</v>
      </c>
      <c r="M560" s="81">
        <v>200000</v>
      </c>
      <c r="N560" s="81" t="s">
        <v>52</v>
      </c>
      <c r="O560" s="81">
        <v>0</v>
      </c>
      <c r="P560" s="81">
        <v>0</v>
      </c>
      <c r="Q560" s="81">
        <v>0</v>
      </c>
      <c r="R560" s="81">
        <v>393</v>
      </c>
      <c r="S560" s="81">
        <v>0.28399999999999997</v>
      </c>
      <c r="T560" s="81">
        <v>0</v>
      </c>
      <c r="U560" s="81">
        <v>0</v>
      </c>
      <c r="V560" s="81">
        <v>0</v>
      </c>
      <c r="W560" s="81">
        <v>0</v>
      </c>
      <c r="X560" s="81">
        <v>223</v>
      </c>
      <c r="Y560" s="81">
        <v>0.16200000000000001</v>
      </c>
      <c r="Z560" s="81">
        <v>0</v>
      </c>
      <c r="AA560" s="81"/>
      <c r="AB560" s="81"/>
      <c r="AC560" s="81">
        <v>2</v>
      </c>
      <c r="AD560" s="81" t="s">
        <v>53</v>
      </c>
      <c r="AE560" s="81" t="s">
        <v>98</v>
      </c>
      <c r="AF560" s="81" t="s">
        <v>90</v>
      </c>
      <c r="AG560" s="81" t="s">
        <v>101</v>
      </c>
      <c r="AH560" s="81" t="s">
        <v>118</v>
      </c>
      <c r="AI560" s="81" t="s">
        <v>52</v>
      </c>
      <c r="AJ560" s="81" t="s">
        <v>119</v>
      </c>
      <c r="AK560" s="81" t="s">
        <v>56</v>
      </c>
      <c r="AL560" s="81"/>
      <c r="AM560" s="81" t="s">
        <v>120</v>
      </c>
      <c r="AN560" s="81" t="s">
        <v>121</v>
      </c>
      <c r="AO560" s="81" t="s">
        <v>122</v>
      </c>
      <c r="AP560" s="81" t="s">
        <v>60</v>
      </c>
    </row>
    <row r="561" spans="1:42" ht="15" hidden="1" x14ac:dyDescent="0.25">
      <c r="A561">
        <v>556</v>
      </c>
      <c r="B561" t="s">
        <v>118</v>
      </c>
      <c r="C561" t="s">
        <v>45</v>
      </c>
      <c r="D561" t="s">
        <v>46</v>
      </c>
      <c r="E561" s="3">
        <v>40945</v>
      </c>
      <c r="F561" t="s">
        <v>101</v>
      </c>
      <c r="G561" t="s">
        <v>48</v>
      </c>
      <c r="H561" t="s">
        <v>95</v>
      </c>
      <c r="I561" t="s">
        <v>47</v>
      </c>
      <c r="J561" t="s">
        <v>96</v>
      </c>
      <c r="K561" t="s">
        <v>51</v>
      </c>
      <c r="L561">
        <v>274</v>
      </c>
      <c r="M561">
        <v>200000</v>
      </c>
      <c r="N561" t="s">
        <v>52</v>
      </c>
      <c r="O561">
        <v>0</v>
      </c>
      <c r="P561">
        <v>0</v>
      </c>
      <c r="Q561">
        <v>0</v>
      </c>
      <c r="R561">
        <v>648</v>
      </c>
      <c r="S561">
        <v>0.27300000000000002</v>
      </c>
      <c r="T561">
        <v>0</v>
      </c>
      <c r="U561">
        <v>0</v>
      </c>
      <c r="V561">
        <v>0</v>
      </c>
      <c r="W561">
        <v>0</v>
      </c>
      <c r="X561">
        <v>369</v>
      </c>
      <c r="Y561">
        <v>0.156</v>
      </c>
      <c r="Z561">
        <v>0</v>
      </c>
      <c r="AC561">
        <v>2</v>
      </c>
      <c r="AD561" t="s">
        <v>53</v>
      </c>
      <c r="AE561" t="s">
        <v>98</v>
      </c>
      <c r="AF561" t="s">
        <v>99</v>
      </c>
      <c r="AG561" t="s">
        <v>101</v>
      </c>
      <c r="AH561" t="s">
        <v>118</v>
      </c>
      <c r="AI561" t="s">
        <v>52</v>
      </c>
      <c r="AJ561" t="s">
        <v>119</v>
      </c>
      <c r="AK561" t="s">
        <v>56</v>
      </c>
      <c r="AM561" t="s">
        <v>120</v>
      </c>
      <c r="AN561" t="s">
        <v>121</v>
      </c>
      <c r="AO561" t="s">
        <v>122</v>
      </c>
      <c r="AP561" t="s">
        <v>60</v>
      </c>
    </row>
    <row r="562" spans="1:42" ht="15" hidden="1" x14ac:dyDescent="0.25">
      <c r="A562">
        <v>557</v>
      </c>
      <c r="B562" t="s">
        <v>118</v>
      </c>
      <c r="C562" t="s">
        <v>45</v>
      </c>
      <c r="D562" t="s">
        <v>46</v>
      </c>
      <c r="E562" s="3">
        <v>40945</v>
      </c>
      <c r="F562" t="s">
        <v>101</v>
      </c>
      <c r="G562" t="s">
        <v>48</v>
      </c>
      <c r="H562" t="s">
        <v>49</v>
      </c>
      <c r="I562" t="s">
        <v>47</v>
      </c>
      <c r="J562" t="s">
        <v>96</v>
      </c>
      <c r="K562" t="s">
        <v>51</v>
      </c>
      <c r="L562">
        <v>226</v>
      </c>
      <c r="M562">
        <v>200000</v>
      </c>
      <c r="N562" t="s">
        <v>52</v>
      </c>
      <c r="O562">
        <v>0</v>
      </c>
      <c r="P562">
        <v>0</v>
      </c>
      <c r="Q562">
        <v>0</v>
      </c>
      <c r="R562">
        <v>318</v>
      </c>
      <c r="S562">
        <v>0.13800000000000001</v>
      </c>
      <c r="T562">
        <v>0</v>
      </c>
      <c r="U562">
        <v>0</v>
      </c>
      <c r="V562">
        <v>0</v>
      </c>
      <c r="W562">
        <v>0</v>
      </c>
      <c r="X562">
        <v>318</v>
      </c>
      <c r="Y562">
        <v>0.13800000000000001</v>
      </c>
      <c r="Z562">
        <v>0</v>
      </c>
      <c r="AC562">
        <v>2</v>
      </c>
      <c r="AD562" t="s">
        <v>53</v>
      </c>
      <c r="AE562" t="s">
        <v>49</v>
      </c>
      <c r="AF562" t="s">
        <v>99</v>
      </c>
      <c r="AG562" t="s">
        <v>101</v>
      </c>
      <c r="AH562" t="s">
        <v>118</v>
      </c>
      <c r="AI562" t="s">
        <v>52</v>
      </c>
      <c r="AJ562" t="s">
        <v>119</v>
      </c>
      <c r="AK562" t="s">
        <v>56</v>
      </c>
      <c r="AM562" t="s">
        <v>120</v>
      </c>
      <c r="AN562" t="s">
        <v>121</v>
      </c>
      <c r="AO562" t="s">
        <v>122</v>
      </c>
      <c r="AP562" t="s">
        <v>60</v>
      </c>
    </row>
    <row r="563" spans="1:42" x14ac:dyDescent="0.3">
      <c r="A563" s="81">
        <v>558</v>
      </c>
      <c r="B563" s="81" t="s">
        <v>118</v>
      </c>
      <c r="C563" s="81" t="s">
        <v>45</v>
      </c>
      <c r="D563" s="81" t="s">
        <v>46</v>
      </c>
      <c r="E563" s="82">
        <v>40945</v>
      </c>
      <c r="F563" s="81" t="s">
        <v>101</v>
      </c>
      <c r="G563" s="81" t="s">
        <v>91</v>
      </c>
      <c r="H563" s="81" t="s">
        <v>95</v>
      </c>
      <c r="I563" s="81" t="s">
        <v>47</v>
      </c>
      <c r="J563" s="81" t="s">
        <v>67</v>
      </c>
      <c r="K563" s="81" t="s">
        <v>51</v>
      </c>
      <c r="L563" s="81">
        <v>44</v>
      </c>
      <c r="M563" s="81">
        <v>30000</v>
      </c>
      <c r="N563" s="81" t="s">
        <v>52</v>
      </c>
      <c r="O563" s="81">
        <v>0</v>
      </c>
      <c r="P563" s="81">
        <v>0</v>
      </c>
      <c r="Q563" s="81">
        <v>0</v>
      </c>
      <c r="R563" s="81">
        <v>528</v>
      </c>
      <c r="S563" s="81">
        <v>0.26400000000000001</v>
      </c>
      <c r="T563" s="81">
        <v>0</v>
      </c>
      <c r="U563" s="81">
        <v>0</v>
      </c>
      <c r="V563" s="81">
        <v>0</v>
      </c>
      <c r="W563" s="81">
        <v>0</v>
      </c>
      <c r="X563" s="81">
        <v>288</v>
      </c>
      <c r="Y563" s="81">
        <v>0.14599999999999999</v>
      </c>
      <c r="Z563" s="81">
        <v>0</v>
      </c>
      <c r="AA563" s="81"/>
      <c r="AB563" s="81"/>
      <c r="AC563" s="81">
        <v>2</v>
      </c>
      <c r="AD563" s="81" t="s">
        <v>92</v>
      </c>
      <c r="AE563" s="81" t="s">
        <v>98</v>
      </c>
      <c r="AF563" s="81" t="s">
        <v>68</v>
      </c>
      <c r="AG563" s="81" t="s">
        <v>101</v>
      </c>
      <c r="AH563" s="81" t="s">
        <v>118</v>
      </c>
      <c r="AI563" s="81" t="s">
        <v>52</v>
      </c>
      <c r="AJ563" s="81" t="s">
        <v>119</v>
      </c>
      <c r="AK563" s="81" t="s">
        <v>56</v>
      </c>
      <c r="AL563" s="81"/>
      <c r="AM563" s="81" t="s">
        <v>120</v>
      </c>
      <c r="AN563" s="81" t="s">
        <v>121</v>
      </c>
      <c r="AO563" s="81" t="s">
        <v>122</v>
      </c>
      <c r="AP563" s="81" t="s">
        <v>60</v>
      </c>
    </row>
    <row r="564" spans="1:42" x14ac:dyDescent="0.3">
      <c r="A564" s="81">
        <v>559</v>
      </c>
      <c r="B564" s="81" t="s">
        <v>118</v>
      </c>
      <c r="C564" s="81" t="s">
        <v>45</v>
      </c>
      <c r="D564" s="81" t="s">
        <v>46</v>
      </c>
      <c r="E564" s="82">
        <v>40945</v>
      </c>
      <c r="F564" s="81" t="s">
        <v>101</v>
      </c>
      <c r="G564" s="81" t="s">
        <v>91</v>
      </c>
      <c r="H564" s="81" t="s">
        <v>95</v>
      </c>
      <c r="I564" s="81" t="s">
        <v>47</v>
      </c>
      <c r="J564" s="81" t="s">
        <v>69</v>
      </c>
      <c r="K564" s="81" t="s">
        <v>51</v>
      </c>
      <c r="L564" s="81">
        <v>60.8</v>
      </c>
      <c r="M564" s="81">
        <v>30000</v>
      </c>
      <c r="N564" s="81" t="s">
        <v>52</v>
      </c>
      <c r="O564" s="81">
        <v>0</v>
      </c>
      <c r="P564" s="81">
        <v>0</v>
      </c>
      <c r="Q564" s="81">
        <v>0</v>
      </c>
      <c r="R564" s="81">
        <v>490</v>
      </c>
      <c r="S564" s="81">
        <v>0.19600000000000001</v>
      </c>
      <c r="T564" s="81">
        <v>0</v>
      </c>
      <c r="U564" s="81">
        <v>0</v>
      </c>
      <c r="V564" s="81">
        <v>0</v>
      </c>
      <c r="W564" s="81">
        <v>0</v>
      </c>
      <c r="X564" s="81">
        <v>268</v>
      </c>
      <c r="Y564" s="81">
        <v>0.108</v>
      </c>
      <c r="Z564" s="81">
        <v>0</v>
      </c>
      <c r="AA564" s="81"/>
      <c r="AB564" s="81"/>
      <c r="AC564" s="81">
        <v>2</v>
      </c>
      <c r="AD564" s="81" t="s">
        <v>92</v>
      </c>
      <c r="AE564" s="81" t="s">
        <v>98</v>
      </c>
      <c r="AF564" s="81" t="s">
        <v>70</v>
      </c>
      <c r="AG564" s="81" t="s">
        <v>101</v>
      </c>
      <c r="AH564" s="81" t="s">
        <v>118</v>
      </c>
      <c r="AI564" s="81" t="s">
        <v>52</v>
      </c>
      <c r="AJ564" s="81" t="s">
        <v>119</v>
      </c>
      <c r="AK564" s="81" t="s">
        <v>56</v>
      </c>
      <c r="AL564" s="81"/>
      <c r="AM564" s="81" t="s">
        <v>120</v>
      </c>
      <c r="AN564" s="81" t="s">
        <v>121</v>
      </c>
      <c r="AO564" s="81" t="s">
        <v>122</v>
      </c>
      <c r="AP564" s="81" t="s">
        <v>60</v>
      </c>
    </row>
    <row r="565" spans="1:42" x14ac:dyDescent="0.3">
      <c r="A565" s="81">
        <v>560</v>
      </c>
      <c r="B565" s="81" t="s">
        <v>118</v>
      </c>
      <c r="C565" s="81" t="s">
        <v>45</v>
      </c>
      <c r="D565" s="81" t="s">
        <v>46</v>
      </c>
      <c r="E565" s="82">
        <v>40945</v>
      </c>
      <c r="F565" s="81" t="s">
        <v>101</v>
      </c>
      <c r="G565" s="81" t="s">
        <v>91</v>
      </c>
      <c r="H565" s="81" t="s">
        <v>95</v>
      </c>
      <c r="I565" s="81" t="s">
        <v>47</v>
      </c>
      <c r="J565" s="81" t="s">
        <v>73</v>
      </c>
      <c r="K565" s="81" t="s">
        <v>51</v>
      </c>
      <c r="L565" s="81">
        <v>55.4</v>
      </c>
      <c r="M565" s="81">
        <v>30000</v>
      </c>
      <c r="N565" s="81" t="s">
        <v>52</v>
      </c>
      <c r="O565" s="81">
        <v>0</v>
      </c>
      <c r="P565" s="81">
        <v>0</v>
      </c>
      <c r="Q565" s="81">
        <v>0</v>
      </c>
      <c r="R565" s="81">
        <v>610</v>
      </c>
      <c r="S565" s="81">
        <v>0.30099999999999999</v>
      </c>
      <c r="T565" s="81">
        <v>0</v>
      </c>
      <c r="U565" s="81">
        <v>0</v>
      </c>
      <c r="V565" s="81">
        <v>0</v>
      </c>
      <c r="W565" s="81">
        <v>0</v>
      </c>
      <c r="X565" s="81">
        <v>335</v>
      </c>
      <c r="Y565" s="81">
        <v>0.16600000000000001</v>
      </c>
      <c r="Z565" s="81">
        <v>0</v>
      </c>
      <c r="AA565" s="81"/>
      <c r="AB565" s="81"/>
      <c r="AC565" s="81">
        <v>2</v>
      </c>
      <c r="AD565" s="81" t="s">
        <v>92</v>
      </c>
      <c r="AE565" s="81" t="s">
        <v>98</v>
      </c>
      <c r="AF565" s="81" t="s">
        <v>74</v>
      </c>
      <c r="AG565" s="81" t="s">
        <v>101</v>
      </c>
      <c r="AH565" s="81" t="s">
        <v>118</v>
      </c>
      <c r="AI565" s="81" t="s">
        <v>52</v>
      </c>
      <c r="AJ565" s="81" t="s">
        <v>119</v>
      </c>
      <c r="AK565" s="81" t="s">
        <v>56</v>
      </c>
      <c r="AL565" s="81"/>
      <c r="AM565" s="81" t="s">
        <v>120</v>
      </c>
      <c r="AN565" s="81" t="s">
        <v>121</v>
      </c>
      <c r="AO565" s="81" t="s">
        <v>122</v>
      </c>
      <c r="AP565" s="81" t="s">
        <v>60</v>
      </c>
    </row>
    <row r="566" spans="1:42" x14ac:dyDescent="0.3">
      <c r="A566" s="81">
        <v>561</v>
      </c>
      <c r="B566" s="81" t="s">
        <v>118</v>
      </c>
      <c r="C566" s="81" t="s">
        <v>45</v>
      </c>
      <c r="D566" s="81" t="s">
        <v>46</v>
      </c>
      <c r="E566" s="82">
        <v>40945</v>
      </c>
      <c r="F566" s="81" t="s">
        <v>101</v>
      </c>
      <c r="G566" s="81" t="s">
        <v>91</v>
      </c>
      <c r="H566" s="81" t="s">
        <v>95</v>
      </c>
      <c r="I566" s="81" t="s">
        <v>47</v>
      </c>
      <c r="J566" s="81" t="s">
        <v>75</v>
      </c>
      <c r="K566" s="81" t="s">
        <v>51</v>
      </c>
      <c r="L566" s="81">
        <v>60.4</v>
      </c>
      <c r="M566" s="81">
        <v>30000</v>
      </c>
      <c r="N566" s="81" t="s">
        <v>52</v>
      </c>
      <c r="O566" s="81">
        <v>0</v>
      </c>
      <c r="P566" s="81">
        <v>0</v>
      </c>
      <c r="Q566" s="81">
        <v>0</v>
      </c>
      <c r="R566" s="81">
        <v>590</v>
      </c>
      <c r="S566" s="81">
        <v>0.315</v>
      </c>
      <c r="T566" s="81">
        <v>0</v>
      </c>
      <c r="U566" s="81">
        <v>0</v>
      </c>
      <c r="V566" s="81">
        <v>0</v>
      </c>
      <c r="W566" s="81">
        <v>0</v>
      </c>
      <c r="X566" s="81">
        <v>325</v>
      </c>
      <c r="Y566" s="81">
        <v>0.17499999999999999</v>
      </c>
      <c r="Z566" s="81">
        <v>0</v>
      </c>
      <c r="AA566" s="81"/>
      <c r="AB566" s="81"/>
      <c r="AC566" s="81">
        <v>2</v>
      </c>
      <c r="AD566" s="81" t="s">
        <v>92</v>
      </c>
      <c r="AE566" s="81" t="s">
        <v>98</v>
      </c>
      <c r="AF566" s="81" t="s">
        <v>76</v>
      </c>
      <c r="AG566" s="81" t="s">
        <v>101</v>
      </c>
      <c r="AH566" s="81" t="s">
        <v>118</v>
      </c>
      <c r="AI566" s="81" t="s">
        <v>52</v>
      </c>
      <c r="AJ566" s="81" t="s">
        <v>119</v>
      </c>
      <c r="AK566" s="81" t="s">
        <v>56</v>
      </c>
      <c r="AL566" s="81"/>
      <c r="AM566" s="81" t="s">
        <v>120</v>
      </c>
      <c r="AN566" s="81" t="s">
        <v>121</v>
      </c>
      <c r="AO566" s="81" t="s">
        <v>122</v>
      </c>
      <c r="AP566" s="81" t="s">
        <v>60</v>
      </c>
    </row>
    <row r="567" spans="1:42" x14ac:dyDescent="0.3">
      <c r="A567" s="81">
        <v>562</v>
      </c>
      <c r="B567" s="81" t="s">
        <v>118</v>
      </c>
      <c r="C567" s="81" t="s">
        <v>45</v>
      </c>
      <c r="D567" s="81" t="s">
        <v>46</v>
      </c>
      <c r="E567" s="82">
        <v>40945</v>
      </c>
      <c r="F567" s="81" t="s">
        <v>101</v>
      </c>
      <c r="G567" s="81" t="s">
        <v>91</v>
      </c>
      <c r="H567" s="81" t="s">
        <v>95</v>
      </c>
      <c r="I567" s="81" t="s">
        <v>47</v>
      </c>
      <c r="J567" s="81" t="s">
        <v>77</v>
      </c>
      <c r="K567" s="81" t="s">
        <v>51</v>
      </c>
      <c r="L567" s="81">
        <v>64.599999999999994</v>
      </c>
      <c r="M567" s="81">
        <v>30000</v>
      </c>
      <c r="N567" s="81" t="s">
        <v>52</v>
      </c>
      <c r="O567" s="81">
        <v>0</v>
      </c>
      <c r="P567" s="81">
        <v>0</v>
      </c>
      <c r="Q567" s="81">
        <v>0</v>
      </c>
      <c r="R567" s="81">
        <v>503</v>
      </c>
      <c r="S567" s="81">
        <v>0.26900000000000002</v>
      </c>
      <c r="T567" s="81">
        <v>0</v>
      </c>
      <c r="U567" s="81">
        <v>0</v>
      </c>
      <c r="V567" s="81">
        <v>0</v>
      </c>
      <c r="W567" s="81">
        <v>0</v>
      </c>
      <c r="X567" s="81">
        <v>312</v>
      </c>
      <c r="Y567" s="81">
        <v>0.16800000000000001</v>
      </c>
      <c r="Z567" s="81">
        <v>0</v>
      </c>
      <c r="AA567" s="81"/>
      <c r="AB567" s="81"/>
      <c r="AC567" s="81">
        <v>2</v>
      </c>
      <c r="AD567" s="81" t="s">
        <v>92</v>
      </c>
      <c r="AE567" s="81" t="s">
        <v>98</v>
      </c>
      <c r="AF567" s="81" t="s">
        <v>78</v>
      </c>
      <c r="AG567" s="81" t="s">
        <v>101</v>
      </c>
      <c r="AH567" s="81" t="s">
        <v>118</v>
      </c>
      <c r="AI567" s="81" t="s">
        <v>52</v>
      </c>
      <c r="AJ567" s="81" t="s">
        <v>119</v>
      </c>
      <c r="AK567" s="81" t="s">
        <v>56</v>
      </c>
      <c r="AL567" s="81"/>
      <c r="AM567" s="81" t="s">
        <v>120</v>
      </c>
      <c r="AN567" s="81" t="s">
        <v>121</v>
      </c>
      <c r="AO567" s="81" t="s">
        <v>122</v>
      </c>
      <c r="AP567" s="81" t="s">
        <v>60</v>
      </c>
    </row>
    <row r="568" spans="1:42" x14ac:dyDescent="0.3">
      <c r="A568" s="81">
        <v>563</v>
      </c>
      <c r="B568" s="81" t="s">
        <v>118</v>
      </c>
      <c r="C568" s="81" t="s">
        <v>45</v>
      </c>
      <c r="D568" s="81" t="s">
        <v>46</v>
      </c>
      <c r="E568" s="82">
        <v>40945</v>
      </c>
      <c r="F568" s="81" t="s">
        <v>101</v>
      </c>
      <c r="G568" s="81" t="s">
        <v>91</v>
      </c>
      <c r="H568" s="81" t="s">
        <v>95</v>
      </c>
      <c r="I568" s="81" t="s">
        <v>47</v>
      </c>
      <c r="J568" s="81" t="s">
        <v>83</v>
      </c>
      <c r="K568" s="81" t="s">
        <v>51</v>
      </c>
      <c r="L568" s="81">
        <v>66</v>
      </c>
      <c r="M568" s="81">
        <v>30000</v>
      </c>
      <c r="N568" s="81" t="s">
        <v>52</v>
      </c>
      <c r="O568" s="81">
        <v>0</v>
      </c>
      <c r="P568" s="81">
        <v>0</v>
      </c>
      <c r="Q568" s="81">
        <v>0</v>
      </c>
      <c r="R568" s="81">
        <v>551</v>
      </c>
      <c r="S568" s="81">
        <v>0.30599999999999999</v>
      </c>
      <c r="T568" s="81">
        <v>0</v>
      </c>
      <c r="U568" s="81">
        <v>0</v>
      </c>
      <c r="V568" s="81">
        <v>0</v>
      </c>
      <c r="W568" s="81">
        <v>0</v>
      </c>
      <c r="X568" s="81">
        <v>318</v>
      </c>
      <c r="Y568" s="81">
        <v>0.17699999999999999</v>
      </c>
      <c r="Z568" s="81">
        <v>0</v>
      </c>
      <c r="AA568" s="81"/>
      <c r="AB568" s="81"/>
      <c r="AC568" s="81">
        <v>2</v>
      </c>
      <c r="AD568" s="81" t="s">
        <v>92</v>
      </c>
      <c r="AE568" s="81" t="s">
        <v>98</v>
      </c>
      <c r="AF568" s="81" t="s">
        <v>84</v>
      </c>
      <c r="AG568" s="81" t="s">
        <v>101</v>
      </c>
      <c r="AH568" s="81" t="s">
        <v>118</v>
      </c>
      <c r="AI568" s="81" t="s">
        <v>52</v>
      </c>
      <c r="AJ568" s="81" t="s">
        <v>119</v>
      </c>
      <c r="AK568" s="81" t="s">
        <v>56</v>
      </c>
      <c r="AL568" s="81"/>
      <c r="AM568" s="81" t="s">
        <v>120</v>
      </c>
      <c r="AN568" s="81" t="s">
        <v>121</v>
      </c>
      <c r="AO568" s="81" t="s">
        <v>122</v>
      </c>
      <c r="AP568" s="81" t="s">
        <v>60</v>
      </c>
    </row>
    <row r="569" spans="1:42" x14ac:dyDescent="0.3">
      <c r="A569" s="81">
        <v>564</v>
      </c>
      <c r="B569" s="81" t="s">
        <v>118</v>
      </c>
      <c r="C569" s="81" t="s">
        <v>45</v>
      </c>
      <c r="D569" s="81" t="s">
        <v>46</v>
      </c>
      <c r="E569" s="82">
        <v>40945</v>
      </c>
      <c r="F569" s="81" t="s">
        <v>101</v>
      </c>
      <c r="G569" s="81" t="s">
        <v>91</v>
      </c>
      <c r="H569" s="81" t="s">
        <v>95</v>
      </c>
      <c r="I569" s="81" t="s">
        <v>47</v>
      </c>
      <c r="J569" s="81" t="s">
        <v>85</v>
      </c>
      <c r="K569" s="81" t="s">
        <v>51</v>
      </c>
      <c r="L569" s="81">
        <v>70.2</v>
      </c>
      <c r="M569" s="81">
        <v>30000</v>
      </c>
      <c r="N569" s="81" t="s">
        <v>52</v>
      </c>
      <c r="O569" s="81">
        <v>0</v>
      </c>
      <c r="P569" s="81">
        <v>0</v>
      </c>
      <c r="Q569" s="81">
        <v>0</v>
      </c>
      <c r="R569" s="81">
        <v>482</v>
      </c>
      <c r="S569" s="81">
        <v>0.25900000000000001</v>
      </c>
      <c r="T569" s="81">
        <v>0</v>
      </c>
      <c r="U569" s="81">
        <v>0</v>
      </c>
      <c r="V569" s="81">
        <v>0</v>
      </c>
      <c r="W569" s="81">
        <v>0</v>
      </c>
      <c r="X569" s="81">
        <v>286</v>
      </c>
      <c r="Y569" s="81">
        <v>0.156</v>
      </c>
      <c r="Z569" s="81">
        <v>0</v>
      </c>
      <c r="AA569" s="81"/>
      <c r="AB569" s="81"/>
      <c r="AC569" s="81">
        <v>2</v>
      </c>
      <c r="AD569" s="81" t="s">
        <v>92</v>
      </c>
      <c r="AE569" s="81" t="s">
        <v>98</v>
      </c>
      <c r="AF569" s="81" t="s">
        <v>86</v>
      </c>
      <c r="AG569" s="81" t="s">
        <v>101</v>
      </c>
      <c r="AH569" s="81" t="s">
        <v>118</v>
      </c>
      <c r="AI569" s="81" t="s">
        <v>52</v>
      </c>
      <c r="AJ569" s="81" t="s">
        <v>119</v>
      </c>
      <c r="AK569" s="81" t="s">
        <v>56</v>
      </c>
      <c r="AL569" s="81"/>
      <c r="AM569" s="81" t="s">
        <v>120</v>
      </c>
      <c r="AN569" s="81" t="s">
        <v>121</v>
      </c>
      <c r="AO569" s="81" t="s">
        <v>122</v>
      </c>
      <c r="AP569" s="81" t="s">
        <v>60</v>
      </c>
    </row>
    <row r="570" spans="1:42" x14ac:dyDescent="0.3">
      <c r="A570" s="81">
        <v>565</v>
      </c>
      <c r="B570" s="81" t="s">
        <v>118</v>
      </c>
      <c r="C570" s="81" t="s">
        <v>45</v>
      </c>
      <c r="D570" s="81" t="s">
        <v>46</v>
      </c>
      <c r="E570" s="82">
        <v>40945</v>
      </c>
      <c r="F570" s="81" t="s">
        <v>101</v>
      </c>
      <c r="G570" s="81" t="s">
        <v>91</v>
      </c>
      <c r="H570" s="81" t="s">
        <v>95</v>
      </c>
      <c r="I570" s="81" t="s">
        <v>47</v>
      </c>
      <c r="J570" s="81" t="s">
        <v>87</v>
      </c>
      <c r="K570" s="81" t="s">
        <v>51</v>
      </c>
      <c r="L570" s="81">
        <v>73.5</v>
      </c>
      <c r="M570" s="81">
        <v>30000</v>
      </c>
      <c r="N570" s="81" t="s">
        <v>52</v>
      </c>
      <c r="O570" s="81">
        <v>0</v>
      </c>
      <c r="P570" s="81">
        <v>0</v>
      </c>
      <c r="Q570" s="81">
        <v>0</v>
      </c>
      <c r="R570" s="81">
        <v>651</v>
      </c>
      <c r="S570" s="81">
        <v>0.30199999999999999</v>
      </c>
      <c r="T570" s="81">
        <v>0</v>
      </c>
      <c r="U570" s="81">
        <v>0</v>
      </c>
      <c r="V570" s="81">
        <v>0</v>
      </c>
      <c r="W570" s="81">
        <v>0</v>
      </c>
      <c r="X570" s="81">
        <v>407</v>
      </c>
      <c r="Y570" s="81">
        <v>0.189</v>
      </c>
      <c r="Z570" s="81">
        <v>0</v>
      </c>
      <c r="AA570" s="81"/>
      <c r="AB570" s="81"/>
      <c r="AC570" s="81">
        <v>2</v>
      </c>
      <c r="AD570" s="81" t="s">
        <v>92</v>
      </c>
      <c r="AE570" s="81" t="s">
        <v>98</v>
      </c>
      <c r="AF570" s="81" t="s">
        <v>88</v>
      </c>
      <c r="AG570" s="81" t="s">
        <v>101</v>
      </c>
      <c r="AH570" s="81" t="s">
        <v>118</v>
      </c>
      <c r="AI570" s="81" t="s">
        <v>52</v>
      </c>
      <c r="AJ570" s="81" t="s">
        <v>119</v>
      </c>
      <c r="AK570" s="81" t="s">
        <v>56</v>
      </c>
      <c r="AL570" s="81"/>
      <c r="AM570" s="81" t="s">
        <v>120</v>
      </c>
      <c r="AN570" s="81" t="s">
        <v>121</v>
      </c>
      <c r="AO570" s="81" t="s">
        <v>122</v>
      </c>
      <c r="AP570" s="81" t="s">
        <v>60</v>
      </c>
    </row>
    <row r="571" spans="1:42" x14ac:dyDescent="0.3">
      <c r="A571" s="81">
        <v>566</v>
      </c>
      <c r="B571" s="81" t="s">
        <v>118</v>
      </c>
      <c r="C571" s="81" t="s">
        <v>45</v>
      </c>
      <c r="D571" s="81" t="s">
        <v>46</v>
      </c>
      <c r="E571" s="82">
        <v>40945</v>
      </c>
      <c r="F571" s="81" t="s">
        <v>101</v>
      </c>
      <c r="G571" s="81" t="s">
        <v>91</v>
      </c>
      <c r="H571" s="81" t="s">
        <v>95</v>
      </c>
      <c r="I571" s="81" t="s">
        <v>47</v>
      </c>
      <c r="J571" s="81" t="s">
        <v>89</v>
      </c>
      <c r="K571" s="81" t="s">
        <v>51</v>
      </c>
      <c r="L571" s="81">
        <v>51.9</v>
      </c>
      <c r="M571" s="81">
        <v>30000</v>
      </c>
      <c r="N571" s="81" t="s">
        <v>52</v>
      </c>
      <c r="O571" s="81">
        <v>0</v>
      </c>
      <c r="P571" s="81">
        <v>0</v>
      </c>
      <c r="Q571" s="81">
        <v>0</v>
      </c>
      <c r="R571" s="81">
        <v>380</v>
      </c>
      <c r="S571" s="81">
        <v>0.28199999999999997</v>
      </c>
      <c r="T571" s="81">
        <v>0</v>
      </c>
      <c r="U571" s="81">
        <v>0</v>
      </c>
      <c r="V571" s="81">
        <v>0</v>
      </c>
      <c r="W571" s="81">
        <v>0</v>
      </c>
      <c r="X571" s="81">
        <v>216</v>
      </c>
      <c r="Y571" s="81">
        <v>0.161</v>
      </c>
      <c r="Z571" s="81">
        <v>0</v>
      </c>
      <c r="AA571" s="81"/>
      <c r="AB571" s="81"/>
      <c r="AC571" s="81">
        <v>2</v>
      </c>
      <c r="AD571" s="81" t="s">
        <v>92</v>
      </c>
      <c r="AE571" s="81" t="s">
        <v>98</v>
      </c>
      <c r="AF571" s="81" t="s">
        <v>90</v>
      </c>
      <c r="AG571" s="81" t="s">
        <v>101</v>
      </c>
      <c r="AH571" s="81" t="s">
        <v>118</v>
      </c>
      <c r="AI571" s="81" t="s">
        <v>52</v>
      </c>
      <c r="AJ571" s="81" t="s">
        <v>119</v>
      </c>
      <c r="AK571" s="81" t="s">
        <v>56</v>
      </c>
      <c r="AL571" s="81"/>
      <c r="AM571" s="81" t="s">
        <v>120</v>
      </c>
      <c r="AN571" s="81" t="s">
        <v>121</v>
      </c>
      <c r="AO571" s="81" t="s">
        <v>122</v>
      </c>
      <c r="AP571" s="81" t="s">
        <v>60</v>
      </c>
    </row>
    <row r="572" spans="1:42" ht="15" hidden="1" x14ac:dyDescent="0.25">
      <c r="A572">
        <v>567</v>
      </c>
      <c r="B572" t="s">
        <v>118</v>
      </c>
      <c r="C572" t="s">
        <v>45</v>
      </c>
      <c r="D572" t="s">
        <v>46</v>
      </c>
      <c r="E572" s="3">
        <v>40945</v>
      </c>
      <c r="F572" t="s">
        <v>101</v>
      </c>
      <c r="G572" t="s">
        <v>91</v>
      </c>
      <c r="H572" t="s">
        <v>95</v>
      </c>
      <c r="I572" t="s">
        <v>47</v>
      </c>
      <c r="J572" t="s">
        <v>96</v>
      </c>
      <c r="K572" t="s">
        <v>51</v>
      </c>
      <c r="L572">
        <v>61.4</v>
      </c>
      <c r="M572">
        <v>30000</v>
      </c>
      <c r="N572" t="s">
        <v>52</v>
      </c>
      <c r="O572">
        <v>0</v>
      </c>
      <c r="P572">
        <v>0</v>
      </c>
      <c r="Q572">
        <v>0</v>
      </c>
      <c r="R572">
        <v>553</v>
      </c>
      <c r="S572">
        <v>0.26300000000000001</v>
      </c>
      <c r="T572">
        <v>0</v>
      </c>
      <c r="U572">
        <v>0</v>
      </c>
      <c r="V572">
        <v>0</v>
      </c>
      <c r="W572">
        <v>0</v>
      </c>
      <c r="X572">
        <v>313</v>
      </c>
      <c r="Y572">
        <v>0.15</v>
      </c>
      <c r="Z572">
        <v>0</v>
      </c>
      <c r="AC572">
        <v>2</v>
      </c>
      <c r="AD572" t="s">
        <v>92</v>
      </c>
      <c r="AE572" t="s">
        <v>98</v>
      </c>
      <c r="AF572" t="s">
        <v>99</v>
      </c>
      <c r="AG572" t="s">
        <v>101</v>
      </c>
      <c r="AH572" t="s">
        <v>118</v>
      </c>
      <c r="AI572" t="s">
        <v>52</v>
      </c>
      <c r="AJ572" t="s">
        <v>119</v>
      </c>
      <c r="AK572" t="s">
        <v>56</v>
      </c>
      <c r="AM572" t="s">
        <v>120</v>
      </c>
      <c r="AN572" t="s">
        <v>121</v>
      </c>
      <c r="AO572" t="s">
        <v>122</v>
      </c>
      <c r="AP572" t="s">
        <v>60</v>
      </c>
    </row>
    <row r="573" spans="1:42" ht="15" hidden="1" x14ac:dyDescent="0.25">
      <c r="A573">
        <v>568</v>
      </c>
      <c r="B573" t="s">
        <v>118</v>
      </c>
      <c r="C573" t="s">
        <v>45</v>
      </c>
      <c r="D573" t="s">
        <v>46</v>
      </c>
      <c r="E573" s="3">
        <v>40945</v>
      </c>
      <c r="F573" t="s">
        <v>101</v>
      </c>
      <c r="G573" t="s">
        <v>91</v>
      </c>
      <c r="H573" t="s">
        <v>49</v>
      </c>
      <c r="I573" t="s">
        <v>47</v>
      </c>
      <c r="J573" t="s">
        <v>96</v>
      </c>
      <c r="K573" t="s">
        <v>51</v>
      </c>
      <c r="L573">
        <v>48.4</v>
      </c>
      <c r="M573">
        <v>30000</v>
      </c>
      <c r="N573" t="s">
        <v>52</v>
      </c>
      <c r="O573">
        <v>0</v>
      </c>
      <c r="P573">
        <v>0</v>
      </c>
      <c r="Q573">
        <v>0</v>
      </c>
      <c r="R573">
        <v>242</v>
      </c>
      <c r="S573">
        <v>0.126</v>
      </c>
      <c r="T573">
        <v>0</v>
      </c>
      <c r="U573">
        <v>0</v>
      </c>
      <c r="V573">
        <v>0</v>
      </c>
      <c r="W573">
        <v>0</v>
      </c>
      <c r="X573">
        <v>242</v>
      </c>
      <c r="Y573">
        <v>0.126</v>
      </c>
      <c r="Z573">
        <v>0</v>
      </c>
      <c r="AC573">
        <v>2</v>
      </c>
      <c r="AD573" t="s">
        <v>92</v>
      </c>
      <c r="AE573" t="s">
        <v>49</v>
      </c>
      <c r="AF573" t="s">
        <v>99</v>
      </c>
      <c r="AG573" t="s">
        <v>101</v>
      </c>
      <c r="AH573" t="s">
        <v>118</v>
      </c>
      <c r="AI573" t="s">
        <v>52</v>
      </c>
      <c r="AJ573" t="s">
        <v>119</v>
      </c>
      <c r="AK573" t="s">
        <v>56</v>
      </c>
      <c r="AM573" t="s">
        <v>120</v>
      </c>
      <c r="AN573" t="s">
        <v>121</v>
      </c>
      <c r="AO573" t="s">
        <v>122</v>
      </c>
      <c r="AP573" t="s">
        <v>60</v>
      </c>
    </row>
    <row r="574" spans="1:42" ht="15" hidden="1" x14ac:dyDescent="0.25">
      <c r="A574">
        <v>569</v>
      </c>
      <c r="B574" t="s">
        <v>118</v>
      </c>
      <c r="C574" t="s">
        <v>45</v>
      </c>
      <c r="D574" t="s">
        <v>46</v>
      </c>
      <c r="E574" s="3">
        <v>40945</v>
      </c>
      <c r="F574" t="s">
        <v>102</v>
      </c>
      <c r="G574" t="s">
        <v>94</v>
      </c>
      <c r="H574" t="s">
        <v>95</v>
      </c>
      <c r="I574" t="s">
        <v>47</v>
      </c>
      <c r="J574" t="s">
        <v>96</v>
      </c>
      <c r="K574" t="s">
        <v>51</v>
      </c>
      <c r="L574">
        <v>167</v>
      </c>
      <c r="M574">
        <v>115000</v>
      </c>
      <c r="N574" t="s">
        <v>52</v>
      </c>
      <c r="O574">
        <v>0</v>
      </c>
      <c r="P574">
        <v>0</v>
      </c>
      <c r="Q574">
        <v>0</v>
      </c>
      <c r="R574">
        <v>616</v>
      </c>
      <c r="S574">
        <v>0.28199999999999997</v>
      </c>
      <c r="T574">
        <v>0</v>
      </c>
      <c r="U574">
        <v>0</v>
      </c>
      <c r="V574">
        <v>0</v>
      </c>
      <c r="W574">
        <v>0</v>
      </c>
      <c r="X574">
        <v>342</v>
      </c>
      <c r="Y574">
        <v>0.157</v>
      </c>
      <c r="Z574">
        <v>0</v>
      </c>
      <c r="AC574">
        <v>2</v>
      </c>
      <c r="AD574" t="s">
        <v>97</v>
      </c>
      <c r="AE574" t="s">
        <v>98</v>
      </c>
      <c r="AF574" t="s">
        <v>99</v>
      </c>
      <c r="AG574" t="s">
        <v>102</v>
      </c>
      <c r="AH574" t="s">
        <v>118</v>
      </c>
      <c r="AI574" t="s">
        <v>52</v>
      </c>
      <c r="AJ574" t="s">
        <v>119</v>
      </c>
      <c r="AK574" t="s">
        <v>56</v>
      </c>
      <c r="AM574" t="s">
        <v>120</v>
      </c>
      <c r="AN574" t="s">
        <v>121</v>
      </c>
      <c r="AO574" t="s">
        <v>122</v>
      </c>
      <c r="AP574" t="s">
        <v>60</v>
      </c>
    </row>
    <row r="575" spans="1:42" ht="15" hidden="1" x14ac:dyDescent="0.25">
      <c r="A575">
        <v>570</v>
      </c>
      <c r="B575" t="s">
        <v>118</v>
      </c>
      <c r="C575" t="s">
        <v>45</v>
      </c>
      <c r="D575" t="s">
        <v>46</v>
      </c>
      <c r="E575" s="3">
        <v>40945</v>
      </c>
      <c r="F575" t="s">
        <v>102</v>
      </c>
      <c r="G575" t="s">
        <v>94</v>
      </c>
      <c r="H575" t="s">
        <v>49</v>
      </c>
      <c r="I575" t="s">
        <v>47</v>
      </c>
      <c r="J575" t="s">
        <v>96</v>
      </c>
      <c r="K575" t="s">
        <v>51</v>
      </c>
      <c r="L575">
        <v>134</v>
      </c>
      <c r="M575">
        <v>115000</v>
      </c>
      <c r="N575" t="s">
        <v>52</v>
      </c>
      <c r="O575">
        <v>0</v>
      </c>
      <c r="P575">
        <v>0</v>
      </c>
      <c r="Q575">
        <v>0</v>
      </c>
      <c r="R575">
        <v>280</v>
      </c>
      <c r="S575">
        <v>0.13400000000000001</v>
      </c>
      <c r="T575">
        <v>0</v>
      </c>
      <c r="U575">
        <v>0</v>
      </c>
      <c r="V575">
        <v>0</v>
      </c>
      <c r="W575">
        <v>0</v>
      </c>
      <c r="X575">
        <v>280</v>
      </c>
      <c r="Y575">
        <v>0.13400000000000001</v>
      </c>
      <c r="Z575">
        <v>0</v>
      </c>
      <c r="AC575">
        <v>2</v>
      </c>
      <c r="AD575" t="s">
        <v>97</v>
      </c>
      <c r="AE575" t="s">
        <v>49</v>
      </c>
      <c r="AF575" t="s">
        <v>99</v>
      </c>
      <c r="AG575" t="s">
        <v>102</v>
      </c>
      <c r="AH575" t="s">
        <v>118</v>
      </c>
      <c r="AI575" t="s">
        <v>52</v>
      </c>
      <c r="AJ575" t="s">
        <v>119</v>
      </c>
      <c r="AK575" t="s">
        <v>56</v>
      </c>
      <c r="AM575" t="s">
        <v>120</v>
      </c>
      <c r="AN575" t="s">
        <v>121</v>
      </c>
      <c r="AO575" t="s">
        <v>122</v>
      </c>
      <c r="AP575" t="s">
        <v>60</v>
      </c>
    </row>
    <row r="576" spans="1:42" ht="15" hidden="1" x14ac:dyDescent="0.25">
      <c r="A576">
        <v>571</v>
      </c>
      <c r="B576" t="s">
        <v>118</v>
      </c>
      <c r="C576" t="s">
        <v>45</v>
      </c>
      <c r="D576" t="s">
        <v>46</v>
      </c>
      <c r="E576" s="3">
        <v>40945</v>
      </c>
      <c r="F576" t="s">
        <v>102</v>
      </c>
      <c r="G576" t="s">
        <v>48</v>
      </c>
      <c r="H576" t="s">
        <v>95</v>
      </c>
      <c r="I576" t="s">
        <v>47</v>
      </c>
      <c r="J576" t="s">
        <v>67</v>
      </c>
      <c r="K576" t="s">
        <v>51</v>
      </c>
      <c r="L576">
        <v>220</v>
      </c>
      <c r="M576">
        <v>200000</v>
      </c>
      <c r="N576" t="s">
        <v>52</v>
      </c>
      <c r="O576">
        <v>0</v>
      </c>
      <c r="P576">
        <v>0</v>
      </c>
      <c r="Q576">
        <v>0</v>
      </c>
      <c r="R576">
        <v>535</v>
      </c>
      <c r="S576">
        <v>0.25800000000000001</v>
      </c>
      <c r="T576">
        <v>0</v>
      </c>
      <c r="U576">
        <v>0</v>
      </c>
      <c r="V576">
        <v>0</v>
      </c>
      <c r="W576">
        <v>0</v>
      </c>
      <c r="X576">
        <v>294</v>
      </c>
      <c r="Y576">
        <v>0.14199999999999999</v>
      </c>
      <c r="Z576">
        <v>0</v>
      </c>
      <c r="AC576">
        <v>2</v>
      </c>
      <c r="AD576" t="s">
        <v>53</v>
      </c>
      <c r="AE576" t="s">
        <v>98</v>
      </c>
      <c r="AF576" t="s">
        <v>68</v>
      </c>
      <c r="AG576" t="s">
        <v>102</v>
      </c>
      <c r="AH576" t="s">
        <v>118</v>
      </c>
      <c r="AI576" t="s">
        <v>52</v>
      </c>
      <c r="AJ576" t="s">
        <v>119</v>
      </c>
      <c r="AK576" t="s">
        <v>56</v>
      </c>
      <c r="AM576" t="s">
        <v>120</v>
      </c>
      <c r="AN576" t="s">
        <v>121</v>
      </c>
      <c r="AO576" t="s">
        <v>122</v>
      </c>
      <c r="AP576" t="s">
        <v>60</v>
      </c>
    </row>
    <row r="577" spans="1:42" ht="15" hidden="1" x14ac:dyDescent="0.25">
      <c r="A577">
        <v>572</v>
      </c>
      <c r="B577" t="s">
        <v>118</v>
      </c>
      <c r="C577" t="s">
        <v>45</v>
      </c>
      <c r="D577" t="s">
        <v>46</v>
      </c>
      <c r="E577" s="3">
        <v>40945</v>
      </c>
      <c r="F577" t="s">
        <v>102</v>
      </c>
      <c r="G577" t="s">
        <v>48</v>
      </c>
      <c r="H577" t="s">
        <v>95</v>
      </c>
      <c r="I577" t="s">
        <v>47</v>
      </c>
      <c r="J577" t="s">
        <v>69</v>
      </c>
      <c r="K577" t="s">
        <v>51</v>
      </c>
      <c r="L577">
        <v>270</v>
      </c>
      <c r="M577">
        <v>200000</v>
      </c>
      <c r="N577" t="s">
        <v>52</v>
      </c>
      <c r="O577">
        <v>0</v>
      </c>
      <c r="P577">
        <v>0</v>
      </c>
      <c r="Q577">
        <v>0</v>
      </c>
      <c r="R577">
        <v>581</v>
      </c>
      <c r="S577">
        <v>0.21</v>
      </c>
      <c r="T577">
        <v>0</v>
      </c>
      <c r="U577">
        <v>0</v>
      </c>
      <c r="V577">
        <v>0</v>
      </c>
      <c r="W577">
        <v>0</v>
      </c>
      <c r="X577">
        <v>318</v>
      </c>
      <c r="Y577">
        <v>0.115</v>
      </c>
      <c r="Z577">
        <v>0</v>
      </c>
      <c r="AC577">
        <v>2</v>
      </c>
      <c r="AD577" t="s">
        <v>53</v>
      </c>
      <c r="AE577" t="s">
        <v>98</v>
      </c>
      <c r="AF577" t="s">
        <v>70</v>
      </c>
      <c r="AG577" t="s">
        <v>102</v>
      </c>
      <c r="AH577" t="s">
        <v>118</v>
      </c>
      <c r="AI577" t="s">
        <v>52</v>
      </c>
      <c r="AJ577" t="s">
        <v>119</v>
      </c>
      <c r="AK577" t="s">
        <v>56</v>
      </c>
      <c r="AM577" t="s">
        <v>120</v>
      </c>
      <c r="AN577" t="s">
        <v>121</v>
      </c>
      <c r="AO577" t="s">
        <v>122</v>
      </c>
      <c r="AP577" t="s">
        <v>60</v>
      </c>
    </row>
    <row r="578" spans="1:42" ht="15" hidden="1" x14ac:dyDescent="0.25">
      <c r="A578">
        <v>573</v>
      </c>
      <c r="B578" t="s">
        <v>118</v>
      </c>
      <c r="C578" t="s">
        <v>45</v>
      </c>
      <c r="D578" t="s">
        <v>46</v>
      </c>
      <c r="E578" s="3">
        <v>40945</v>
      </c>
      <c r="F578" t="s">
        <v>102</v>
      </c>
      <c r="G578" t="s">
        <v>48</v>
      </c>
      <c r="H578" t="s">
        <v>95</v>
      </c>
      <c r="I578" t="s">
        <v>47</v>
      </c>
      <c r="J578" t="s">
        <v>73</v>
      </c>
      <c r="K578" t="s">
        <v>51</v>
      </c>
      <c r="L578">
        <v>244</v>
      </c>
      <c r="M578">
        <v>200000</v>
      </c>
      <c r="N578" t="s">
        <v>52</v>
      </c>
      <c r="O578">
        <v>0</v>
      </c>
      <c r="P578">
        <v>0</v>
      </c>
      <c r="Q578">
        <v>0</v>
      </c>
      <c r="R578">
        <v>715</v>
      </c>
      <c r="S578">
        <v>0.312</v>
      </c>
      <c r="T578">
        <v>0</v>
      </c>
      <c r="U578">
        <v>0</v>
      </c>
      <c r="V578">
        <v>0</v>
      </c>
      <c r="W578">
        <v>0</v>
      </c>
      <c r="X578">
        <v>388</v>
      </c>
      <c r="Y578">
        <v>0.17</v>
      </c>
      <c r="Z578">
        <v>0</v>
      </c>
      <c r="AC578">
        <v>2</v>
      </c>
      <c r="AD578" t="s">
        <v>53</v>
      </c>
      <c r="AE578" t="s">
        <v>98</v>
      </c>
      <c r="AF578" t="s">
        <v>74</v>
      </c>
      <c r="AG578" t="s">
        <v>102</v>
      </c>
      <c r="AH578" t="s">
        <v>118</v>
      </c>
      <c r="AI578" t="s">
        <v>52</v>
      </c>
      <c r="AJ578" t="s">
        <v>119</v>
      </c>
      <c r="AK578" t="s">
        <v>56</v>
      </c>
      <c r="AM578" t="s">
        <v>120</v>
      </c>
      <c r="AN578" t="s">
        <v>121</v>
      </c>
      <c r="AO578" t="s">
        <v>122</v>
      </c>
      <c r="AP578" t="s">
        <v>60</v>
      </c>
    </row>
    <row r="579" spans="1:42" ht="15" hidden="1" x14ac:dyDescent="0.25">
      <c r="A579">
        <v>574</v>
      </c>
      <c r="B579" t="s">
        <v>118</v>
      </c>
      <c r="C579" t="s">
        <v>45</v>
      </c>
      <c r="D579" t="s">
        <v>46</v>
      </c>
      <c r="E579" s="3">
        <v>40945</v>
      </c>
      <c r="F579" t="s">
        <v>102</v>
      </c>
      <c r="G579" t="s">
        <v>48</v>
      </c>
      <c r="H579" t="s">
        <v>95</v>
      </c>
      <c r="I579" t="s">
        <v>47</v>
      </c>
      <c r="J579" t="s">
        <v>75</v>
      </c>
      <c r="K579" t="s">
        <v>51</v>
      </c>
      <c r="L579">
        <v>275</v>
      </c>
      <c r="M579">
        <v>200000</v>
      </c>
      <c r="N579" t="s">
        <v>52</v>
      </c>
      <c r="O579">
        <v>0</v>
      </c>
      <c r="P579">
        <v>0</v>
      </c>
      <c r="Q579">
        <v>0</v>
      </c>
      <c r="R579">
        <v>694</v>
      </c>
      <c r="S579">
        <v>0.33100000000000002</v>
      </c>
      <c r="T579">
        <v>0</v>
      </c>
      <c r="U579">
        <v>0</v>
      </c>
      <c r="V579">
        <v>0</v>
      </c>
      <c r="W579">
        <v>0</v>
      </c>
      <c r="X579">
        <v>373</v>
      </c>
      <c r="Y579">
        <v>0.17799999999999999</v>
      </c>
      <c r="Z579">
        <v>0</v>
      </c>
      <c r="AC579">
        <v>2</v>
      </c>
      <c r="AD579" t="s">
        <v>53</v>
      </c>
      <c r="AE579" t="s">
        <v>98</v>
      </c>
      <c r="AF579" t="s">
        <v>76</v>
      </c>
      <c r="AG579" t="s">
        <v>102</v>
      </c>
      <c r="AH579" t="s">
        <v>118</v>
      </c>
      <c r="AI579" t="s">
        <v>52</v>
      </c>
      <c r="AJ579" t="s">
        <v>119</v>
      </c>
      <c r="AK579" t="s">
        <v>56</v>
      </c>
      <c r="AM579" t="s">
        <v>120</v>
      </c>
      <c r="AN579" t="s">
        <v>121</v>
      </c>
      <c r="AO579" t="s">
        <v>122</v>
      </c>
      <c r="AP579" t="s">
        <v>60</v>
      </c>
    </row>
    <row r="580" spans="1:42" ht="15" hidden="1" x14ac:dyDescent="0.25">
      <c r="A580">
        <v>575</v>
      </c>
      <c r="B580" t="s">
        <v>118</v>
      </c>
      <c r="C580" t="s">
        <v>45</v>
      </c>
      <c r="D580" t="s">
        <v>46</v>
      </c>
      <c r="E580" s="3">
        <v>40945</v>
      </c>
      <c r="F580" t="s">
        <v>102</v>
      </c>
      <c r="G580" t="s">
        <v>48</v>
      </c>
      <c r="H580" t="s">
        <v>95</v>
      </c>
      <c r="I580" t="s">
        <v>47</v>
      </c>
      <c r="J580" t="s">
        <v>77</v>
      </c>
      <c r="K580" t="s">
        <v>51</v>
      </c>
      <c r="L580">
        <v>296</v>
      </c>
      <c r="M580">
        <v>200000</v>
      </c>
      <c r="N580" t="s">
        <v>52</v>
      </c>
      <c r="O580">
        <v>0</v>
      </c>
      <c r="P580">
        <v>0</v>
      </c>
      <c r="Q580">
        <v>0</v>
      </c>
      <c r="R580">
        <v>564</v>
      </c>
      <c r="S580">
        <v>0.28000000000000003</v>
      </c>
      <c r="T580">
        <v>0</v>
      </c>
      <c r="U580">
        <v>0</v>
      </c>
      <c r="V580">
        <v>0</v>
      </c>
      <c r="W580">
        <v>0</v>
      </c>
      <c r="X580">
        <v>353</v>
      </c>
      <c r="Y580">
        <v>0.17599999999999999</v>
      </c>
      <c r="Z580">
        <v>0</v>
      </c>
      <c r="AC580">
        <v>2</v>
      </c>
      <c r="AD580" t="s">
        <v>53</v>
      </c>
      <c r="AE580" t="s">
        <v>98</v>
      </c>
      <c r="AF580" t="s">
        <v>78</v>
      </c>
      <c r="AG580" t="s">
        <v>102</v>
      </c>
      <c r="AH580" t="s">
        <v>118</v>
      </c>
      <c r="AI580" t="s">
        <v>52</v>
      </c>
      <c r="AJ580" t="s">
        <v>119</v>
      </c>
      <c r="AK580" t="s">
        <v>56</v>
      </c>
      <c r="AM580" t="s">
        <v>120</v>
      </c>
      <c r="AN580" t="s">
        <v>121</v>
      </c>
      <c r="AO580" t="s">
        <v>122</v>
      </c>
      <c r="AP580" t="s">
        <v>60</v>
      </c>
    </row>
    <row r="581" spans="1:42" ht="15" hidden="1" x14ac:dyDescent="0.25">
      <c r="A581">
        <v>576</v>
      </c>
      <c r="B581" t="s">
        <v>118</v>
      </c>
      <c r="C581" t="s">
        <v>45</v>
      </c>
      <c r="D581" t="s">
        <v>46</v>
      </c>
      <c r="E581" s="3">
        <v>40945</v>
      </c>
      <c r="F581" t="s">
        <v>102</v>
      </c>
      <c r="G581" t="s">
        <v>48</v>
      </c>
      <c r="H581" t="s">
        <v>95</v>
      </c>
      <c r="I581" t="s">
        <v>47</v>
      </c>
      <c r="J581" t="s">
        <v>83</v>
      </c>
      <c r="K581" t="s">
        <v>51</v>
      </c>
      <c r="L581">
        <v>301</v>
      </c>
      <c r="M581">
        <v>200000</v>
      </c>
      <c r="N581" t="s">
        <v>52</v>
      </c>
      <c r="O581">
        <v>0</v>
      </c>
      <c r="P581">
        <v>0</v>
      </c>
      <c r="Q581">
        <v>0</v>
      </c>
      <c r="R581">
        <v>628</v>
      </c>
      <c r="S581">
        <v>0.309</v>
      </c>
      <c r="T581">
        <v>0</v>
      </c>
      <c r="U581">
        <v>0</v>
      </c>
      <c r="V581">
        <v>0</v>
      </c>
      <c r="W581">
        <v>0</v>
      </c>
      <c r="X581">
        <v>365</v>
      </c>
      <c r="Y581">
        <v>0.18</v>
      </c>
      <c r="Z581">
        <v>0</v>
      </c>
      <c r="AC581">
        <v>2</v>
      </c>
      <c r="AD581" t="s">
        <v>53</v>
      </c>
      <c r="AE581" t="s">
        <v>98</v>
      </c>
      <c r="AF581" t="s">
        <v>84</v>
      </c>
      <c r="AG581" t="s">
        <v>102</v>
      </c>
      <c r="AH581" t="s">
        <v>118</v>
      </c>
      <c r="AI581" t="s">
        <v>52</v>
      </c>
      <c r="AJ581" t="s">
        <v>119</v>
      </c>
      <c r="AK581" t="s">
        <v>56</v>
      </c>
      <c r="AM581" t="s">
        <v>120</v>
      </c>
      <c r="AN581" t="s">
        <v>121</v>
      </c>
      <c r="AO581" t="s">
        <v>122</v>
      </c>
      <c r="AP581" t="s">
        <v>60</v>
      </c>
    </row>
    <row r="582" spans="1:42" ht="15" hidden="1" x14ac:dyDescent="0.25">
      <c r="A582">
        <v>577</v>
      </c>
      <c r="B582" t="s">
        <v>118</v>
      </c>
      <c r="C582" t="s">
        <v>45</v>
      </c>
      <c r="D582" t="s">
        <v>46</v>
      </c>
      <c r="E582" s="3">
        <v>40945</v>
      </c>
      <c r="F582" t="s">
        <v>102</v>
      </c>
      <c r="G582" t="s">
        <v>48</v>
      </c>
      <c r="H582" t="s">
        <v>95</v>
      </c>
      <c r="I582" t="s">
        <v>47</v>
      </c>
      <c r="J582" t="s">
        <v>85</v>
      </c>
      <c r="K582" t="s">
        <v>51</v>
      </c>
      <c r="L582">
        <v>319</v>
      </c>
      <c r="M582">
        <v>200000</v>
      </c>
      <c r="N582" t="s">
        <v>52</v>
      </c>
      <c r="O582">
        <v>0</v>
      </c>
      <c r="P582">
        <v>0</v>
      </c>
      <c r="Q582">
        <v>0</v>
      </c>
      <c r="R582">
        <v>542</v>
      </c>
      <c r="S582">
        <v>0.26700000000000002</v>
      </c>
      <c r="T582">
        <v>0</v>
      </c>
      <c r="U582">
        <v>0</v>
      </c>
      <c r="V582">
        <v>0</v>
      </c>
      <c r="W582">
        <v>0</v>
      </c>
      <c r="X582">
        <v>324</v>
      </c>
      <c r="Y582">
        <v>0.16200000000000001</v>
      </c>
      <c r="Z582">
        <v>0</v>
      </c>
      <c r="AC582">
        <v>2</v>
      </c>
      <c r="AD582" t="s">
        <v>53</v>
      </c>
      <c r="AE582" t="s">
        <v>98</v>
      </c>
      <c r="AF582" t="s">
        <v>86</v>
      </c>
      <c r="AG582" t="s">
        <v>102</v>
      </c>
      <c r="AH582" t="s">
        <v>118</v>
      </c>
      <c r="AI582" t="s">
        <v>52</v>
      </c>
      <c r="AJ582" t="s">
        <v>119</v>
      </c>
      <c r="AK582" t="s">
        <v>56</v>
      </c>
      <c r="AM582" t="s">
        <v>120</v>
      </c>
      <c r="AN582" t="s">
        <v>121</v>
      </c>
      <c r="AO582" t="s">
        <v>122</v>
      </c>
      <c r="AP582" t="s">
        <v>60</v>
      </c>
    </row>
    <row r="583" spans="1:42" ht="15" hidden="1" x14ac:dyDescent="0.25">
      <c r="A583">
        <v>578</v>
      </c>
      <c r="B583" t="s">
        <v>118</v>
      </c>
      <c r="C583" t="s">
        <v>45</v>
      </c>
      <c r="D583" t="s">
        <v>46</v>
      </c>
      <c r="E583" s="3">
        <v>40945</v>
      </c>
      <c r="F583" t="s">
        <v>102</v>
      </c>
      <c r="G583" t="s">
        <v>48</v>
      </c>
      <c r="H583" t="s">
        <v>95</v>
      </c>
      <c r="I583" t="s">
        <v>47</v>
      </c>
      <c r="J583" t="s">
        <v>87</v>
      </c>
      <c r="K583" t="s">
        <v>51</v>
      </c>
      <c r="L583">
        <v>320</v>
      </c>
      <c r="M583">
        <v>200000</v>
      </c>
      <c r="N583" t="s">
        <v>52</v>
      </c>
      <c r="O583">
        <v>0</v>
      </c>
      <c r="P583">
        <v>0</v>
      </c>
      <c r="Q583">
        <v>0</v>
      </c>
      <c r="R583">
        <v>825</v>
      </c>
      <c r="S583">
        <v>0.315</v>
      </c>
      <c r="T583">
        <v>0</v>
      </c>
      <c r="U583">
        <v>0</v>
      </c>
      <c r="V583">
        <v>0</v>
      </c>
      <c r="W583">
        <v>0</v>
      </c>
      <c r="X583">
        <v>518</v>
      </c>
      <c r="Y583">
        <v>0.19800000000000001</v>
      </c>
      <c r="Z583">
        <v>0</v>
      </c>
      <c r="AC583">
        <v>2</v>
      </c>
      <c r="AD583" t="s">
        <v>53</v>
      </c>
      <c r="AE583" t="s">
        <v>98</v>
      </c>
      <c r="AF583" t="s">
        <v>88</v>
      </c>
      <c r="AG583" t="s">
        <v>102</v>
      </c>
      <c r="AH583" t="s">
        <v>118</v>
      </c>
      <c r="AI583" t="s">
        <v>52</v>
      </c>
      <c r="AJ583" t="s">
        <v>119</v>
      </c>
      <c r="AK583" t="s">
        <v>56</v>
      </c>
      <c r="AM583" t="s">
        <v>120</v>
      </c>
      <c r="AN583" t="s">
        <v>121</v>
      </c>
      <c r="AO583" t="s">
        <v>122</v>
      </c>
      <c r="AP583" t="s">
        <v>60</v>
      </c>
    </row>
    <row r="584" spans="1:42" ht="15" hidden="1" x14ac:dyDescent="0.25">
      <c r="A584">
        <v>579</v>
      </c>
      <c r="B584" t="s">
        <v>118</v>
      </c>
      <c r="C584" t="s">
        <v>45</v>
      </c>
      <c r="D584" t="s">
        <v>46</v>
      </c>
      <c r="E584" s="3">
        <v>40945</v>
      </c>
      <c r="F584" t="s">
        <v>102</v>
      </c>
      <c r="G584" t="s">
        <v>48</v>
      </c>
      <c r="H584" t="s">
        <v>95</v>
      </c>
      <c r="I584" t="s">
        <v>47</v>
      </c>
      <c r="J584" t="s">
        <v>89</v>
      </c>
      <c r="K584" t="s">
        <v>51</v>
      </c>
      <c r="L584">
        <v>239</v>
      </c>
      <c r="M584">
        <v>200000</v>
      </c>
      <c r="N584" t="s">
        <v>52</v>
      </c>
      <c r="O584">
        <v>0</v>
      </c>
      <c r="P584">
        <v>0</v>
      </c>
      <c r="Q584">
        <v>0</v>
      </c>
      <c r="R584">
        <v>393</v>
      </c>
      <c r="S584">
        <v>0.28399999999999997</v>
      </c>
      <c r="T584">
        <v>0</v>
      </c>
      <c r="U584">
        <v>0</v>
      </c>
      <c r="V584">
        <v>0</v>
      </c>
      <c r="W584">
        <v>0</v>
      </c>
      <c r="X584">
        <v>223</v>
      </c>
      <c r="Y584">
        <v>0.16200000000000001</v>
      </c>
      <c r="Z584">
        <v>0</v>
      </c>
      <c r="AC584">
        <v>2</v>
      </c>
      <c r="AD584" t="s">
        <v>53</v>
      </c>
      <c r="AE584" t="s">
        <v>98</v>
      </c>
      <c r="AF584" t="s">
        <v>90</v>
      </c>
      <c r="AG584" t="s">
        <v>102</v>
      </c>
      <c r="AH584" t="s">
        <v>118</v>
      </c>
      <c r="AI584" t="s">
        <v>52</v>
      </c>
      <c r="AJ584" t="s">
        <v>119</v>
      </c>
      <c r="AK584" t="s">
        <v>56</v>
      </c>
      <c r="AM584" t="s">
        <v>120</v>
      </c>
      <c r="AN584" t="s">
        <v>121</v>
      </c>
      <c r="AO584" t="s">
        <v>122</v>
      </c>
      <c r="AP584" t="s">
        <v>60</v>
      </c>
    </row>
    <row r="585" spans="1:42" ht="15" hidden="1" x14ac:dyDescent="0.25">
      <c r="A585">
        <v>580</v>
      </c>
      <c r="B585" t="s">
        <v>118</v>
      </c>
      <c r="C585" t="s">
        <v>45</v>
      </c>
      <c r="D585" t="s">
        <v>46</v>
      </c>
      <c r="E585" s="3">
        <v>40945</v>
      </c>
      <c r="F585" t="s">
        <v>102</v>
      </c>
      <c r="G585" t="s">
        <v>48</v>
      </c>
      <c r="H585" t="s">
        <v>95</v>
      </c>
      <c r="I585" t="s">
        <v>47</v>
      </c>
      <c r="J585" t="s">
        <v>96</v>
      </c>
      <c r="K585" t="s">
        <v>51</v>
      </c>
      <c r="L585">
        <v>272</v>
      </c>
      <c r="M585">
        <v>200000</v>
      </c>
      <c r="N585" t="s">
        <v>52</v>
      </c>
      <c r="O585">
        <v>0</v>
      </c>
      <c r="P585">
        <v>0</v>
      </c>
      <c r="Q585">
        <v>0</v>
      </c>
      <c r="R585">
        <v>663</v>
      </c>
      <c r="S585">
        <v>0.28599999999999998</v>
      </c>
      <c r="T585">
        <v>0</v>
      </c>
      <c r="U585">
        <v>0</v>
      </c>
      <c r="V585">
        <v>0</v>
      </c>
      <c r="W585">
        <v>0</v>
      </c>
      <c r="X585">
        <v>370</v>
      </c>
      <c r="Y585">
        <v>0.16</v>
      </c>
      <c r="Z585">
        <v>0</v>
      </c>
      <c r="AC585">
        <v>2</v>
      </c>
      <c r="AD585" t="s">
        <v>53</v>
      </c>
      <c r="AE585" t="s">
        <v>98</v>
      </c>
      <c r="AF585" t="s">
        <v>99</v>
      </c>
      <c r="AG585" t="s">
        <v>102</v>
      </c>
      <c r="AH585" t="s">
        <v>118</v>
      </c>
      <c r="AI585" t="s">
        <v>52</v>
      </c>
      <c r="AJ585" t="s">
        <v>119</v>
      </c>
      <c r="AK585" t="s">
        <v>56</v>
      </c>
      <c r="AM585" t="s">
        <v>120</v>
      </c>
      <c r="AN585" t="s">
        <v>121</v>
      </c>
      <c r="AO585" t="s">
        <v>122</v>
      </c>
      <c r="AP585" t="s">
        <v>60</v>
      </c>
    </row>
    <row r="586" spans="1:42" ht="15" hidden="1" x14ac:dyDescent="0.25">
      <c r="A586">
        <v>581</v>
      </c>
      <c r="B586" t="s">
        <v>118</v>
      </c>
      <c r="C586" t="s">
        <v>45</v>
      </c>
      <c r="D586" t="s">
        <v>46</v>
      </c>
      <c r="E586" s="3">
        <v>40945</v>
      </c>
      <c r="F586" t="s">
        <v>102</v>
      </c>
      <c r="G586" t="s">
        <v>48</v>
      </c>
      <c r="H586" t="s">
        <v>49</v>
      </c>
      <c r="I586" t="s">
        <v>47</v>
      </c>
      <c r="J586" t="s">
        <v>96</v>
      </c>
      <c r="K586" t="s">
        <v>51</v>
      </c>
      <c r="L586">
        <v>221</v>
      </c>
      <c r="M586">
        <v>200000</v>
      </c>
      <c r="N586" t="s">
        <v>52</v>
      </c>
      <c r="O586">
        <v>0</v>
      </c>
      <c r="P586">
        <v>0</v>
      </c>
      <c r="Q586">
        <v>0</v>
      </c>
      <c r="R586">
        <v>317</v>
      </c>
      <c r="S586">
        <v>0.14000000000000001</v>
      </c>
      <c r="T586">
        <v>0</v>
      </c>
      <c r="U586">
        <v>0</v>
      </c>
      <c r="V586">
        <v>0</v>
      </c>
      <c r="W586">
        <v>0</v>
      </c>
      <c r="X586">
        <v>317</v>
      </c>
      <c r="Y586">
        <v>0.14000000000000001</v>
      </c>
      <c r="Z586">
        <v>0</v>
      </c>
      <c r="AC586">
        <v>2</v>
      </c>
      <c r="AD586" t="s">
        <v>53</v>
      </c>
      <c r="AE586" t="s">
        <v>49</v>
      </c>
      <c r="AF586" t="s">
        <v>99</v>
      </c>
      <c r="AG586" t="s">
        <v>102</v>
      </c>
      <c r="AH586" t="s">
        <v>118</v>
      </c>
      <c r="AI586" t="s">
        <v>52</v>
      </c>
      <c r="AJ586" t="s">
        <v>119</v>
      </c>
      <c r="AK586" t="s">
        <v>56</v>
      </c>
      <c r="AM586" t="s">
        <v>120</v>
      </c>
      <c r="AN586" t="s">
        <v>121</v>
      </c>
      <c r="AO586" t="s">
        <v>122</v>
      </c>
      <c r="AP586" t="s">
        <v>60</v>
      </c>
    </row>
    <row r="587" spans="1:42" ht="15" hidden="1" x14ac:dyDescent="0.25">
      <c r="A587">
        <v>582</v>
      </c>
      <c r="B587" t="s">
        <v>118</v>
      </c>
      <c r="C587" t="s">
        <v>45</v>
      </c>
      <c r="D587" t="s">
        <v>46</v>
      </c>
      <c r="E587" s="3">
        <v>40945</v>
      </c>
      <c r="F587" t="s">
        <v>102</v>
      </c>
      <c r="G587" t="s">
        <v>91</v>
      </c>
      <c r="H587" t="s">
        <v>95</v>
      </c>
      <c r="I587" t="s">
        <v>47</v>
      </c>
      <c r="J587" t="s">
        <v>67</v>
      </c>
      <c r="K587" t="s">
        <v>51</v>
      </c>
      <c r="L587">
        <v>44</v>
      </c>
      <c r="M587">
        <v>30000</v>
      </c>
      <c r="N587" t="s">
        <v>52</v>
      </c>
      <c r="O587">
        <v>0</v>
      </c>
      <c r="P587">
        <v>0</v>
      </c>
      <c r="Q587">
        <v>0</v>
      </c>
      <c r="R587">
        <v>528</v>
      </c>
      <c r="S587">
        <v>0.26400000000000001</v>
      </c>
      <c r="T587">
        <v>0</v>
      </c>
      <c r="U587">
        <v>0</v>
      </c>
      <c r="V587">
        <v>0</v>
      </c>
      <c r="W587">
        <v>0</v>
      </c>
      <c r="X587">
        <v>288</v>
      </c>
      <c r="Y587">
        <v>0.14599999999999999</v>
      </c>
      <c r="Z587">
        <v>0</v>
      </c>
      <c r="AC587">
        <v>2</v>
      </c>
      <c r="AD587" t="s">
        <v>92</v>
      </c>
      <c r="AE587" t="s">
        <v>98</v>
      </c>
      <c r="AF587" t="s">
        <v>68</v>
      </c>
      <c r="AG587" t="s">
        <v>102</v>
      </c>
      <c r="AH587" t="s">
        <v>118</v>
      </c>
      <c r="AI587" t="s">
        <v>52</v>
      </c>
      <c r="AJ587" t="s">
        <v>119</v>
      </c>
      <c r="AK587" t="s">
        <v>56</v>
      </c>
      <c r="AM587" t="s">
        <v>120</v>
      </c>
      <c r="AN587" t="s">
        <v>121</v>
      </c>
      <c r="AO587" t="s">
        <v>122</v>
      </c>
      <c r="AP587" t="s">
        <v>60</v>
      </c>
    </row>
    <row r="588" spans="1:42" ht="15" hidden="1" x14ac:dyDescent="0.25">
      <c r="A588">
        <v>583</v>
      </c>
      <c r="B588" t="s">
        <v>118</v>
      </c>
      <c r="C588" t="s">
        <v>45</v>
      </c>
      <c r="D588" t="s">
        <v>46</v>
      </c>
      <c r="E588" s="3">
        <v>40945</v>
      </c>
      <c r="F588" t="s">
        <v>102</v>
      </c>
      <c r="G588" t="s">
        <v>91</v>
      </c>
      <c r="H588" t="s">
        <v>95</v>
      </c>
      <c r="I588" t="s">
        <v>47</v>
      </c>
      <c r="J588" t="s">
        <v>69</v>
      </c>
      <c r="K588" t="s">
        <v>51</v>
      </c>
      <c r="L588">
        <v>60.8</v>
      </c>
      <c r="M588">
        <v>30000</v>
      </c>
      <c r="N588" t="s">
        <v>52</v>
      </c>
      <c r="O588">
        <v>0</v>
      </c>
      <c r="P588">
        <v>0</v>
      </c>
      <c r="Q588">
        <v>0</v>
      </c>
      <c r="R588">
        <v>492</v>
      </c>
      <c r="S588">
        <v>0.19700000000000001</v>
      </c>
      <c r="T588">
        <v>0</v>
      </c>
      <c r="U588">
        <v>0</v>
      </c>
      <c r="V588">
        <v>0</v>
      </c>
      <c r="W588">
        <v>0</v>
      </c>
      <c r="X588">
        <v>268</v>
      </c>
      <c r="Y588">
        <v>0.108</v>
      </c>
      <c r="Z588">
        <v>0</v>
      </c>
      <c r="AC588">
        <v>2</v>
      </c>
      <c r="AD588" t="s">
        <v>92</v>
      </c>
      <c r="AE588" t="s">
        <v>98</v>
      </c>
      <c r="AF588" t="s">
        <v>70</v>
      </c>
      <c r="AG588" t="s">
        <v>102</v>
      </c>
      <c r="AH588" t="s">
        <v>118</v>
      </c>
      <c r="AI588" t="s">
        <v>52</v>
      </c>
      <c r="AJ588" t="s">
        <v>119</v>
      </c>
      <c r="AK588" t="s">
        <v>56</v>
      </c>
      <c r="AM588" t="s">
        <v>120</v>
      </c>
      <c r="AN588" t="s">
        <v>121</v>
      </c>
      <c r="AO588" t="s">
        <v>122</v>
      </c>
      <c r="AP588" t="s">
        <v>60</v>
      </c>
    </row>
    <row r="589" spans="1:42" ht="15" hidden="1" x14ac:dyDescent="0.25">
      <c r="A589">
        <v>584</v>
      </c>
      <c r="B589" t="s">
        <v>118</v>
      </c>
      <c r="C589" t="s">
        <v>45</v>
      </c>
      <c r="D589" t="s">
        <v>46</v>
      </c>
      <c r="E589" s="3">
        <v>40945</v>
      </c>
      <c r="F589" t="s">
        <v>102</v>
      </c>
      <c r="G589" t="s">
        <v>91</v>
      </c>
      <c r="H589" t="s">
        <v>95</v>
      </c>
      <c r="I589" t="s">
        <v>47</v>
      </c>
      <c r="J589" t="s">
        <v>73</v>
      </c>
      <c r="K589" t="s">
        <v>51</v>
      </c>
      <c r="L589">
        <v>55.4</v>
      </c>
      <c r="M589">
        <v>30000</v>
      </c>
      <c r="N589" t="s">
        <v>52</v>
      </c>
      <c r="O589">
        <v>0</v>
      </c>
      <c r="P589">
        <v>0</v>
      </c>
      <c r="Q589">
        <v>0</v>
      </c>
      <c r="R589">
        <v>618</v>
      </c>
      <c r="S589">
        <v>0.30499999999999999</v>
      </c>
      <c r="T589">
        <v>0</v>
      </c>
      <c r="U589">
        <v>0</v>
      </c>
      <c r="V589">
        <v>0</v>
      </c>
      <c r="W589">
        <v>0</v>
      </c>
      <c r="X589">
        <v>334</v>
      </c>
      <c r="Y589">
        <v>0.16500000000000001</v>
      </c>
      <c r="Z589">
        <v>0</v>
      </c>
      <c r="AC589">
        <v>2</v>
      </c>
      <c r="AD589" t="s">
        <v>92</v>
      </c>
      <c r="AE589" t="s">
        <v>98</v>
      </c>
      <c r="AF589" t="s">
        <v>74</v>
      </c>
      <c r="AG589" t="s">
        <v>102</v>
      </c>
      <c r="AH589" t="s">
        <v>118</v>
      </c>
      <c r="AI589" t="s">
        <v>52</v>
      </c>
      <c r="AJ589" t="s">
        <v>119</v>
      </c>
      <c r="AK589" t="s">
        <v>56</v>
      </c>
      <c r="AM589" t="s">
        <v>120</v>
      </c>
      <c r="AN589" t="s">
        <v>121</v>
      </c>
      <c r="AO589" t="s">
        <v>122</v>
      </c>
      <c r="AP589" t="s">
        <v>60</v>
      </c>
    </row>
    <row r="590" spans="1:42" ht="15" hidden="1" x14ac:dyDescent="0.25">
      <c r="A590">
        <v>585</v>
      </c>
      <c r="B590" t="s">
        <v>118</v>
      </c>
      <c r="C590" t="s">
        <v>45</v>
      </c>
      <c r="D590" t="s">
        <v>46</v>
      </c>
      <c r="E590" s="3">
        <v>40945</v>
      </c>
      <c r="F590" t="s">
        <v>102</v>
      </c>
      <c r="G590" t="s">
        <v>91</v>
      </c>
      <c r="H590" t="s">
        <v>95</v>
      </c>
      <c r="I590" t="s">
        <v>47</v>
      </c>
      <c r="J590" t="s">
        <v>75</v>
      </c>
      <c r="K590" t="s">
        <v>51</v>
      </c>
      <c r="L590">
        <v>60.6</v>
      </c>
      <c r="M590">
        <v>30000</v>
      </c>
      <c r="N590" t="s">
        <v>52</v>
      </c>
      <c r="O590">
        <v>0</v>
      </c>
      <c r="P590">
        <v>0</v>
      </c>
      <c r="Q590">
        <v>0</v>
      </c>
      <c r="R590">
        <v>610</v>
      </c>
      <c r="S590">
        <v>0.32500000000000001</v>
      </c>
      <c r="T590">
        <v>0</v>
      </c>
      <c r="U590">
        <v>0</v>
      </c>
      <c r="V590">
        <v>0</v>
      </c>
      <c r="W590">
        <v>0</v>
      </c>
      <c r="X590">
        <v>325</v>
      </c>
      <c r="Y590">
        <v>0.17499999999999999</v>
      </c>
      <c r="Z590">
        <v>0</v>
      </c>
      <c r="AC590">
        <v>2</v>
      </c>
      <c r="AD590" t="s">
        <v>92</v>
      </c>
      <c r="AE590" t="s">
        <v>98</v>
      </c>
      <c r="AF590" t="s">
        <v>76</v>
      </c>
      <c r="AG590" t="s">
        <v>102</v>
      </c>
      <c r="AH590" t="s">
        <v>118</v>
      </c>
      <c r="AI590" t="s">
        <v>52</v>
      </c>
      <c r="AJ590" t="s">
        <v>119</v>
      </c>
      <c r="AK590" t="s">
        <v>56</v>
      </c>
      <c r="AM590" t="s">
        <v>120</v>
      </c>
      <c r="AN590" t="s">
        <v>121</v>
      </c>
      <c r="AO590" t="s">
        <v>122</v>
      </c>
      <c r="AP590" t="s">
        <v>60</v>
      </c>
    </row>
    <row r="591" spans="1:42" ht="15" hidden="1" x14ac:dyDescent="0.25">
      <c r="A591">
        <v>586</v>
      </c>
      <c r="B591" t="s">
        <v>118</v>
      </c>
      <c r="C591" t="s">
        <v>45</v>
      </c>
      <c r="D591" t="s">
        <v>46</v>
      </c>
      <c r="E591" s="3">
        <v>40945</v>
      </c>
      <c r="F591" t="s">
        <v>102</v>
      </c>
      <c r="G591" t="s">
        <v>91</v>
      </c>
      <c r="H591" t="s">
        <v>95</v>
      </c>
      <c r="I591" t="s">
        <v>47</v>
      </c>
      <c r="J591" t="s">
        <v>77</v>
      </c>
      <c r="K591" t="s">
        <v>51</v>
      </c>
      <c r="L591">
        <v>64.599999999999994</v>
      </c>
      <c r="M591">
        <v>30000</v>
      </c>
      <c r="N591" t="s">
        <v>52</v>
      </c>
      <c r="O591">
        <v>0</v>
      </c>
      <c r="P591">
        <v>0</v>
      </c>
      <c r="Q591">
        <v>0</v>
      </c>
      <c r="R591">
        <v>503</v>
      </c>
      <c r="S591">
        <v>0.26900000000000002</v>
      </c>
      <c r="T591">
        <v>0</v>
      </c>
      <c r="U591">
        <v>0</v>
      </c>
      <c r="V591">
        <v>0</v>
      </c>
      <c r="W591">
        <v>0</v>
      </c>
      <c r="X591">
        <v>312</v>
      </c>
      <c r="Y591">
        <v>0.16800000000000001</v>
      </c>
      <c r="Z591">
        <v>0</v>
      </c>
      <c r="AC591">
        <v>2</v>
      </c>
      <c r="AD591" t="s">
        <v>92</v>
      </c>
      <c r="AE591" t="s">
        <v>98</v>
      </c>
      <c r="AF591" t="s">
        <v>78</v>
      </c>
      <c r="AG591" t="s">
        <v>102</v>
      </c>
      <c r="AH591" t="s">
        <v>118</v>
      </c>
      <c r="AI591" t="s">
        <v>52</v>
      </c>
      <c r="AJ591" t="s">
        <v>119</v>
      </c>
      <c r="AK591" t="s">
        <v>56</v>
      </c>
      <c r="AM591" t="s">
        <v>120</v>
      </c>
      <c r="AN591" t="s">
        <v>121</v>
      </c>
      <c r="AO591" t="s">
        <v>122</v>
      </c>
      <c r="AP591" t="s">
        <v>60</v>
      </c>
    </row>
    <row r="592" spans="1:42" ht="15" hidden="1" x14ac:dyDescent="0.25">
      <c r="A592">
        <v>587</v>
      </c>
      <c r="B592" t="s">
        <v>118</v>
      </c>
      <c r="C592" t="s">
        <v>45</v>
      </c>
      <c r="D592" t="s">
        <v>46</v>
      </c>
      <c r="E592" s="3">
        <v>40945</v>
      </c>
      <c r="F592" t="s">
        <v>102</v>
      </c>
      <c r="G592" t="s">
        <v>91</v>
      </c>
      <c r="H592" t="s">
        <v>95</v>
      </c>
      <c r="I592" t="s">
        <v>47</v>
      </c>
      <c r="J592" t="s">
        <v>83</v>
      </c>
      <c r="K592" t="s">
        <v>51</v>
      </c>
      <c r="L592">
        <v>66</v>
      </c>
      <c r="M592">
        <v>30000</v>
      </c>
      <c r="N592" t="s">
        <v>52</v>
      </c>
      <c r="O592">
        <v>0</v>
      </c>
      <c r="P592">
        <v>0</v>
      </c>
      <c r="Q592">
        <v>0</v>
      </c>
      <c r="R592">
        <v>551</v>
      </c>
      <c r="S592">
        <v>0.30599999999999999</v>
      </c>
      <c r="T592">
        <v>0</v>
      </c>
      <c r="U592">
        <v>0</v>
      </c>
      <c r="V592">
        <v>0</v>
      </c>
      <c r="W592">
        <v>0</v>
      </c>
      <c r="X592">
        <v>318</v>
      </c>
      <c r="Y592">
        <v>0.17699999999999999</v>
      </c>
      <c r="Z592">
        <v>0</v>
      </c>
      <c r="AC592">
        <v>2</v>
      </c>
      <c r="AD592" t="s">
        <v>92</v>
      </c>
      <c r="AE592" t="s">
        <v>98</v>
      </c>
      <c r="AF592" t="s">
        <v>84</v>
      </c>
      <c r="AG592" t="s">
        <v>102</v>
      </c>
      <c r="AH592" t="s">
        <v>118</v>
      </c>
      <c r="AI592" t="s">
        <v>52</v>
      </c>
      <c r="AJ592" t="s">
        <v>119</v>
      </c>
      <c r="AK592" t="s">
        <v>56</v>
      </c>
      <c r="AM592" t="s">
        <v>120</v>
      </c>
      <c r="AN592" t="s">
        <v>121</v>
      </c>
      <c r="AO592" t="s">
        <v>122</v>
      </c>
      <c r="AP592" t="s">
        <v>60</v>
      </c>
    </row>
    <row r="593" spans="1:42" ht="15" hidden="1" x14ac:dyDescent="0.25">
      <c r="A593">
        <v>588</v>
      </c>
      <c r="B593" t="s">
        <v>118</v>
      </c>
      <c r="C593" t="s">
        <v>45</v>
      </c>
      <c r="D593" t="s">
        <v>46</v>
      </c>
      <c r="E593" s="3">
        <v>40945</v>
      </c>
      <c r="F593" t="s">
        <v>102</v>
      </c>
      <c r="G593" t="s">
        <v>91</v>
      </c>
      <c r="H593" t="s">
        <v>95</v>
      </c>
      <c r="I593" t="s">
        <v>47</v>
      </c>
      <c r="J593" t="s">
        <v>85</v>
      </c>
      <c r="K593" t="s">
        <v>51</v>
      </c>
      <c r="L593">
        <v>70.2</v>
      </c>
      <c r="M593">
        <v>30000</v>
      </c>
      <c r="N593" t="s">
        <v>52</v>
      </c>
      <c r="O593">
        <v>0</v>
      </c>
      <c r="P593">
        <v>0</v>
      </c>
      <c r="Q593">
        <v>0</v>
      </c>
      <c r="R593">
        <v>482</v>
      </c>
      <c r="S593">
        <v>0.25900000000000001</v>
      </c>
      <c r="T593">
        <v>0</v>
      </c>
      <c r="U593">
        <v>0</v>
      </c>
      <c r="V593">
        <v>0</v>
      </c>
      <c r="W593">
        <v>0</v>
      </c>
      <c r="X593">
        <v>286</v>
      </c>
      <c r="Y593">
        <v>0.156</v>
      </c>
      <c r="Z593">
        <v>0</v>
      </c>
      <c r="AC593">
        <v>2</v>
      </c>
      <c r="AD593" t="s">
        <v>92</v>
      </c>
      <c r="AE593" t="s">
        <v>98</v>
      </c>
      <c r="AF593" t="s">
        <v>86</v>
      </c>
      <c r="AG593" t="s">
        <v>102</v>
      </c>
      <c r="AH593" t="s">
        <v>118</v>
      </c>
      <c r="AI593" t="s">
        <v>52</v>
      </c>
      <c r="AJ593" t="s">
        <v>119</v>
      </c>
      <c r="AK593" t="s">
        <v>56</v>
      </c>
      <c r="AM593" t="s">
        <v>120</v>
      </c>
      <c r="AN593" t="s">
        <v>121</v>
      </c>
      <c r="AO593" t="s">
        <v>122</v>
      </c>
      <c r="AP593" t="s">
        <v>60</v>
      </c>
    </row>
    <row r="594" spans="1:42" ht="15" hidden="1" x14ac:dyDescent="0.25">
      <c r="A594">
        <v>589</v>
      </c>
      <c r="B594" t="s">
        <v>118</v>
      </c>
      <c r="C594" t="s">
        <v>45</v>
      </c>
      <c r="D594" t="s">
        <v>46</v>
      </c>
      <c r="E594" s="3">
        <v>40945</v>
      </c>
      <c r="F594" t="s">
        <v>102</v>
      </c>
      <c r="G594" t="s">
        <v>91</v>
      </c>
      <c r="H594" t="s">
        <v>95</v>
      </c>
      <c r="I594" t="s">
        <v>47</v>
      </c>
      <c r="J594" t="s">
        <v>87</v>
      </c>
      <c r="K594" t="s">
        <v>51</v>
      </c>
      <c r="L594">
        <v>73.5</v>
      </c>
      <c r="M594">
        <v>30000</v>
      </c>
      <c r="N594" t="s">
        <v>52</v>
      </c>
      <c r="O594">
        <v>0</v>
      </c>
      <c r="P594">
        <v>0</v>
      </c>
      <c r="Q594">
        <v>0</v>
      </c>
      <c r="R594">
        <v>651</v>
      </c>
      <c r="S594">
        <v>0.30199999999999999</v>
      </c>
      <c r="T594">
        <v>0</v>
      </c>
      <c r="U594">
        <v>0</v>
      </c>
      <c r="V594">
        <v>0</v>
      </c>
      <c r="W594">
        <v>0</v>
      </c>
      <c r="X594">
        <v>407</v>
      </c>
      <c r="Y594">
        <v>0.189</v>
      </c>
      <c r="Z594">
        <v>0</v>
      </c>
      <c r="AC594">
        <v>2</v>
      </c>
      <c r="AD594" t="s">
        <v>92</v>
      </c>
      <c r="AE594" t="s">
        <v>98</v>
      </c>
      <c r="AF594" t="s">
        <v>88</v>
      </c>
      <c r="AG594" t="s">
        <v>102</v>
      </c>
      <c r="AH594" t="s">
        <v>118</v>
      </c>
      <c r="AI594" t="s">
        <v>52</v>
      </c>
      <c r="AJ594" t="s">
        <v>119</v>
      </c>
      <c r="AK594" t="s">
        <v>56</v>
      </c>
      <c r="AM594" t="s">
        <v>120</v>
      </c>
      <c r="AN594" t="s">
        <v>121</v>
      </c>
      <c r="AO594" t="s">
        <v>122</v>
      </c>
      <c r="AP594" t="s">
        <v>60</v>
      </c>
    </row>
    <row r="595" spans="1:42" ht="15" hidden="1" x14ac:dyDescent="0.25">
      <c r="A595">
        <v>590</v>
      </c>
      <c r="B595" t="s">
        <v>118</v>
      </c>
      <c r="C595" t="s">
        <v>45</v>
      </c>
      <c r="D595" t="s">
        <v>46</v>
      </c>
      <c r="E595" s="3">
        <v>40945</v>
      </c>
      <c r="F595" t="s">
        <v>102</v>
      </c>
      <c r="G595" t="s">
        <v>91</v>
      </c>
      <c r="H595" t="s">
        <v>95</v>
      </c>
      <c r="I595" t="s">
        <v>47</v>
      </c>
      <c r="J595" t="s">
        <v>89</v>
      </c>
      <c r="K595" t="s">
        <v>51</v>
      </c>
      <c r="L595">
        <v>51.9</v>
      </c>
      <c r="M595">
        <v>30000</v>
      </c>
      <c r="N595" t="s">
        <v>52</v>
      </c>
      <c r="O595">
        <v>0</v>
      </c>
      <c r="P595">
        <v>0</v>
      </c>
      <c r="Q595">
        <v>0</v>
      </c>
      <c r="R595">
        <v>380</v>
      </c>
      <c r="S595">
        <v>0.28199999999999997</v>
      </c>
      <c r="T595">
        <v>0</v>
      </c>
      <c r="U595">
        <v>0</v>
      </c>
      <c r="V595">
        <v>0</v>
      </c>
      <c r="W595">
        <v>0</v>
      </c>
      <c r="X595">
        <v>216</v>
      </c>
      <c r="Y595">
        <v>0.161</v>
      </c>
      <c r="Z595">
        <v>0</v>
      </c>
      <c r="AC595">
        <v>2</v>
      </c>
      <c r="AD595" t="s">
        <v>92</v>
      </c>
      <c r="AE595" t="s">
        <v>98</v>
      </c>
      <c r="AF595" t="s">
        <v>90</v>
      </c>
      <c r="AG595" t="s">
        <v>102</v>
      </c>
      <c r="AH595" t="s">
        <v>118</v>
      </c>
      <c r="AI595" t="s">
        <v>52</v>
      </c>
      <c r="AJ595" t="s">
        <v>119</v>
      </c>
      <c r="AK595" t="s">
        <v>56</v>
      </c>
      <c r="AM595" t="s">
        <v>120</v>
      </c>
      <c r="AN595" t="s">
        <v>121</v>
      </c>
      <c r="AO595" t="s">
        <v>122</v>
      </c>
      <c r="AP595" t="s">
        <v>60</v>
      </c>
    </row>
    <row r="596" spans="1:42" ht="15" hidden="1" x14ac:dyDescent="0.25">
      <c r="A596">
        <v>591</v>
      </c>
      <c r="B596" t="s">
        <v>118</v>
      </c>
      <c r="C596" t="s">
        <v>45</v>
      </c>
      <c r="D596" t="s">
        <v>46</v>
      </c>
      <c r="E596" s="3">
        <v>40945</v>
      </c>
      <c r="F596" t="s">
        <v>102</v>
      </c>
      <c r="G596" t="s">
        <v>91</v>
      </c>
      <c r="H596" t="s">
        <v>95</v>
      </c>
      <c r="I596" t="s">
        <v>47</v>
      </c>
      <c r="J596" t="s">
        <v>96</v>
      </c>
      <c r="K596" t="s">
        <v>51</v>
      </c>
      <c r="L596">
        <v>61</v>
      </c>
      <c r="M596">
        <v>30000</v>
      </c>
      <c r="N596" t="s">
        <v>52</v>
      </c>
      <c r="O596">
        <v>0</v>
      </c>
      <c r="P596">
        <v>0</v>
      </c>
      <c r="Q596">
        <v>0</v>
      </c>
      <c r="R596">
        <v>569</v>
      </c>
      <c r="S596">
        <v>0.27700000000000002</v>
      </c>
      <c r="T596">
        <v>0</v>
      </c>
      <c r="U596">
        <v>0</v>
      </c>
      <c r="V596">
        <v>0</v>
      </c>
      <c r="W596">
        <v>0</v>
      </c>
      <c r="X596">
        <v>315</v>
      </c>
      <c r="Y596">
        <v>0.154</v>
      </c>
      <c r="Z596">
        <v>0</v>
      </c>
      <c r="AC596">
        <v>2</v>
      </c>
      <c r="AD596" t="s">
        <v>92</v>
      </c>
      <c r="AE596" t="s">
        <v>98</v>
      </c>
      <c r="AF596" t="s">
        <v>99</v>
      </c>
      <c r="AG596" t="s">
        <v>102</v>
      </c>
      <c r="AH596" t="s">
        <v>118</v>
      </c>
      <c r="AI596" t="s">
        <v>52</v>
      </c>
      <c r="AJ596" t="s">
        <v>119</v>
      </c>
      <c r="AK596" t="s">
        <v>56</v>
      </c>
      <c r="AM596" t="s">
        <v>120</v>
      </c>
      <c r="AN596" t="s">
        <v>121</v>
      </c>
      <c r="AO596" t="s">
        <v>122</v>
      </c>
      <c r="AP596" t="s">
        <v>60</v>
      </c>
    </row>
    <row r="597" spans="1:42" ht="15" hidden="1" x14ac:dyDescent="0.25">
      <c r="A597">
        <v>592</v>
      </c>
      <c r="B597" t="s">
        <v>118</v>
      </c>
      <c r="C597" t="s">
        <v>45</v>
      </c>
      <c r="D597" t="s">
        <v>46</v>
      </c>
      <c r="E597" s="3">
        <v>40945</v>
      </c>
      <c r="F597" t="s">
        <v>102</v>
      </c>
      <c r="G597" t="s">
        <v>91</v>
      </c>
      <c r="H597" t="s">
        <v>49</v>
      </c>
      <c r="I597" t="s">
        <v>47</v>
      </c>
      <c r="J597" t="s">
        <v>96</v>
      </c>
      <c r="K597" t="s">
        <v>51</v>
      </c>
      <c r="L597">
        <v>47.5</v>
      </c>
      <c r="M597">
        <v>30000</v>
      </c>
      <c r="N597" t="s">
        <v>52</v>
      </c>
      <c r="O597">
        <v>0</v>
      </c>
      <c r="P597">
        <v>0</v>
      </c>
      <c r="Q597">
        <v>0</v>
      </c>
      <c r="R597">
        <v>243</v>
      </c>
      <c r="S597">
        <v>0.128</v>
      </c>
      <c r="T597">
        <v>0</v>
      </c>
      <c r="U597">
        <v>0</v>
      </c>
      <c r="V597">
        <v>0</v>
      </c>
      <c r="W597">
        <v>0</v>
      </c>
      <c r="X597">
        <v>243</v>
      </c>
      <c r="Y597">
        <v>0.128</v>
      </c>
      <c r="Z597">
        <v>0</v>
      </c>
      <c r="AC597">
        <v>2</v>
      </c>
      <c r="AD597" t="s">
        <v>92</v>
      </c>
      <c r="AE597" t="s">
        <v>49</v>
      </c>
      <c r="AF597" t="s">
        <v>99</v>
      </c>
      <c r="AG597" t="s">
        <v>102</v>
      </c>
      <c r="AH597" t="s">
        <v>118</v>
      </c>
      <c r="AI597" t="s">
        <v>52</v>
      </c>
      <c r="AJ597" t="s">
        <v>119</v>
      </c>
      <c r="AK597" t="s">
        <v>56</v>
      </c>
      <c r="AM597" t="s">
        <v>120</v>
      </c>
      <c r="AN597" t="s">
        <v>121</v>
      </c>
      <c r="AO597" t="s">
        <v>122</v>
      </c>
      <c r="AP597" t="s">
        <v>60</v>
      </c>
    </row>
    <row r="598" spans="1:42" ht="15" hidden="1" x14ac:dyDescent="0.25">
      <c r="A598">
        <v>593</v>
      </c>
      <c r="B598" t="s">
        <v>118</v>
      </c>
      <c r="C598" t="s">
        <v>45</v>
      </c>
      <c r="D598" t="s">
        <v>46</v>
      </c>
      <c r="E598" s="3">
        <v>40945</v>
      </c>
      <c r="F598" t="s">
        <v>103</v>
      </c>
      <c r="G598" t="s">
        <v>94</v>
      </c>
      <c r="H598" t="s">
        <v>95</v>
      </c>
      <c r="I598" t="s">
        <v>47</v>
      </c>
      <c r="J598" t="s">
        <v>96</v>
      </c>
      <c r="K598" t="s">
        <v>51</v>
      </c>
      <c r="L598">
        <v>141</v>
      </c>
      <c r="M598">
        <v>115000</v>
      </c>
      <c r="N598" t="s">
        <v>52</v>
      </c>
      <c r="O598">
        <v>0</v>
      </c>
      <c r="P598">
        <v>0</v>
      </c>
      <c r="Q598">
        <v>0</v>
      </c>
      <c r="R598">
        <v>580</v>
      </c>
      <c r="S598">
        <v>0.245</v>
      </c>
      <c r="T598">
        <v>0</v>
      </c>
      <c r="U598">
        <v>0</v>
      </c>
      <c r="V598">
        <v>0</v>
      </c>
      <c r="W598">
        <v>0</v>
      </c>
      <c r="X598">
        <v>347</v>
      </c>
      <c r="Y598">
        <v>0.14699999999999999</v>
      </c>
      <c r="Z598">
        <v>0</v>
      </c>
      <c r="AC598">
        <v>2</v>
      </c>
      <c r="AD598" t="s">
        <v>97</v>
      </c>
      <c r="AE598" t="s">
        <v>98</v>
      </c>
      <c r="AF598" t="s">
        <v>99</v>
      </c>
      <c r="AG598" t="s">
        <v>104</v>
      </c>
      <c r="AH598" t="s">
        <v>118</v>
      </c>
      <c r="AI598" t="s">
        <v>52</v>
      </c>
      <c r="AJ598" t="s">
        <v>119</v>
      </c>
      <c r="AK598" t="s">
        <v>56</v>
      </c>
      <c r="AM598" t="s">
        <v>120</v>
      </c>
      <c r="AN598" t="s">
        <v>121</v>
      </c>
      <c r="AO598" t="s">
        <v>122</v>
      </c>
      <c r="AP598" t="s">
        <v>60</v>
      </c>
    </row>
    <row r="599" spans="1:42" ht="15" hidden="1" x14ac:dyDescent="0.25">
      <c r="A599">
        <v>594</v>
      </c>
      <c r="B599" t="s">
        <v>118</v>
      </c>
      <c r="C599" t="s">
        <v>45</v>
      </c>
      <c r="D599" t="s">
        <v>46</v>
      </c>
      <c r="E599" s="3">
        <v>40945</v>
      </c>
      <c r="F599" t="s">
        <v>103</v>
      </c>
      <c r="G599" t="s">
        <v>94</v>
      </c>
      <c r="H599" t="s">
        <v>49</v>
      </c>
      <c r="I599" t="s">
        <v>47</v>
      </c>
      <c r="J599" t="s">
        <v>96</v>
      </c>
      <c r="K599" t="s">
        <v>51</v>
      </c>
      <c r="L599">
        <v>121</v>
      </c>
      <c r="M599">
        <v>115000</v>
      </c>
      <c r="N599" t="s">
        <v>52</v>
      </c>
      <c r="O599">
        <v>0</v>
      </c>
      <c r="P599">
        <v>0</v>
      </c>
      <c r="Q599">
        <v>0</v>
      </c>
      <c r="R599">
        <v>271</v>
      </c>
      <c r="S599">
        <v>0.115</v>
      </c>
      <c r="T599">
        <v>0</v>
      </c>
      <c r="U599">
        <v>0</v>
      </c>
      <c r="V599">
        <v>0</v>
      </c>
      <c r="W599">
        <v>0</v>
      </c>
      <c r="X599">
        <v>271</v>
      </c>
      <c r="Y599">
        <v>0.115</v>
      </c>
      <c r="Z599">
        <v>0</v>
      </c>
      <c r="AC599">
        <v>2</v>
      </c>
      <c r="AD599" t="s">
        <v>97</v>
      </c>
      <c r="AE599" t="s">
        <v>49</v>
      </c>
      <c r="AF599" t="s">
        <v>99</v>
      </c>
      <c r="AG599" t="s">
        <v>104</v>
      </c>
      <c r="AH599" t="s">
        <v>118</v>
      </c>
      <c r="AI599" t="s">
        <v>52</v>
      </c>
      <c r="AJ599" t="s">
        <v>119</v>
      </c>
      <c r="AK599" t="s">
        <v>56</v>
      </c>
      <c r="AM599" t="s">
        <v>120</v>
      </c>
      <c r="AN599" t="s">
        <v>121</v>
      </c>
      <c r="AO599" t="s">
        <v>122</v>
      </c>
      <c r="AP599" t="s">
        <v>60</v>
      </c>
    </row>
    <row r="600" spans="1:42" ht="15" hidden="1" x14ac:dyDescent="0.25">
      <c r="A600">
        <v>595</v>
      </c>
      <c r="B600" t="s">
        <v>118</v>
      </c>
      <c r="C600" t="s">
        <v>45</v>
      </c>
      <c r="D600" t="s">
        <v>46</v>
      </c>
      <c r="E600" s="3">
        <v>40945</v>
      </c>
      <c r="F600" t="s">
        <v>103</v>
      </c>
      <c r="G600" t="s">
        <v>48</v>
      </c>
      <c r="H600" t="s">
        <v>95</v>
      </c>
      <c r="I600" t="s">
        <v>47</v>
      </c>
      <c r="J600" t="s">
        <v>69</v>
      </c>
      <c r="K600" t="s">
        <v>51</v>
      </c>
      <c r="L600">
        <v>263</v>
      </c>
      <c r="M600">
        <v>200000</v>
      </c>
      <c r="N600" t="s">
        <v>52</v>
      </c>
      <c r="O600">
        <v>0</v>
      </c>
      <c r="P600">
        <v>0</v>
      </c>
      <c r="Q600">
        <v>0</v>
      </c>
      <c r="R600">
        <v>523</v>
      </c>
      <c r="S600">
        <v>0.188</v>
      </c>
      <c r="T600">
        <v>0</v>
      </c>
      <c r="U600">
        <v>0</v>
      </c>
      <c r="V600">
        <v>0</v>
      </c>
      <c r="W600">
        <v>0</v>
      </c>
      <c r="X600">
        <v>315</v>
      </c>
      <c r="Y600">
        <v>0.113</v>
      </c>
      <c r="Z600">
        <v>0</v>
      </c>
      <c r="AC600">
        <v>2</v>
      </c>
      <c r="AD600" t="s">
        <v>53</v>
      </c>
      <c r="AE600" t="s">
        <v>98</v>
      </c>
      <c r="AF600" t="s">
        <v>70</v>
      </c>
      <c r="AG600" t="s">
        <v>104</v>
      </c>
      <c r="AH600" t="s">
        <v>118</v>
      </c>
      <c r="AI600" t="s">
        <v>52</v>
      </c>
      <c r="AJ600" t="s">
        <v>119</v>
      </c>
      <c r="AK600" t="s">
        <v>56</v>
      </c>
      <c r="AM600" t="s">
        <v>120</v>
      </c>
      <c r="AN600" t="s">
        <v>121</v>
      </c>
      <c r="AO600" t="s">
        <v>122</v>
      </c>
      <c r="AP600" t="s">
        <v>60</v>
      </c>
    </row>
    <row r="601" spans="1:42" x14ac:dyDescent="0.3">
      <c r="A601" s="81">
        <v>596</v>
      </c>
      <c r="B601" s="81" t="s">
        <v>118</v>
      </c>
      <c r="C601" s="81" t="s">
        <v>45</v>
      </c>
      <c r="D601" s="81" t="s">
        <v>46</v>
      </c>
      <c r="E601" s="82">
        <v>40945</v>
      </c>
      <c r="F601" s="81" t="s">
        <v>103</v>
      </c>
      <c r="G601" s="81" t="s">
        <v>48</v>
      </c>
      <c r="H601" s="81" t="s">
        <v>95</v>
      </c>
      <c r="I601" s="81" t="s">
        <v>47</v>
      </c>
      <c r="J601" s="81" t="s">
        <v>71</v>
      </c>
      <c r="K601" s="81" t="s">
        <v>51</v>
      </c>
      <c r="L601" s="81">
        <v>220</v>
      </c>
      <c r="M601" s="81">
        <v>200000</v>
      </c>
      <c r="N601" s="81" t="s">
        <v>52</v>
      </c>
      <c r="O601" s="81">
        <v>0</v>
      </c>
      <c r="P601" s="81">
        <v>0</v>
      </c>
      <c r="Q601" s="81">
        <v>0</v>
      </c>
      <c r="R601" s="81">
        <v>636</v>
      </c>
      <c r="S601" s="81">
        <v>0.251</v>
      </c>
      <c r="T601" s="81">
        <v>0</v>
      </c>
      <c r="U601" s="81">
        <v>0</v>
      </c>
      <c r="V601" s="81">
        <v>0</v>
      </c>
      <c r="W601" s="81">
        <v>0</v>
      </c>
      <c r="X601" s="81">
        <v>382</v>
      </c>
      <c r="Y601" s="81">
        <v>0.151</v>
      </c>
      <c r="Z601" s="81">
        <v>0</v>
      </c>
      <c r="AA601" s="81"/>
      <c r="AB601" s="81"/>
      <c r="AC601" s="81">
        <v>2</v>
      </c>
      <c r="AD601" s="81" t="s">
        <v>53</v>
      </c>
      <c r="AE601" s="81" t="s">
        <v>98</v>
      </c>
      <c r="AF601" s="81" t="s">
        <v>72</v>
      </c>
      <c r="AG601" s="81" t="s">
        <v>104</v>
      </c>
      <c r="AH601" s="81" t="s">
        <v>118</v>
      </c>
      <c r="AI601" s="81" t="s">
        <v>52</v>
      </c>
      <c r="AJ601" s="81" t="s">
        <v>119</v>
      </c>
      <c r="AK601" s="81" t="s">
        <v>56</v>
      </c>
      <c r="AL601" s="81"/>
      <c r="AM601" s="81" t="s">
        <v>120</v>
      </c>
      <c r="AN601" s="81" t="s">
        <v>121</v>
      </c>
      <c r="AO601" s="81" t="s">
        <v>122</v>
      </c>
      <c r="AP601" s="81" t="s">
        <v>60</v>
      </c>
    </row>
    <row r="602" spans="1:42" ht="15" hidden="1" x14ac:dyDescent="0.25">
      <c r="A602">
        <v>597</v>
      </c>
      <c r="B602" t="s">
        <v>118</v>
      </c>
      <c r="C602" t="s">
        <v>45</v>
      </c>
      <c r="D602" t="s">
        <v>46</v>
      </c>
      <c r="E602" s="3">
        <v>40945</v>
      </c>
      <c r="F602" t="s">
        <v>103</v>
      </c>
      <c r="G602" t="s">
        <v>48</v>
      </c>
      <c r="H602" t="s">
        <v>95</v>
      </c>
      <c r="I602" t="s">
        <v>47</v>
      </c>
      <c r="J602" t="s">
        <v>73</v>
      </c>
      <c r="K602" t="s">
        <v>51</v>
      </c>
      <c r="L602">
        <v>238</v>
      </c>
      <c r="M602">
        <v>200000</v>
      </c>
      <c r="N602" t="s">
        <v>52</v>
      </c>
      <c r="O602">
        <v>0</v>
      </c>
      <c r="P602">
        <v>0</v>
      </c>
      <c r="Q602">
        <v>0</v>
      </c>
      <c r="R602">
        <v>638</v>
      </c>
      <c r="S602">
        <v>0.27900000000000003</v>
      </c>
      <c r="T602">
        <v>0</v>
      </c>
      <c r="U602">
        <v>0</v>
      </c>
      <c r="V602">
        <v>0</v>
      </c>
      <c r="W602">
        <v>0</v>
      </c>
      <c r="X602">
        <v>384</v>
      </c>
      <c r="Y602">
        <v>0.16800000000000001</v>
      </c>
      <c r="Z602">
        <v>0</v>
      </c>
      <c r="AC602">
        <v>2</v>
      </c>
      <c r="AD602" t="s">
        <v>53</v>
      </c>
      <c r="AE602" t="s">
        <v>98</v>
      </c>
      <c r="AF602" t="s">
        <v>74</v>
      </c>
      <c r="AG602" t="s">
        <v>104</v>
      </c>
      <c r="AH602" t="s">
        <v>118</v>
      </c>
      <c r="AI602" t="s">
        <v>52</v>
      </c>
      <c r="AJ602" t="s">
        <v>119</v>
      </c>
      <c r="AK602" t="s">
        <v>56</v>
      </c>
      <c r="AM602" t="s">
        <v>120</v>
      </c>
      <c r="AN602" t="s">
        <v>121</v>
      </c>
      <c r="AO602" t="s">
        <v>122</v>
      </c>
      <c r="AP602" t="s">
        <v>60</v>
      </c>
    </row>
    <row r="603" spans="1:42" ht="15" hidden="1" x14ac:dyDescent="0.25">
      <c r="A603">
        <v>598</v>
      </c>
      <c r="B603" t="s">
        <v>118</v>
      </c>
      <c r="C603" t="s">
        <v>45</v>
      </c>
      <c r="D603" t="s">
        <v>46</v>
      </c>
      <c r="E603" s="3">
        <v>40945</v>
      </c>
      <c r="F603" t="s">
        <v>103</v>
      </c>
      <c r="G603" t="s">
        <v>48</v>
      </c>
      <c r="H603" t="s">
        <v>95</v>
      </c>
      <c r="I603" t="s">
        <v>47</v>
      </c>
      <c r="J603" t="s">
        <v>77</v>
      </c>
      <c r="K603" t="s">
        <v>51</v>
      </c>
      <c r="L603">
        <v>297</v>
      </c>
      <c r="M603">
        <v>200000</v>
      </c>
      <c r="N603" t="s">
        <v>52</v>
      </c>
      <c r="O603">
        <v>0</v>
      </c>
      <c r="P603">
        <v>0</v>
      </c>
      <c r="Q603">
        <v>0</v>
      </c>
      <c r="R603">
        <v>586</v>
      </c>
      <c r="S603">
        <v>0.28999999999999998</v>
      </c>
      <c r="T603">
        <v>0</v>
      </c>
      <c r="U603">
        <v>0</v>
      </c>
      <c r="V603">
        <v>0</v>
      </c>
      <c r="W603">
        <v>0</v>
      </c>
      <c r="X603">
        <v>353</v>
      </c>
      <c r="Y603">
        <v>0.17599999999999999</v>
      </c>
      <c r="Z603">
        <v>0</v>
      </c>
      <c r="AC603">
        <v>2</v>
      </c>
      <c r="AD603" t="s">
        <v>53</v>
      </c>
      <c r="AE603" t="s">
        <v>98</v>
      </c>
      <c r="AF603" t="s">
        <v>78</v>
      </c>
      <c r="AG603" t="s">
        <v>104</v>
      </c>
      <c r="AH603" t="s">
        <v>118</v>
      </c>
      <c r="AI603" t="s">
        <v>52</v>
      </c>
      <c r="AJ603" t="s">
        <v>119</v>
      </c>
      <c r="AK603" t="s">
        <v>56</v>
      </c>
      <c r="AM603" t="s">
        <v>120</v>
      </c>
      <c r="AN603" t="s">
        <v>121</v>
      </c>
      <c r="AO603" t="s">
        <v>122</v>
      </c>
      <c r="AP603" t="s">
        <v>60</v>
      </c>
    </row>
    <row r="604" spans="1:42" ht="15" hidden="1" x14ac:dyDescent="0.25">
      <c r="A604">
        <v>599</v>
      </c>
      <c r="B604" t="s">
        <v>118</v>
      </c>
      <c r="C604" t="s">
        <v>45</v>
      </c>
      <c r="D604" t="s">
        <v>46</v>
      </c>
      <c r="E604" s="3">
        <v>40945</v>
      </c>
      <c r="F604" t="s">
        <v>103</v>
      </c>
      <c r="G604" t="s">
        <v>48</v>
      </c>
      <c r="H604" t="s">
        <v>95</v>
      </c>
      <c r="I604" t="s">
        <v>47</v>
      </c>
      <c r="J604" t="s">
        <v>85</v>
      </c>
      <c r="K604" t="s">
        <v>51</v>
      </c>
      <c r="L604">
        <v>316</v>
      </c>
      <c r="M604">
        <v>200000</v>
      </c>
      <c r="N604" t="s">
        <v>52</v>
      </c>
      <c r="O604">
        <v>0</v>
      </c>
      <c r="P604">
        <v>0</v>
      </c>
      <c r="Q604">
        <v>0</v>
      </c>
      <c r="R604">
        <v>534</v>
      </c>
      <c r="S604">
        <v>0.26400000000000001</v>
      </c>
      <c r="T604">
        <v>0</v>
      </c>
      <c r="U604">
        <v>0</v>
      </c>
      <c r="V604">
        <v>0</v>
      </c>
      <c r="W604">
        <v>0</v>
      </c>
      <c r="X604">
        <v>322</v>
      </c>
      <c r="Y604">
        <v>0.16200000000000001</v>
      </c>
      <c r="Z604">
        <v>0</v>
      </c>
      <c r="AC604">
        <v>2</v>
      </c>
      <c r="AD604" t="s">
        <v>53</v>
      </c>
      <c r="AE604" t="s">
        <v>98</v>
      </c>
      <c r="AF604" t="s">
        <v>86</v>
      </c>
      <c r="AG604" t="s">
        <v>104</v>
      </c>
      <c r="AH604" t="s">
        <v>118</v>
      </c>
      <c r="AI604" t="s">
        <v>52</v>
      </c>
      <c r="AJ604" t="s">
        <v>119</v>
      </c>
      <c r="AK604" t="s">
        <v>56</v>
      </c>
      <c r="AM604" t="s">
        <v>120</v>
      </c>
      <c r="AN604" t="s">
        <v>121</v>
      </c>
      <c r="AO604" t="s">
        <v>122</v>
      </c>
      <c r="AP604" t="s">
        <v>60</v>
      </c>
    </row>
    <row r="605" spans="1:42" ht="15" hidden="1" x14ac:dyDescent="0.25">
      <c r="A605">
        <v>600</v>
      </c>
      <c r="B605" t="s">
        <v>118</v>
      </c>
      <c r="C605" t="s">
        <v>45</v>
      </c>
      <c r="D605" t="s">
        <v>46</v>
      </c>
      <c r="E605" s="3">
        <v>40945</v>
      </c>
      <c r="F605" t="s">
        <v>103</v>
      </c>
      <c r="G605" t="s">
        <v>48</v>
      </c>
      <c r="H605" t="s">
        <v>95</v>
      </c>
      <c r="I605" t="s">
        <v>47</v>
      </c>
      <c r="J605" t="s">
        <v>87</v>
      </c>
      <c r="K605" t="s">
        <v>51</v>
      </c>
      <c r="L605">
        <v>323</v>
      </c>
      <c r="M605">
        <v>200000</v>
      </c>
      <c r="N605" t="s">
        <v>52</v>
      </c>
      <c r="O605">
        <v>0</v>
      </c>
      <c r="P605">
        <v>0</v>
      </c>
      <c r="Q605">
        <v>0</v>
      </c>
      <c r="R605">
        <v>853</v>
      </c>
      <c r="S605">
        <v>0.32600000000000001</v>
      </c>
      <c r="T605">
        <v>0</v>
      </c>
      <c r="U605">
        <v>0</v>
      </c>
      <c r="V605">
        <v>0</v>
      </c>
      <c r="W605">
        <v>0</v>
      </c>
      <c r="X605">
        <v>516</v>
      </c>
      <c r="Y605">
        <v>0.19800000000000001</v>
      </c>
      <c r="Z605">
        <v>0</v>
      </c>
      <c r="AC605">
        <v>2</v>
      </c>
      <c r="AD605" t="s">
        <v>53</v>
      </c>
      <c r="AE605" t="s">
        <v>98</v>
      </c>
      <c r="AF605" t="s">
        <v>88</v>
      </c>
      <c r="AG605" t="s">
        <v>104</v>
      </c>
      <c r="AH605" t="s">
        <v>118</v>
      </c>
      <c r="AI605" t="s">
        <v>52</v>
      </c>
      <c r="AJ605" t="s">
        <v>119</v>
      </c>
      <c r="AK605" t="s">
        <v>56</v>
      </c>
      <c r="AM605" t="s">
        <v>120</v>
      </c>
      <c r="AN605" t="s">
        <v>121</v>
      </c>
      <c r="AO605" t="s">
        <v>122</v>
      </c>
      <c r="AP605" t="s">
        <v>60</v>
      </c>
    </row>
    <row r="606" spans="1:42" ht="15" hidden="1" x14ac:dyDescent="0.25">
      <c r="A606">
        <v>601</v>
      </c>
      <c r="B606" t="s">
        <v>118</v>
      </c>
      <c r="C606" t="s">
        <v>45</v>
      </c>
      <c r="D606" t="s">
        <v>46</v>
      </c>
      <c r="E606" s="3">
        <v>40945</v>
      </c>
      <c r="F606" t="s">
        <v>103</v>
      </c>
      <c r="G606" t="s">
        <v>48</v>
      </c>
      <c r="H606" t="s">
        <v>95</v>
      </c>
      <c r="I606" t="s">
        <v>47</v>
      </c>
      <c r="J606" t="s">
        <v>96</v>
      </c>
      <c r="K606" t="s">
        <v>51</v>
      </c>
      <c r="L606">
        <v>231</v>
      </c>
      <c r="M606">
        <v>200000</v>
      </c>
      <c r="N606" t="s">
        <v>52</v>
      </c>
      <c r="O606">
        <v>0</v>
      </c>
      <c r="P606">
        <v>0</v>
      </c>
      <c r="Q606">
        <v>0</v>
      </c>
      <c r="R606">
        <v>627</v>
      </c>
      <c r="S606">
        <v>0.253</v>
      </c>
      <c r="T606">
        <v>0</v>
      </c>
      <c r="U606">
        <v>0</v>
      </c>
      <c r="V606">
        <v>0</v>
      </c>
      <c r="W606">
        <v>0</v>
      </c>
      <c r="X606">
        <v>377</v>
      </c>
      <c r="Y606">
        <v>0.152</v>
      </c>
      <c r="Z606">
        <v>0</v>
      </c>
      <c r="AC606">
        <v>2</v>
      </c>
      <c r="AD606" t="s">
        <v>53</v>
      </c>
      <c r="AE606" t="s">
        <v>98</v>
      </c>
      <c r="AF606" t="s">
        <v>99</v>
      </c>
      <c r="AG606" t="s">
        <v>104</v>
      </c>
      <c r="AH606" t="s">
        <v>118</v>
      </c>
      <c r="AI606" t="s">
        <v>52</v>
      </c>
      <c r="AJ606" t="s">
        <v>119</v>
      </c>
      <c r="AK606" t="s">
        <v>56</v>
      </c>
      <c r="AM606" t="s">
        <v>120</v>
      </c>
      <c r="AN606" t="s">
        <v>121</v>
      </c>
      <c r="AO606" t="s">
        <v>122</v>
      </c>
      <c r="AP606" t="s">
        <v>60</v>
      </c>
    </row>
    <row r="607" spans="1:42" ht="15" hidden="1" x14ac:dyDescent="0.25">
      <c r="A607">
        <v>602</v>
      </c>
      <c r="B607" t="s">
        <v>118</v>
      </c>
      <c r="C607" t="s">
        <v>45</v>
      </c>
      <c r="D607" t="s">
        <v>46</v>
      </c>
      <c r="E607" s="3">
        <v>40945</v>
      </c>
      <c r="F607" t="s">
        <v>103</v>
      </c>
      <c r="G607" t="s">
        <v>48</v>
      </c>
      <c r="H607" t="s">
        <v>49</v>
      </c>
      <c r="I607" t="s">
        <v>47</v>
      </c>
      <c r="J607" t="s">
        <v>96</v>
      </c>
      <c r="K607" t="s">
        <v>51</v>
      </c>
      <c r="L607">
        <v>201</v>
      </c>
      <c r="M607">
        <v>200000</v>
      </c>
      <c r="N607" t="s">
        <v>52</v>
      </c>
      <c r="O607">
        <v>0</v>
      </c>
      <c r="P607">
        <v>0</v>
      </c>
      <c r="Q607">
        <v>0</v>
      </c>
      <c r="R607">
        <v>306</v>
      </c>
      <c r="S607">
        <v>0.121</v>
      </c>
      <c r="T607">
        <v>0</v>
      </c>
      <c r="U607">
        <v>0</v>
      </c>
      <c r="V607">
        <v>0</v>
      </c>
      <c r="W607">
        <v>0</v>
      </c>
      <c r="X607">
        <v>306</v>
      </c>
      <c r="Y607">
        <v>0.121</v>
      </c>
      <c r="Z607">
        <v>0</v>
      </c>
      <c r="AC607">
        <v>2</v>
      </c>
      <c r="AD607" t="s">
        <v>53</v>
      </c>
      <c r="AE607" t="s">
        <v>49</v>
      </c>
      <c r="AF607" t="s">
        <v>99</v>
      </c>
      <c r="AG607" t="s">
        <v>104</v>
      </c>
      <c r="AH607" t="s">
        <v>118</v>
      </c>
      <c r="AI607" t="s">
        <v>52</v>
      </c>
      <c r="AJ607" t="s">
        <v>119</v>
      </c>
      <c r="AK607" t="s">
        <v>56</v>
      </c>
      <c r="AM607" t="s">
        <v>120</v>
      </c>
      <c r="AN607" t="s">
        <v>121</v>
      </c>
      <c r="AO607" t="s">
        <v>122</v>
      </c>
      <c r="AP607" t="s">
        <v>60</v>
      </c>
    </row>
    <row r="608" spans="1:42" ht="15" hidden="1" x14ac:dyDescent="0.25">
      <c r="A608">
        <v>603</v>
      </c>
      <c r="B608" t="s">
        <v>118</v>
      </c>
      <c r="C608" t="s">
        <v>45</v>
      </c>
      <c r="D608" t="s">
        <v>46</v>
      </c>
      <c r="E608" s="3">
        <v>40945</v>
      </c>
      <c r="F608" t="s">
        <v>103</v>
      </c>
      <c r="G608" t="s">
        <v>91</v>
      </c>
      <c r="H608" t="s">
        <v>95</v>
      </c>
      <c r="I608" t="s">
        <v>47</v>
      </c>
      <c r="J608" t="s">
        <v>69</v>
      </c>
      <c r="K608" t="s">
        <v>51</v>
      </c>
      <c r="L608">
        <v>58.9</v>
      </c>
      <c r="M608">
        <v>30000</v>
      </c>
      <c r="N608" t="s">
        <v>52</v>
      </c>
      <c r="O608">
        <v>0</v>
      </c>
      <c r="P608">
        <v>0</v>
      </c>
      <c r="Q608">
        <v>0</v>
      </c>
      <c r="R608">
        <v>440</v>
      </c>
      <c r="S608">
        <v>0.17599999999999999</v>
      </c>
      <c r="T608">
        <v>0</v>
      </c>
      <c r="U608">
        <v>0</v>
      </c>
      <c r="V608">
        <v>0</v>
      </c>
      <c r="W608">
        <v>0</v>
      </c>
      <c r="X608">
        <v>262</v>
      </c>
      <c r="Y608">
        <v>0.105</v>
      </c>
      <c r="Z608">
        <v>0</v>
      </c>
      <c r="AC608">
        <v>2</v>
      </c>
      <c r="AD608" t="s">
        <v>92</v>
      </c>
      <c r="AE608" t="s">
        <v>98</v>
      </c>
      <c r="AF608" t="s">
        <v>70</v>
      </c>
      <c r="AG608" t="s">
        <v>104</v>
      </c>
      <c r="AH608" t="s">
        <v>118</v>
      </c>
      <c r="AI608" t="s">
        <v>52</v>
      </c>
      <c r="AJ608" t="s">
        <v>119</v>
      </c>
      <c r="AK608" t="s">
        <v>56</v>
      </c>
      <c r="AM608" t="s">
        <v>120</v>
      </c>
      <c r="AN608" t="s">
        <v>121</v>
      </c>
      <c r="AO608" t="s">
        <v>122</v>
      </c>
      <c r="AP608" t="s">
        <v>60</v>
      </c>
    </row>
    <row r="609" spans="1:42" x14ac:dyDescent="0.3">
      <c r="A609" s="81">
        <v>604</v>
      </c>
      <c r="B609" s="81" t="s">
        <v>118</v>
      </c>
      <c r="C609" s="81" t="s">
        <v>45</v>
      </c>
      <c r="D609" s="81" t="s">
        <v>46</v>
      </c>
      <c r="E609" s="82">
        <v>40945</v>
      </c>
      <c r="F609" s="81" t="s">
        <v>103</v>
      </c>
      <c r="G609" s="81" t="s">
        <v>91</v>
      </c>
      <c r="H609" s="81" t="s">
        <v>95</v>
      </c>
      <c r="I609" s="81" t="s">
        <v>47</v>
      </c>
      <c r="J609" s="81" t="s">
        <v>71</v>
      </c>
      <c r="K609" s="81" t="s">
        <v>51</v>
      </c>
      <c r="L609" s="81">
        <v>48.4</v>
      </c>
      <c r="M609" s="81">
        <v>30000</v>
      </c>
      <c r="N609" s="81" t="s">
        <v>52</v>
      </c>
      <c r="O609" s="81">
        <v>0</v>
      </c>
      <c r="P609" s="81">
        <v>0</v>
      </c>
      <c r="Q609" s="81">
        <v>0</v>
      </c>
      <c r="R609" s="81">
        <v>538</v>
      </c>
      <c r="S609" s="81">
        <v>0.23499999999999999</v>
      </c>
      <c r="T609" s="81">
        <v>0</v>
      </c>
      <c r="U609" s="81">
        <v>0</v>
      </c>
      <c r="V609" s="81">
        <v>0</v>
      </c>
      <c r="W609" s="81">
        <v>0</v>
      </c>
      <c r="X609" s="81">
        <v>321</v>
      </c>
      <c r="Y609" s="81">
        <v>0.14099999999999999</v>
      </c>
      <c r="Z609" s="81">
        <v>0</v>
      </c>
      <c r="AA609" s="81"/>
      <c r="AB609" s="81"/>
      <c r="AC609" s="81">
        <v>2</v>
      </c>
      <c r="AD609" s="81" t="s">
        <v>92</v>
      </c>
      <c r="AE609" s="81" t="s">
        <v>98</v>
      </c>
      <c r="AF609" s="81" t="s">
        <v>72</v>
      </c>
      <c r="AG609" s="81" t="s">
        <v>104</v>
      </c>
      <c r="AH609" s="81" t="s">
        <v>118</v>
      </c>
      <c r="AI609" s="81" t="s">
        <v>52</v>
      </c>
      <c r="AJ609" s="81" t="s">
        <v>119</v>
      </c>
      <c r="AK609" s="81" t="s">
        <v>56</v>
      </c>
      <c r="AL609" s="81"/>
      <c r="AM609" s="81" t="s">
        <v>120</v>
      </c>
      <c r="AN609" s="81" t="s">
        <v>121</v>
      </c>
      <c r="AO609" s="81" t="s">
        <v>122</v>
      </c>
      <c r="AP609" s="81" t="s">
        <v>60</v>
      </c>
    </row>
    <row r="610" spans="1:42" ht="15" hidden="1" x14ac:dyDescent="0.25">
      <c r="A610">
        <v>605</v>
      </c>
      <c r="B610" t="s">
        <v>118</v>
      </c>
      <c r="C610" t="s">
        <v>45</v>
      </c>
      <c r="D610" t="s">
        <v>46</v>
      </c>
      <c r="E610" s="3">
        <v>40945</v>
      </c>
      <c r="F610" t="s">
        <v>103</v>
      </c>
      <c r="G610" t="s">
        <v>91</v>
      </c>
      <c r="H610" t="s">
        <v>95</v>
      </c>
      <c r="I610" t="s">
        <v>47</v>
      </c>
      <c r="J610" t="s">
        <v>73</v>
      </c>
      <c r="K610" t="s">
        <v>51</v>
      </c>
      <c r="L610">
        <v>53.7</v>
      </c>
      <c r="M610">
        <v>30000</v>
      </c>
      <c r="N610" t="s">
        <v>52</v>
      </c>
      <c r="O610">
        <v>0</v>
      </c>
      <c r="P610">
        <v>0</v>
      </c>
      <c r="Q610">
        <v>0</v>
      </c>
      <c r="R610">
        <v>548</v>
      </c>
      <c r="S610">
        <v>0.27100000000000002</v>
      </c>
      <c r="T610">
        <v>0</v>
      </c>
      <c r="U610">
        <v>0</v>
      </c>
      <c r="V610">
        <v>0</v>
      </c>
      <c r="W610">
        <v>0</v>
      </c>
      <c r="X610">
        <v>327</v>
      </c>
      <c r="Y610">
        <v>0.16200000000000001</v>
      </c>
      <c r="Z610">
        <v>0</v>
      </c>
      <c r="AC610">
        <v>2</v>
      </c>
      <c r="AD610" t="s">
        <v>92</v>
      </c>
      <c r="AE610" t="s">
        <v>98</v>
      </c>
      <c r="AF610" t="s">
        <v>74</v>
      </c>
      <c r="AG610" t="s">
        <v>104</v>
      </c>
      <c r="AH610" t="s">
        <v>118</v>
      </c>
      <c r="AI610" t="s">
        <v>52</v>
      </c>
      <c r="AJ610" t="s">
        <v>119</v>
      </c>
      <c r="AK610" t="s">
        <v>56</v>
      </c>
      <c r="AM610" t="s">
        <v>120</v>
      </c>
      <c r="AN610" t="s">
        <v>121</v>
      </c>
      <c r="AO610" t="s">
        <v>122</v>
      </c>
      <c r="AP610" t="s">
        <v>60</v>
      </c>
    </row>
    <row r="611" spans="1:42" ht="15" hidden="1" x14ac:dyDescent="0.25">
      <c r="A611">
        <v>606</v>
      </c>
      <c r="B611" t="s">
        <v>118</v>
      </c>
      <c r="C611" t="s">
        <v>45</v>
      </c>
      <c r="D611" t="s">
        <v>46</v>
      </c>
      <c r="E611" s="3">
        <v>40945</v>
      </c>
      <c r="F611" t="s">
        <v>103</v>
      </c>
      <c r="G611" t="s">
        <v>91</v>
      </c>
      <c r="H611" t="s">
        <v>95</v>
      </c>
      <c r="I611" t="s">
        <v>47</v>
      </c>
      <c r="J611" t="s">
        <v>77</v>
      </c>
      <c r="K611" t="s">
        <v>51</v>
      </c>
      <c r="L611">
        <v>64.8</v>
      </c>
      <c r="M611">
        <v>30000</v>
      </c>
      <c r="N611" t="s">
        <v>52</v>
      </c>
      <c r="O611">
        <v>0</v>
      </c>
      <c r="P611">
        <v>0</v>
      </c>
      <c r="Q611">
        <v>0</v>
      </c>
      <c r="R611">
        <v>522</v>
      </c>
      <c r="S611">
        <v>0.27900000000000003</v>
      </c>
      <c r="T611">
        <v>0</v>
      </c>
      <c r="U611">
        <v>0</v>
      </c>
      <c r="V611">
        <v>0</v>
      </c>
      <c r="W611">
        <v>0</v>
      </c>
      <c r="X611">
        <v>312</v>
      </c>
      <c r="Y611">
        <v>0.16800000000000001</v>
      </c>
      <c r="Z611">
        <v>0</v>
      </c>
      <c r="AC611">
        <v>2</v>
      </c>
      <c r="AD611" t="s">
        <v>92</v>
      </c>
      <c r="AE611" t="s">
        <v>98</v>
      </c>
      <c r="AF611" t="s">
        <v>78</v>
      </c>
      <c r="AG611" t="s">
        <v>104</v>
      </c>
      <c r="AH611" t="s">
        <v>118</v>
      </c>
      <c r="AI611" t="s">
        <v>52</v>
      </c>
      <c r="AJ611" t="s">
        <v>119</v>
      </c>
      <c r="AK611" t="s">
        <v>56</v>
      </c>
      <c r="AM611" t="s">
        <v>120</v>
      </c>
      <c r="AN611" t="s">
        <v>121</v>
      </c>
      <c r="AO611" t="s">
        <v>122</v>
      </c>
      <c r="AP611" t="s">
        <v>60</v>
      </c>
    </row>
    <row r="612" spans="1:42" ht="15" hidden="1" x14ac:dyDescent="0.25">
      <c r="A612">
        <v>607</v>
      </c>
      <c r="B612" t="s">
        <v>118</v>
      </c>
      <c r="C612" t="s">
        <v>45</v>
      </c>
      <c r="D612" t="s">
        <v>46</v>
      </c>
      <c r="E612" s="3">
        <v>40945</v>
      </c>
      <c r="F612" t="s">
        <v>103</v>
      </c>
      <c r="G612" t="s">
        <v>91</v>
      </c>
      <c r="H612" t="s">
        <v>95</v>
      </c>
      <c r="I612" t="s">
        <v>47</v>
      </c>
      <c r="J612" t="s">
        <v>85</v>
      </c>
      <c r="K612" t="s">
        <v>51</v>
      </c>
      <c r="L612">
        <v>69.400000000000006</v>
      </c>
      <c r="M612">
        <v>30000</v>
      </c>
      <c r="N612" t="s">
        <v>52</v>
      </c>
      <c r="O612">
        <v>0</v>
      </c>
      <c r="P612">
        <v>0</v>
      </c>
      <c r="Q612">
        <v>0</v>
      </c>
      <c r="R612">
        <v>473</v>
      </c>
      <c r="S612">
        <v>0.25600000000000001</v>
      </c>
      <c r="T612">
        <v>0</v>
      </c>
      <c r="U612">
        <v>0</v>
      </c>
      <c r="V612">
        <v>0</v>
      </c>
      <c r="W612">
        <v>0</v>
      </c>
      <c r="X612">
        <v>283</v>
      </c>
      <c r="Y612">
        <v>0.155</v>
      </c>
      <c r="Z612">
        <v>0</v>
      </c>
      <c r="AC612">
        <v>2</v>
      </c>
      <c r="AD612" t="s">
        <v>92</v>
      </c>
      <c r="AE612" t="s">
        <v>98</v>
      </c>
      <c r="AF612" t="s">
        <v>86</v>
      </c>
      <c r="AG612" t="s">
        <v>104</v>
      </c>
      <c r="AH612" t="s">
        <v>118</v>
      </c>
      <c r="AI612" t="s">
        <v>52</v>
      </c>
      <c r="AJ612" t="s">
        <v>119</v>
      </c>
      <c r="AK612" t="s">
        <v>56</v>
      </c>
      <c r="AM612" t="s">
        <v>120</v>
      </c>
      <c r="AN612" t="s">
        <v>121</v>
      </c>
      <c r="AO612" t="s">
        <v>122</v>
      </c>
      <c r="AP612" t="s">
        <v>60</v>
      </c>
    </row>
    <row r="613" spans="1:42" ht="15" hidden="1" x14ac:dyDescent="0.25">
      <c r="A613">
        <v>608</v>
      </c>
      <c r="B613" t="s">
        <v>118</v>
      </c>
      <c r="C613" t="s">
        <v>45</v>
      </c>
      <c r="D613" t="s">
        <v>46</v>
      </c>
      <c r="E613" s="3">
        <v>40945</v>
      </c>
      <c r="F613" t="s">
        <v>103</v>
      </c>
      <c r="G613" t="s">
        <v>91</v>
      </c>
      <c r="H613" t="s">
        <v>95</v>
      </c>
      <c r="I613" t="s">
        <v>47</v>
      </c>
      <c r="J613" t="s">
        <v>87</v>
      </c>
      <c r="K613" t="s">
        <v>51</v>
      </c>
      <c r="L613">
        <v>74</v>
      </c>
      <c r="M613">
        <v>30000</v>
      </c>
      <c r="N613" t="s">
        <v>52</v>
      </c>
      <c r="O613">
        <v>0</v>
      </c>
      <c r="P613">
        <v>0</v>
      </c>
      <c r="Q613">
        <v>0</v>
      </c>
      <c r="R613">
        <v>672</v>
      </c>
      <c r="S613">
        <v>0.313</v>
      </c>
      <c r="T613">
        <v>0</v>
      </c>
      <c r="U613">
        <v>0</v>
      </c>
      <c r="V613">
        <v>0</v>
      </c>
      <c r="W613">
        <v>0</v>
      </c>
      <c r="X613">
        <v>405</v>
      </c>
      <c r="Y613">
        <v>0.189</v>
      </c>
      <c r="Z613">
        <v>0</v>
      </c>
      <c r="AC613">
        <v>2</v>
      </c>
      <c r="AD613" t="s">
        <v>92</v>
      </c>
      <c r="AE613" t="s">
        <v>98</v>
      </c>
      <c r="AF613" t="s">
        <v>88</v>
      </c>
      <c r="AG613" t="s">
        <v>104</v>
      </c>
      <c r="AH613" t="s">
        <v>118</v>
      </c>
      <c r="AI613" t="s">
        <v>52</v>
      </c>
      <c r="AJ613" t="s">
        <v>119</v>
      </c>
      <c r="AK613" t="s">
        <v>56</v>
      </c>
      <c r="AM613" t="s">
        <v>120</v>
      </c>
      <c r="AN613" t="s">
        <v>121</v>
      </c>
      <c r="AO613" t="s">
        <v>122</v>
      </c>
      <c r="AP613" t="s">
        <v>60</v>
      </c>
    </row>
    <row r="614" spans="1:42" ht="15" hidden="1" x14ac:dyDescent="0.25">
      <c r="A614">
        <v>609</v>
      </c>
      <c r="B614" t="s">
        <v>118</v>
      </c>
      <c r="C614" t="s">
        <v>45</v>
      </c>
      <c r="D614" t="s">
        <v>46</v>
      </c>
      <c r="E614" s="3">
        <v>40945</v>
      </c>
      <c r="F614" t="s">
        <v>103</v>
      </c>
      <c r="G614" t="s">
        <v>91</v>
      </c>
      <c r="H614" t="s">
        <v>95</v>
      </c>
      <c r="I614" t="s">
        <v>47</v>
      </c>
      <c r="J614" t="s">
        <v>96</v>
      </c>
      <c r="K614" t="s">
        <v>51</v>
      </c>
      <c r="L614">
        <v>51</v>
      </c>
      <c r="M614">
        <v>30000</v>
      </c>
      <c r="N614" t="s">
        <v>52</v>
      </c>
      <c r="O614">
        <v>0</v>
      </c>
      <c r="P614">
        <v>0</v>
      </c>
      <c r="Q614">
        <v>0</v>
      </c>
      <c r="R614">
        <v>533</v>
      </c>
      <c r="S614">
        <v>0.23799999999999999</v>
      </c>
      <c r="T614">
        <v>0</v>
      </c>
      <c r="U614">
        <v>0</v>
      </c>
      <c r="V614">
        <v>0</v>
      </c>
      <c r="W614">
        <v>0</v>
      </c>
      <c r="X614">
        <v>318</v>
      </c>
      <c r="Y614">
        <v>0.14199999999999999</v>
      </c>
      <c r="Z614">
        <v>0</v>
      </c>
      <c r="AC614">
        <v>2</v>
      </c>
      <c r="AD614" t="s">
        <v>92</v>
      </c>
      <c r="AE614" t="s">
        <v>98</v>
      </c>
      <c r="AF614" t="s">
        <v>99</v>
      </c>
      <c r="AG614" t="s">
        <v>104</v>
      </c>
      <c r="AH614" t="s">
        <v>118</v>
      </c>
      <c r="AI614" t="s">
        <v>52</v>
      </c>
      <c r="AJ614" t="s">
        <v>119</v>
      </c>
      <c r="AK614" t="s">
        <v>56</v>
      </c>
      <c r="AM614" t="s">
        <v>120</v>
      </c>
      <c r="AN614" t="s">
        <v>121</v>
      </c>
      <c r="AO614" t="s">
        <v>122</v>
      </c>
      <c r="AP614" t="s">
        <v>60</v>
      </c>
    </row>
    <row r="615" spans="1:42" ht="15" hidden="1" x14ac:dyDescent="0.25">
      <c r="A615">
        <v>610</v>
      </c>
      <c r="B615" t="s">
        <v>118</v>
      </c>
      <c r="C615" t="s">
        <v>45</v>
      </c>
      <c r="D615" t="s">
        <v>46</v>
      </c>
      <c r="E615" s="3">
        <v>40945</v>
      </c>
      <c r="F615" t="s">
        <v>103</v>
      </c>
      <c r="G615" t="s">
        <v>91</v>
      </c>
      <c r="H615" t="s">
        <v>49</v>
      </c>
      <c r="I615" t="s">
        <v>47</v>
      </c>
      <c r="J615" t="s">
        <v>96</v>
      </c>
      <c r="K615" t="s">
        <v>51</v>
      </c>
      <c r="L615">
        <v>41.6</v>
      </c>
      <c r="M615">
        <v>30000</v>
      </c>
      <c r="N615" t="s">
        <v>52</v>
      </c>
      <c r="O615">
        <v>0</v>
      </c>
      <c r="P615">
        <v>0</v>
      </c>
      <c r="Q615">
        <v>0</v>
      </c>
      <c r="R615">
        <v>236</v>
      </c>
      <c r="S615">
        <v>0.109</v>
      </c>
      <c r="T615">
        <v>0</v>
      </c>
      <c r="U615">
        <v>0</v>
      </c>
      <c r="V615">
        <v>0</v>
      </c>
      <c r="W615">
        <v>0</v>
      </c>
      <c r="X615">
        <v>236</v>
      </c>
      <c r="Y615">
        <v>0.109</v>
      </c>
      <c r="Z615">
        <v>0</v>
      </c>
      <c r="AC615">
        <v>2</v>
      </c>
      <c r="AD615" t="s">
        <v>92</v>
      </c>
      <c r="AE615" t="s">
        <v>49</v>
      </c>
      <c r="AF615" t="s">
        <v>99</v>
      </c>
      <c r="AG615" t="s">
        <v>104</v>
      </c>
      <c r="AH615" t="s">
        <v>118</v>
      </c>
      <c r="AI615" t="s">
        <v>52</v>
      </c>
      <c r="AJ615" t="s">
        <v>119</v>
      </c>
      <c r="AK615" t="s">
        <v>56</v>
      </c>
      <c r="AM615" t="s">
        <v>120</v>
      </c>
      <c r="AN615" t="s">
        <v>121</v>
      </c>
      <c r="AO615" t="s">
        <v>122</v>
      </c>
      <c r="AP615" t="s">
        <v>60</v>
      </c>
    </row>
    <row r="616" spans="1:42" ht="15" hidden="1" x14ac:dyDescent="0.25">
      <c r="A616">
        <v>611</v>
      </c>
      <c r="B616" t="s">
        <v>123</v>
      </c>
      <c r="C616" t="s">
        <v>45</v>
      </c>
      <c r="D616" t="s">
        <v>46</v>
      </c>
      <c r="E616" s="1">
        <v>41786.650694444441</v>
      </c>
      <c r="F616" t="s">
        <v>47</v>
      </c>
      <c r="G616" t="s">
        <v>48</v>
      </c>
      <c r="H616" t="s">
        <v>49</v>
      </c>
      <c r="I616" t="s">
        <v>47</v>
      </c>
      <c r="J616" t="s">
        <v>50</v>
      </c>
      <c r="K616" t="s">
        <v>51</v>
      </c>
      <c r="L616">
        <v>149</v>
      </c>
      <c r="M616">
        <v>200000</v>
      </c>
      <c r="N616" t="s">
        <v>52</v>
      </c>
      <c r="O616">
        <v>0</v>
      </c>
      <c r="P616">
        <v>0</v>
      </c>
      <c r="Q616">
        <v>0</v>
      </c>
      <c r="R616">
        <v>94.9</v>
      </c>
      <c r="S616">
        <v>5.2999999999999999E-2</v>
      </c>
      <c r="T616">
        <v>0</v>
      </c>
      <c r="U616">
        <v>0</v>
      </c>
      <c r="V616">
        <v>0</v>
      </c>
      <c r="W616">
        <v>0</v>
      </c>
      <c r="X616">
        <v>94.9</v>
      </c>
      <c r="Y616">
        <v>5.2999999999999999E-2</v>
      </c>
      <c r="Z616">
        <v>0</v>
      </c>
      <c r="AC616">
        <v>1</v>
      </c>
      <c r="AD616" t="s">
        <v>53</v>
      </c>
      <c r="AE616" t="s">
        <v>49</v>
      </c>
      <c r="AF616" t="s">
        <v>54</v>
      </c>
      <c r="AG616" t="s">
        <v>47</v>
      </c>
      <c r="AH616" t="s">
        <v>123</v>
      </c>
      <c r="AI616" t="s">
        <v>52</v>
      </c>
      <c r="AJ616" t="s">
        <v>124</v>
      </c>
      <c r="AK616" t="s">
        <v>56</v>
      </c>
      <c r="AM616" t="s">
        <v>125</v>
      </c>
      <c r="AN616" t="s">
        <v>126</v>
      </c>
      <c r="AO616" t="s">
        <v>122</v>
      </c>
      <c r="AP616" t="s">
        <v>60</v>
      </c>
    </row>
    <row r="617" spans="1:42" ht="15" hidden="1" x14ac:dyDescent="0.25">
      <c r="A617">
        <v>612</v>
      </c>
      <c r="B617" t="s">
        <v>123</v>
      </c>
      <c r="C617" t="s">
        <v>45</v>
      </c>
      <c r="D617" t="s">
        <v>46</v>
      </c>
      <c r="E617" s="1">
        <v>41786.650694444441</v>
      </c>
      <c r="F617" t="s">
        <v>47</v>
      </c>
      <c r="G617" t="s">
        <v>48</v>
      </c>
      <c r="H617" t="s">
        <v>49</v>
      </c>
      <c r="I617" t="s">
        <v>47</v>
      </c>
      <c r="J617" t="s">
        <v>61</v>
      </c>
      <c r="K617" t="s">
        <v>51</v>
      </c>
      <c r="L617">
        <v>203</v>
      </c>
      <c r="M617">
        <v>200000</v>
      </c>
      <c r="N617" t="s">
        <v>52</v>
      </c>
      <c r="O617">
        <v>0</v>
      </c>
      <c r="P617">
        <v>0</v>
      </c>
      <c r="Q617">
        <v>0</v>
      </c>
      <c r="R617">
        <v>122</v>
      </c>
      <c r="S617">
        <v>8.48E-2</v>
      </c>
      <c r="T617">
        <v>0</v>
      </c>
      <c r="U617">
        <v>0</v>
      </c>
      <c r="V617">
        <v>0</v>
      </c>
      <c r="W617">
        <v>0</v>
      </c>
      <c r="X617">
        <v>122</v>
      </c>
      <c r="Y617">
        <v>8.48E-2</v>
      </c>
      <c r="Z617">
        <v>0</v>
      </c>
      <c r="AC617">
        <v>1</v>
      </c>
      <c r="AD617" t="s">
        <v>53</v>
      </c>
      <c r="AE617" t="s">
        <v>49</v>
      </c>
      <c r="AF617" t="s">
        <v>62</v>
      </c>
      <c r="AG617" t="s">
        <v>47</v>
      </c>
      <c r="AH617" t="s">
        <v>123</v>
      </c>
      <c r="AI617" t="s">
        <v>52</v>
      </c>
      <c r="AJ617" t="s">
        <v>124</v>
      </c>
      <c r="AK617" t="s">
        <v>56</v>
      </c>
      <c r="AM617" t="s">
        <v>125</v>
      </c>
      <c r="AN617" t="s">
        <v>126</v>
      </c>
      <c r="AO617" t="s">
        <v>122</v>
      </c>
      <c r="AP617" t="s">
        <v>60</v>
      </c>
    </row>
    <row r="618" spans="1:42" ht="15" hidden="1" x14ac:dyDescent="0.25">
      <c r="A618">
        <v>613</v>
      </c>
      <c r="B618" t="s">
        <v>123</v>
      </c>
      <c r="C618" t="s">
        <v>45</v>
      </c>
      <c r="D618" t="s">
        <v>46</v>
      </c>
      <c r="E618" s="1">
        <v>41786.650694444441</v>
      </c>
      <c r="F618" t="s">
        <v>47</v>
      </c>
      <c r="G618" t="s">
        <v>48</v>
      </c>
      <c r="H618" t="s">
        <v>49</v>
      </c>
      <c r="I618" t="s">
        <v>47</v>
      </c>
      <c r="J618" t="s">
        <v>63</v>
      </c>
      <c r="K618" t="s">
        <v>51</v>
      </c>
      <c r="L618">
        <v>183</v>
      </c>
      <c r="M618">
        <v>200000</v>
      </c>
      <c r="N618" t="s">
        <v>52</v>
      </c>
      <c r="O618">
        <v>0</v>
      </c>
      <c r="P618">
        <v>0</v>
      </c>
      <c r="Q618">
        <v>0</v>
      </c>
      <c r="R618">
        <v>126</v>
      </c>
      <c r="S618">
        <v>6.4199999999999993E-2</v>
      </c>
      <c r="T618">
        <v>0</v>
      </c>
      <c r="U618">
        <v>0</v>
      </c>
      <c r="V618">
        <v>0</v>
      </c>
      <c r="W618">
        <v>0</v>
      </c>
      <c r="X618">
        <v>126</v>
      </c>
      <c r="Y618">
        <v>6.4199999999999993E-2</v>
      </c>
      <c r="Z618">
        <v>0</v>
      </c>
      <c r="AC618">
        <v>1</v>
      </c>
      <c r="AD618" t="s">
        <v>53</v>
      </c>
      <c r="AE618" t="s">
        <v>49</v>
      </c>
      <c r="AF618" t="s">
        <v>64</v>
      </c>
      <c r="AG618" t="s">
        <v>47</v>
      </c>
      <c r="AH618" t="s">
        <v>123</v>
      </c>
      <c r="AI618" t="s">
        <v>52</v>
      </c>
      <c r="AJ618" t="s">
        <v>124</v>
      </c>
      <c r="AK618" t="s">
        <v>56</v>
      </c>
      <c r="AM618" t="s">
        <v>125</v>
      </c>
      <c r="AN618" t="s">
        <v>126</v>
      </c>
      <c r="AO618" t="s">
        <v>122</v>
      </c>
      <c r="AP618" t="s">
        <v>60</v>
      </c>
    </row>
    <row r="619" spans="1:42" ht="15" hidden="1" x14ac:dyDescent="0.25">
      <c r="A619">
        <v>614</v>
      </c>
      <c r="B619" t="s">
        <v>123</v>
      </c>
      <c r="C619" t="s">
        <v>45</v>
      </c>
      <c r="D619" t="s">
        <v>46</v>
      </c>
      <c r="E619" s="1">
        <v>41786.650694444441</v>
      </c>
      <c r="F619" t="s">
        <v>47</v>
      </c>
      <c r="G619" t="s">
        <v>48</v>
      </c>
      <c r="H619" t="s">
        <v>49</v>
      </c>
      <c r="I619" t="s">
        <v>47</v>
      </c>
      <c r="J619" t="s">
        <v>65</v>
      </c>
      <c r="K619" t="s">
        <v>51</v>
      </c>
      <c r="L619">
        <v>197</v>
      </c>
      <c r="M619">
        <v>200000</v>
      </c>
      <c r="N619" t="s">
        <v>52</v>
      </c>
      <c r="O619">
        <v>0</v>
      </c>
      <c r="P619">
        <v>0</v>
      </c>
      <c r="Q619">
        <v>0</v>
      </c>
      <c r="R619">
        <v>152</v>
      </c>
      <c r="S619">
        <v>8.4500000000000006E-2</v>
      </c>
      <c r="T619">
        <v>0</v>
      </c>
      <c r="U619">
        <v>0</v>
      </c>
      <c r="V619">
        <v>0</v>
      </c>
      <c r="W619">
        <v>0</v>
      </c>
      <c r="X619">
        <v>152</v>
      </c>
      <c r="Y619">
        <v>8.4500000000000006E-2</v>
      </c>
      <c r="Z619">
        <v>0</v>
      </c>
      <c r="AC619">
        <v>1</v>
      </c>
      <c r="AD619" t="s">
        <v>53</v>
      </c>
      <c r="AE619" t="s">
        <v>49</v>
      </c>
      <c r="AF619" t="s">
        <v>66</v>
      </c>
      <c r="AG619" t="s">
        <v>47</v>
      </c>
      <c r="AH619" t="s">
        <v>123</v>
      </c>
      <c r="AI619" t="s">
        <v>52</v>
      </c>
      <c r="AJ619" t="s">
        <v>124</v>
      </c>
      <c r="AK619" t="s">
        <v>56</v>
      </c>
      <c r="AM619" t="s">
        <v>125</v>
      </c>
      <c r="AN619" t="s">
        <v>126</v>
      </c>
      <c r="AO619" t="s">
        <v>122</v>
      </c>
      <c r="AP619" t="s">
        <v>60</v>
      </c>
    </row>
    <row r="620" spans="1:42" ht="15" hidden="1" x14ac:dyDescent="0.25">
      <c r="A620">
        <v>615</v>
      </c>
      <c r="B620" t="s">
        <v>123</v>
      </c>
      <c r="C620" t="s">
        <v>45</v>
      </c>
      <c r="D620" t="s">
        <v>46</v>
      </c>
      <c r="E620" s="1">
        <v>41786.650694444441</v>
      </c>
      <c r="F620" t="s">
        <v>47</v>
      </c>
      <c r="G620" t="s">
        <v>48</v>
      </c>
      <c r="H620" t="s">
        <v>49</v>
      </c>
      <c r="I620" t="s">
        <v>47</v>
      </c>
      <c r="J620" t="s">
        <v>67</v>
      </c>
      <c r="K620" t="s">
        <v>51</v>
      </c>
      <c r="L620">
        <v>181</v>
      </c>
      <c r="M620">
        <v>200000</v>
      </c>
      <c r="N620" t="s">
        <v>52</v>
      </c>
      <c r="O620">
        <v>0</v>
      </c>
      <c r="P620">
        <v>0</v>
      </c>
      <c r="Q620">
        <v>0</v>
      </c>
      <c r="R620">
        <v>136</v>
      </c>
      <c r="S620">
        <v>6.3899999999999998E-2</v>
      </c>
      <c r="T620">
        <v>0</v>
      </c>
      <c r="U620">
        <v>0</v>
      </c>
      <c r="V620">
        <v>0</v>
      </c>
      <c r="W620">
        <v>0</v>
      </c>
      <c r="X620">
        <v>136</v>
      </c>
      <c r="Y620">
        <v>6.3899999999999998E-2</v>
      </c>
      <c r="Z620">
        <v>0</v>
      </c>
      <c r="AC620">
        <v>1</v>
      </c>
      <c r="AD620" t="s">
        <v>53</v>
      </c>
      <c r="AE620" t="s">
        <v>49</v>
      </c>
      <c r="AF620" t="s">
        <v>68</v>
      </c>
      <c r="AG620" t="s">
        <v>47</v>
      </c>
      <c r="AH620" t="s">
        <v>123</v>
      </c>
      <c r="AI620" t="s">
        <v>52</v>
      </c>
      <c r="AJ620" t="s">
        <v>124</v>
      </c>
      <c r="AK620" t="s">
        <v>56</v>
      </c>
      <c r="AM620" t="s">
        <v>125</v>
      </c>
      <c r="AN620" t="s">
        <v>126</v>
      </c>
      <c r="AO620" t="s">
        <v>122</v>
      </c>
      <c r="AP620" t="s">
        <v>60</v>
      </c>
    </row>
    <row r="621" spans="1:42" ht="15" hidden="1" x14ac:dyDescent="0.25">
      <c r="A621">
        <v>616</v>
      </c>
      <c r="B621" t="s">
        <v>123</v>
      </c>
      <c r="C621" t="s">
        <v>45</v>
      </c>
      <c r="D621" t="s">
        <v>46</v>
      </c>
      <c r="E621" s="1">
        <v>41786.650694444441</v>
      </c>
      <c r="F621" t="s">
        <v>47</v>
      </c>
      <c r="G621" t="s">
        <v>48</v>
      </c>
      <c r="H621" t="s">
        <v>49</v>
      </c>
      <c r="I621" t="s">
        <v>47</v>
      </c>
      <c r="J621" t="s">
        <v>69</v>
      </c>
      <c r="K621" t="s">
        <v>51</v>
      </c>
      <c r="L621">
        <v>218</v>
      </c>
      <c r="M621">
        <v>200000</v>
      </c>
      <c r="N621" t="s">
        <v>52</v>
      </c>
      <c r="O621">
        <v>0</v>
      </c>
      <c r="P621">
        <v>0</v>
      </c>
      <c r="Q621">
        <v>0</v>
      </c>
      <c r="R621">
        <v>165</v>
      </c>
      <c r="S621">
        <v>5.5500000000000001E-2</v>
      </c>
      <c r="T621">
        <v>0</v>
      </c>
      <c r="U621">
        <v>0</v>
      </c>
      <c r="V621">
        <v>0</v>
      </c>
      <c r="W621">
        <v>0</v>
      </c>
      <c r="X621">
        <v>165</v>
      </c>
      <c r="Y621">
        <v>5.5500000000000001E-2</v>
      </c>
      <c r="Z621">
        <v>0</v>
      </c>
      <c r="AC621">
        <v>1</v>
      </c>
      <c r="AD621" t="s">
        <v>53</v>
      </c>
      <c r="AE621" t="s">
        <v>49</v>
      </c>
      <c r="AF621" t="s">
        <v>70</v>
      </c>
      <c r="AG621" t="s">
        <v>47</v>
      </c>
      <c r="AH621" t="s">
        <v>123</v>
      </c>
      <c r="AI621" t="s">
        <v>52</v>
      </c>
      <c r="AJ621" t="s">
        <v>124</v>
      </c>
      <c r="AK621" t="s">
        <v>56</v>
      </c>
      <c r="AM621" t="s">
        <v>125</v>
      </c>
      <c r="AN621" t="s">
        <v>126</v>
      </c>
      <c r="AO621" t="s">
        <v>122</v>
      </c>
      <c r="AP621" t="s">
        <v>60</v>
      </c>
    </row>
    <row r="622" spans="1:42" ht="15" hidden="1" x14ac:dyDescent="0.25">
      <c r="A622">
        <v>617</v>
      </c>
      <c r="B622" t="s">
        <v>123</v>
      </c>
      <c r="C622" t="s">
        <v>45</v>
      </c>
      <c r="D622" t="s">
        <v>46</v>
      </c>
      <c r="E622" s="1">
        <v>41786.650694444441</v>
      </c>
      <c r="F622" t="s">
        <v>47</v>
      </c>
      <c r="G622" t="s">
        <v>48</v>
      </c>
      <c r="H622" t="s">
        <v>49</v>
      </c>
      <c r="I622" t="s">
        <v>47</v>
      </c>
      <c r="J622" t="s">
        <v>71</v>
      </c>
      <c r="K622" t="s">
        <v>51</v>
      </c>
      <c r="L622">
        <v>196</v>
      </c>
      <c r="M622">
        <v>200000</v>
      </c>
      <c r="N622" t="s">
        <v>52</v>
      </c>
      <c r="O622">
        <v>0</v>
      </c>
      <c r="P622">
        <v>0</v>
      </c>
      <c r="Q622">
        <v>0</v>
      </c>
      <c r="R622">
        <v>191</v>
      </c>
      <c r="S622">
        <v>7.4200000000000002E-2</v>
      </c>
      <c r="T622">
        <v>0</v>
      </c>
      <c r="U622">
        <v>0</v>
      </c>
      <c r="V622">
        <v>0</v>
      </c>
      <c r="W622">
        <v>0</v>
      </c>
      <c r="X622">
        <v>191</v>
      </c>
      <c r="Y622">
        <v>7.4200000000000002E-2</v>
      </c>
      <c r="Z622">
        <v>0</v>
      </c>
      <c r="AC622">
        <v>1</v>
      </c>
      <c r="AD622" t="s">
        <v>53</v>
      </c>
      <c r="AE622" t="s">
        <v>49</v>
      </c>
      <c r="AF622" t="s">
        <v>72</v>
      </c>
      <c r="AG622" t="s">
        <v>47</v>
      </c>
      <c r="AH622" t="s">
        <v>123</v>
      </c>
      <c r="AI622" t="s">
        <v>52</v>
      </c>
      <c r="AJ622" t="s">
        <v>124</v>
      </c>
      <c r="AK622" t="s">
        <v>56</v>
      </c>
      <c r="AM622" t="s">
        <v>125</v>
      </c>
      <c r="AN622" t="s">
        <v>126</v>
      </c>
      <c r="AO622" t="s">
        <v>122</v>
      </c>
      <c r="AP622" t="s">
        <v>60</v>
      </c>
    </row>
    <row r="623" spans="1:42" ht="15" hidden="1" x14ac:dyDescent="0.25">
      <c r="A623">
        <v>618</v>
      </c>
      <c r="B623" t="s">
        <v>123</v>
      </c>
      <c r="C623" t="s">
        <v>45</v>
      </c>
      <c r="D623" t="s">
        <v>46</v>
      </c>
      <c r="E623" s="1">
        <v>41786.650694444441</v>
      </c>
      <c r="F623" t="s">
        <v>47</v>
      </c>
      <c r="G623" t="s">
        <v>48</v>
      </c>
      <c r="H623" t="s">
        <v>49</v>
      </c>
      <c r="I623" t="s">
        <v>47</v>
      </c>
      <c r="J623" t="s">
        <v>73</v>
      </c>
      <c r="K623" t="s">
        <v>51</v>
      </c>
      <c r="L623">
        <v>201</v>
      </c>
      <c r="M623">
        <v>200000</v>
      </c>
      <c r="N623" t="s">
        <v>52</v>
      </c>
      <c r="O623">
        <v>0</v>
      </c>
      <c r="P623">
        <v>0</v>
      </c>
      <c r="Q623">
        <v>0</v>
      </c>
      <c r="R623">
        <v>196</v>
      </c>
      <c r="S623">
        <v>8.72E-2</v>
      </c>
      <c r="T623">
        <v>0</v>
      </c>
      <c r="U623">
        <v>0</v>
      </c>
      <c r="V623">
        <v>0</v>
      </c>
      <c r="W623">
        <v>0</v>
      </c>
      <c r="X623">
        <v>196</v>
      </c>
      <c r="Y623">
        <v>8.72E-2</v>
      </c>
      <c r="Z623">
        <v>0</v>
      </c>
      <c r="AC623">
        <v>1</v>
      </c>
      <c r="AD623" t="s">
        <v>53</v>
      </c>
      <c r="AE623" t="s">
        <v>49</v>
      </c>
      <c r="AF623" t="s">
        <v>74</v>
      </c>
      <c r="AG623" t="s">
        <v>47</v>
      </c>
      <c r="AH623" t="s">
        <v>123</v>
      </c>
      <c r="AI623" t="s">
        <v>52</v>
      </c>
      <c r="AJ623" t="s">
        <v>124</v>
      </c>
      <c r="AK623" t="s">
        <v>56</v>
      </c>
      <c r="AM623" t="s">
        <v>125</v>
      </c>
      <c r="AN623" t="s">
        <v>126</v>
      </c>
      <c r="AO623" t="s">
        <v>122</v>
      </c>
      <c r="AP623" t="s">
        <v>60</v>
      </c>
    </row>
    <row r="624" spans="1:42" ht="15" hidden="1" x14ac:dyDescent="0.25">
      <c r="A624">
        <v>619</v>
      </c>
      <c r="B624" t="s">
        <v>123</v>
      </c>
      <c r="C624" t="s">
        <v>45</v>
      </c>
      <c r="D624" t="s">
        <v>46</v>
      </c>
      <c r="E624" s="1">
        <v>41786.650694444441</v>
      </c>
      <c r="F624" t="s">
        <v>47</v>
      </c>
      <c r="G624" t="s">
        <v>48</v>
      </c>
      <c r="H624" t="s">
        <v>49</v>
      </c>
      <c r="I624" t="s">
        <v>47</v>
      </c>
      <c r="J624" t="s">
        <v>75</v>
      </c>
      <c r="K624" t="s">
        <v>51</v>
      </c>
      <c r="L624">
        <v>211</v>
      </c>
      <c r="M624">
        <v>200000</v>
      </c>
      <c r="N624" t="s">
        <v>52</v>
      </c>
      <c r="O624">
        <v>0</v>
      </c>
      <c r="P624">
        <v>0</v>
      </c>
      <c r="Q624">
        <v>0</v>
      </c>
      <c r="R624">
        <v>197</v>
      </c>
      <c r="S624">
        <v>9.4399999999999998E-2</v>
      </c>
      <c r="T624">
        <v>0</v>
      </c>
      <c r="U624">
        <v>0</v>
      </c>
      <c r="V624">
        <v>0</v>
      </c>
      <c r="W624">
        <v>0</v>
      </c>
      <c r="X624">
        <v>197</v>
      </c>
      <c r="Y624">
        <v>9.4399999999999998E-2</v>
      </c>
      <c r="Z624">
        <v>0</v>
      </c>
      <c r="AC624">
        <v>1</v>
      </c>
      <c r="AD624" t="s">
        <v>53</v>
      </c>
      <c r="AE624" t="s">
        <v>49</v>
      </c>
      <c r="AF624" t="s">
        <v>76</v>
      </c>
      <c r="AG624" t="s">
        <v>47</v>
      </c>
      <c r="AH624" t="s">
        <v>123</v>
      </c>
      <c r="AI624" t="s">
        <v>52</v>
      </c>
      <c r="AJ624" t="s">
        <v>124</v>
      </c>
      <c r="AK624" t="s">
        <v>56</v>
      </c>
      <c r="AM624" t="s">
        <v>125</v>
      </c>
      <c r="AN624" t="s">
        <v>126</v>
      </c>
      <c r="AO624" t="s">
        <v>122</v>
      </c>
      <c r="AP624" t="s">
        <v>60</v>
      </c>
    </row>
    <row r="625" spans="1:42" ht="15" hidden="1" x14ac:dyDescent="0.25">
      <c r="A625">
        <v>620</v>
      </c>
      <c r="B625" t="s">
        <v>123</v>
      </c>
      <c r="C625" t="s">
        <v>45</v>
      </c>
      <c r="D625" t="s">
        <v>46</v>
      </c>
      <c r="E625" s="1">
        <v>41786.650694444441</v>
      </c>
      <c r="F625" t="s">
        <v>47</v>
      </c>
      <c r="G625" t="s">
        <v>48</v>
      </c>
      <c r="H625" t="s">
        <v>49</v>
      </c>
      <c r="I625" t="s">
        <v>47</v>
      </c>
      <c r="J625" t="s">
        <v>77</v>
      </c>
      <c r="K625" t="s">
        <v>51</v>
      </c>
      <c r="L625">
        <v>224</v>
      </c>
      <c r="M625">
        <v>200000</v>
      </c>
      <c r="N625" t="s">
        <v>52</v>
      </c>
      <c r="O625">
        <v>0</v>
      </c>
      <c r="P625">
        <v>0</v>
      </c>
      <c r="Q625">
        <v>0</v>
      </c>
      <c r="R625">
        <v>179</v>
      </c>
      <c r="S625">
        <v>9.3299999999999994E-2</v>
      </c>
      <c r="T625">
        <v>0</v>
      </c>
      <c r="U625">
        <v>0</v>
      </c>
      <c r="V625">
        <v>0</v>
      </c>
      <c r="W625">
        <v>0</v>
      </c>
      <c r="X625">
        <v>179</v>
      </c>
      <c r="Y625">
        <v>9.3299999999999994E-2</v>
      </c>
      <c r="Z625">
        <v>0</v>
      </c>
      <c r="AC625">
        <v>1</v>
      </c>
      <c r="AD625" t="s">
        <v>53</v>
      </c>
      <c r="AE625" t="s">
        <v>49</v>
      </c>
      <c r="AF625" t="s">
        <v>78</v>
      </c>
      <c r="AG625" t="s">
        <v>47</v>
      </c>
      <c r="AH625" t="s">
        <v>123</v>
      </c>
      <c r="AI625" t="s">
        <v>52</v>
      </c>
      <c r="AJ625" t="s">
        <v>124</v>
      </c>
      <c r="AK625" t="s">
        <v>56</v>
      </c>
      <c r="AM625" t="s">
        <v>125</v>
      </c>
      <c r="AN625" t="s">
        <v>126</v>
      </c>
      <c r="AO625" t="s">
        <v>122</v>
      </c>
      <c r="AP625" t="s">
        <v>60</v>
      </c>
    </row>
    <row r="626" spans="1:42" ht="15" hidden="1" x14ac:dyDescent="0.25">
      <c r="A626">
        <v>621</v>
      </c>
      <c r="B626" t="s">
        <v>123</v>
      </c>
      <c r="C626" t="s">
        <v>45</v>
      </c>
      <c r="D626" t="s">
        <v>46</v>
      </c>
      <c r="E626" s="1">
        <v>41786.650694444441</v>
      </c>
      <c r="F626" t="s">
        <v>47</v>
      </c>
      <c r="G626" t="s">
        <v>48</v>
      </c>
      <c r="H626" t="s">
        <v>49</v>
      </c>
      <c r="I626" t="s">
        <v>47</v>
      </c>
      <c r="J626" t="s">
        <v>79</v>
      </c>
      <c r="K626" t="s">
        <v>51</v>
      </c>
      <c r="L626">
        <v>225</v>
      </c>
      <c r="M626">
        <v>200000</v>
      </c>
      <c r="N626" t="s">
        <v>52</v>
      </c>
      <c r="O626">
        <v>0</v>
      </c>
      <c r="P626">
        <v>0</v>
      </c>
      <c r="Q626">
        <v>0</v>
      </c>
      <c r="R626">
        <v>151</v>
      </c>
      <c r="S626">
        <v>8.4400000000000003E-2</v>
      </c>
      <c r="T626">
        <v>0</v>
      </c>
      <c r="U626">
        <v>0</v>
      </c>
      <c r="V626">
        <v>0</v>
      </c>
      <c r="W626">
        <v>0</v>
      </c>
      <c r="X626">
        <v>151</v>
      </c>
      <c r="Y626">
        <v>8.4400000000000003E-2</v>
      </c>
      <c r="Z626">
        <v>0</v>
      </c>
      <c r="AC626">
        <v>1</v>
      </c>
      <c r="AD626" t="s">
        <v>53</v>
      </c>
      <c r="AE626" t="s">
        <v>49</v>
      </c>
      <c r="AF626" t="s">
        <v>80</v>
      </c>
      <c r="AG626" t="s">
        <v>47</v>
      </c>
      <c r="AH626" t="s">
        <v>123</v>
      </c>
      <c r="AI626" t="s">
        <v>52</v>
      </c>
      <c r="AJ626" t="s">
        <v>124</v>
      </c>
      <c r="AK626" t="s">
        <v>56</v>
      </c>
      <c r="AM626" t="s">
        <v>125</v>
      </c>
      <c r="AN626" t="s">
        <v>126</v>
      </c>
      <c r="AO626" t="s">
        <v>122</v>
      </c>
      <c r="AP626" t="s">
        <v>60</v>
      </c>
    </row>
    <row r="627" spans="1:42" ht="15" hidden="1" x14ac:dyDescent="0.25">
      <c r="A627">
        <v>622</v>
      </c>
      <c r="B627" t="s">
        <v>123</v>
      </c>
      <c r="C627" t="s">
        <v>45</v>
      </c>
      <c r="D627" t="s">
        <v>46</v>
      </c>
      <c r="E627" s="1">
        <v>41786.650694444441</v>
      </c>
      <c r="F627" t="s">
        <v>47</v>
      </c>
      <c r="G627" t="s">
        <v>48</v>
      </c>
      <c r="H627" t="s">
        <v>49</v>
      </c>
      <c r="I627" t="s">
        <v>47</v>
      </c>
      <c r="J627" t="s">
        <v>81</v>
      </c>
      <c r="K627" t="s">
        <v>51</v>
      </c>
      <c r="L627">
        <v>225</v>
      </c>
      <c r="M627">
        <v>200000</v>
      </c>
      <c r="N627" t="s">
        <v>52</v>
      </c>
      <c r="O627">
        <v>0</v>
      </c>
      <c r="P627">
        <v>0</v>
      </c>
      <c r="Q627">
        <v>0</v>
      </c>
      <c r="R627">
        <v>139</v>
      </c>
      <c r="S627">
        <v>8.3099999999999993E-2</v>
      </c>
      <c r="T627">
        <v>0</v>
      </c>
      <c r="U627">
        <v>0</v>
      </c>
      <c r="V627">
        <v>0</v>
      </c>
      <c r="W627">
        <v>0</v>
      </c>
      <c r="X627">
        <v>139</v>
      </c>
      <c r="Y627">
        <v>8.3099999999999993E-2</v>
      </c>
      <c r="Z627">
        <v>0</v>
      </c>
      <c r="AC627">
        <v>1</v>
      </c>
      <c r="AD627" t="s">
        <v>53</v>
      </c>
      <c r="AE627" t="s">
        <v>49</v>
      </c>
      <c r="AF627" t="s">
        <v>82</v>
      </c>
      <c r="AG627" t="s">
        <v>47</v>
      </c>
      <c r="AH627" t="s">
        <v>123</v>
      </c>
      <c r="AI627" t="s">
        <v>52</v>
      </c>
      <c r="AJ627" t="s">
        <v>124</v>
      </c>
      <c r="AK627" t="s">
        <v>56</v>
      </c>
      <c r="AM627" t="s">
        <v>125</v>
      </c>
      <c r="AN627" t="s">
        <v>126</v>
      </c>
      <c r="AO627" t="s">
        <v>122</v>
      </c>
      <c r="AP627" t="s">
        <v>60</v>
      </c>
    </row>
    <row r="628" spans="1:42" ht="15" hidden="1" x14ac:dyDescent="0.25">
      <c r="A628">
        <v>623</v>
      </c>
      <c r="B628" t="s">
        <v>123</v>
      </c>
      <c r="C628" t="s">
        <v>45</v>
      </c>
      <c r="D628" t="s">
        <v>46</v>
      </c>
      <c r="E628" s="1">
        <v>41786.650694444441</v>
      </c>
      <c r="F628" t="s">
        <v>47</v>
      </c>
      <c r="G628" t="s">
        <v>48</v>
      </c>
      <c r="H628" t="s">
        <v>49</v>
      </c>
      <c r="I628" t="s">
        <v>47</v>
      </c>
      <c r="J628" t="s">
        <v>83</v>
      </c>
      <c r="K628" t="s">
        <v>51</v>
      </c>
      <c r="L628">
        <v>228</v>
      </c>
      <c r="M628">
        <v>200000</v>
      </c>
      <c r="N628" t="s">
        <v>52</v>
      </c>
      <c r="O628">
        <v>0</v>
      </c>
      <c r="P628">
        <v>0</v>
      </c>
      <c r="Q628">
        <v>0</v>
      </c>
      <c r="R628">
        <v>184</v>
      </c>
      <c r="S628">
        <v>9.4500000000000001E-2</v>
      </c>
      <c r="T628">
        <v>0</v>
      </c>
      <c r="U628">
        <v>0</v>
      </c>
      <c r="V628">
        <v>0</v>
      </c>
      <c r="W628">
        <v>0</v>
      </c>
      <c r="X628">
        <v>184</v>
      </c>
      <c r="Y628">
        <v>9.4500000000000001E-2</v>
      </c>
      <c r="Z628">
        <v>0</v>
      </c>
      <c r="AC628">
        <v>1</v>
      </c>
      <c r="AD628" t="s">
        <v>53</v>
      </c>
      <c r="AE628" t="s">
        <v>49</v>
      </c>
      <c r="AF628" t="s">
        <v>84</v>
      </c>
      <c r="AG628" t="s">
        <v>47</v>
      </c>
      <c r="AH628" t="s">
        <v>123</v>
      </c>
      <c r="AI628" t="s">
        <v>52</v>
      </c>
      <c r="AJ628" t="s">
        <v>124</v>
      </c>
      <c r="AK628" t="s">
        <v>56</v>
      </c>
      <c r="AM628" t="s">
        <v>125</v>
      </c>
      <c r="AN628" t="s">
        <v>126</v>
      </c>
      <c r="AO628" t="s">
        <v>122</v>
      </c>
      <c r="AP628" t="s">
        <v>60</v>
      </c>
    </row>
    <row r="629" spans="1:42" ht="15" hidden="1" x14ac:dyDescent="0.25">
      <c r="A629">
        <v>624</v>
      </c>
      <c r="B629" t="s">
        <v>123</v>
      </c>
      <c r="C629" t="s">
        <v>45</v>
      </c>
      <c r="D629" t="s">
        <v>46</v>
      </c>
      <c r="E629" s="1">
        <v>41786.650694444441</v>
      </c>
      <c r="F629" t="s">
        <v>47</v>
      </c>
      <c r="G629" t="s">
        <v>48</v>
      </c>
      <c r="H629" t="s">
        <v>49</v>
      </c>
      <c r="I629" t="s">
        <v>47</v>
      </c>
      <c r="J629" t="s">
        <v>85</v>
      </c>
      <c r="K629" t="s">
        <v>51</v>
      </c>
      <c r="L629">
        <v>241</v>
      </c>
      <c r="M629">
        <v>200000</v>
      </c>
      <c r="N629" t="s">
        <v>52</v>
      </c>
      <c r="O629">
        <v>0</v>
      </c>
      <c r="P629">
        <v>0</v>
      </c>
      <c r="Q629">
        <v>0</v>
      </c>
      <c r="R629">
        <v>153</v>
      </c>
      <c r="S629">
        <v>8.7999999999999995E-2</v>
      </c>
      <c r="T629">
        <v>0</v>
      </c>
      <c r="U629">
        <v>0</v>
      </c>
      <c r="V629">
        <v>0</v>
      </c>
      <c r="W629">
        <v>0</v>
      </c>
      <c r="X629">
        <v>153</v>
      </c>
      <c r="Y629">
        <v>8.7999999999999995E-2</v>
      </c>
      <c r="Z629">
        <v>0</v>
      </c>
      <c r="AC629">
        <v>1</v>
      </c>
      <c r="AD629" t="s">
        <v>53</v>
      </c>
      <c r="AE629" t="s">
        <v>49</v>
      </c>
      <c r="AF629" t="s">
        <v>86</v>
      </c>
      <c r="AG629" t="s">
        <v>47</v>
      </c>
      <c r="AH629" t="s">
        <v>123</v>
      </c>
      <c r="AI629" t="s">
        <v>52</v>
      </c>
      <c r="AJ629" t="s">
        <v>124</v>
      </c>
      <c r="AK629" t="s">
        <v>56</v>
      </c>
      <c r="AM629" t="s">
        <v>125</v>
      </c>
      <c r="AN629" t="s">
        <v>126</v>
      </c>
      <c r="AO629" t="s">
        <v>122</v>
      </c>
      <c r="AP629" t="s">
        <v>60</v>
      </c>
    </row>
    <row r="630" spans="1:42" ht="15" hidden="1" x14ac:dyDescent="0.25">
      <c r="A630">
        <v>625</v>
      </c>
      <c r="B630" t="s">
        <v>123</v>
      </c>
      <c r="C630" t="s">
        <v>45</v>
      </c>
      <c r="D630" t="s">
        <v>46</v>
      </c>
      <c r="E630" s="1">
        <v>41786.650694444441</v>
      </c>
      <c r="F630" t="s">
        <v>47</v>
      </c>
      <c r="G630" t="s">
        <v>48</v>
      </c>
      <c r="H630" t="s">
        <v>49</v>
      </c>
      <c r="I630" t="s">
        <v>47</v>
      </c>
      <c r="J630" t="s">
        <v>87</v>
      </c>
      <c r="K630" t="s">
        <v>51</v>
      </c>
      <c r="L630">
        <v>259</v>
      </c>
      <c r="M630">
        <v>200000</v>
      </c>
      <c r="N630" t="s">
        <v>52</v>
      </c>
      <c r="O630">
        <v>0</v>
      </c>
      <c r="P630">
        <v>0</v>
      </c>
      <c r="Q630">
        <v>0</v>
      </c>
      <c r="R630">
        <v>260</v>
      </c>
      <c r="S630">
        <v>0.10299999999999999</v>
      </c>
      <c r="T630">
        <v>0</v>
      </c>
      <c r="U630">
        <v>0</v>
      </c>
      <c r="V630">
        <v>0</v>
      </c>
      <c r="W630">
        <v>0</v>
      </c>
      <c r="X630">
        <v>260</v>
      </c>
      <c r="Y630">
        <v>0.10299999999999999</v>
      </c>
      <c r="Z630">
        <v>0</v>
      </c>
      <c r="AC630">
        <v>1</v>
      </c>
      <c r="AD630" t="s">
        <v>53</v>
      </c>
      <c r="AE630" t="s">
        <v>49</v>
      </c>
      <c r="AF630" t="s">
        <v>88</v>
      </c>
      <c r="AG630" t="s">
        <v>47</v>
      </c>
      <c r="AH630" t="s">
        <v>123</v>
      </c>
      <c r="AI630" t="s">
        <v>52</v>
      </c>
      <c r="AJ630" t="s">
        <v>124</v>
      </c>
      <c r="AK630" t="s">
        <v>56</v>
      </c>
      <c r="AM630" t="s">
        <v>125</v>
      </c>
      <c r="AN630" t="s">
        <v>126</v>
      </c>
      <c r="AO630" t="s">
        <v>122</v>
      </c>
      <c r="AP630" t="s">
        <v>60</v>
      </c>
    </row>
    <row r="631" spans="1:42" ht="15" hidden="1" x14ac:dyDescent="0.25">
      <c r="A631">
        <v>626</v>
      </c>
      <c r="B631" t="s">
        <v>123</v>
      </c>
      <c r="C631" t="s">
        <v>45</v>
      </c>
      <c r="D631" t="s">
        <v>46</v>
      </c>
      <c r="E631" s="1">
        <v>41786.650694444441</v>
      </c>
      <c r="F631" t="s">
        <v>47</v>
      </c>
      <c r="G631" t="s">
        <v>48</v>
      </c>
      <c r="H631" t="s">
        <v>49</v>
      </c>
      <c r="I631" t="s">
        <v>47</v>
      </c>
      <c r="J631" t="s">
        <v>89</v>
      </c>
      <c r="K631" t="s">
        <v>51</v>
      </c>
      <c r="L631">
        <v>191</v>
      </c>
      <c r="M631">
        <v>200000</v>
      </c>
      <c r="N631" t="s">
        <v>52</v>
      </c>
      <c r="O631">
        <v>0</v>
      </c>
      <c r="P631">
        <v>0</v>
      </c>
      <c r="Q631">
        <v>0</v>
      </c>
      <c r="R631">
        <v>99.4</v>
      </c>
      <c r="S631">
        <v>7.9500000000000001E-2</v>
      </c>
      <c r="T631">
        <v>0</v>
      </c>
      <c r="U631">
        <v>0</v>
      </c>
      <c r="V631">
        <v>0</v>
      </c>
      <c r="W631">
        <v>0</v>
      </c>
      <c r="X631">
        <v>99.4</v>
      </c>
      <c r="Y631">
        <v>7.9500000000000001E-2</v>
      </c>
      <c r="Z631">
        <v>0</v>
      </c>
      <c r="AC631">
        <v>1</v>
      </c>
      <c r="AD631" t="s">
        <v>53</v>
      </c>
      <c r="AE631" t="s">
        <v>49</v>
      </c>
      <c r="AF631" t="s">
        <v>90</v>
      </c>
      <c r="AG631" t="s">
        <v>47</v>
      </c>
      <c r="AH631" t="s">
        <v>123</v>
      </c>
      <c r="AI631" t="s">
        <v>52</v>
      </c>
      <c r="AJ631" t="s">
        <v>124</v>
      </c>
      <c r="AK631" t="s">
        <v>56</v>
      </c>
      <c r="AM631" t="s">
        <v>125</v>
      </c>
      <c r="AN631" t="s">
        <v>126</v>
      </c>
      <c r="AO631" t="s">
        <v>122</v>
      </c>
      <c r="AP631" t="s">
        <v>60</v>
      </c>
    </row>
    <row r="632" spans="1:42" ht="15" hidden="1" x14ac:dyDescent="0.25">
      <c r="A632">
        <v>627</v>
      </c>
      <c r="B632" t="s">
        <v>123</v>
      </c>
      <c r="C632" t="s">
        <v>45</v>
      </c>
      <c r="D632" t="s">
        <v>46</v>
      </c>
      <c r="E632" s="1">
        <v>41786.650694444441</v>
      </c>
      <c r="F632" t="s">
        <v>47</v>
      </c>
      <c r="G632" t="s">
        <v>91</v>
      </c>
      <c r="H632" t="s">
        <v>49</v>
      </c>
      <c r="I632" t="s">
        <v>47</v>
      </c>
      <c r="J632" t="s">
        <v>50</v>
      </c>
      <c r="K632" t="s">
        <v>51</v>
      </c>
      <c r="L632">
        <v>29.5</v>
      </c>
      <c r="M632">
        <v>30000</v>
      </c>
      <c r="N632" t="s">
        <v>52</v>
      </c>
      <c r="O632">
        <v>0</v>
      </c>
      <c r="P632">
        <v>0</v>
      </c>
      <c r="Q632">
        <v>0</v>
      </c>
      <c r="R632">
        <v>71.3</v>
      </c>
      <c r="S632">
        <v>4.5199999999999997E-2</v>
      </c>
      <c r="T632">
        <v>0</v>
      </c>
      <c r="U632">
        <v>0</v>
      </c>
      <c r="V632">
        <v>0</v>
      </c>
      <c r="W632">
        <v>0</v>
      </c>
      <c r="X632">
        <v>71.3</v>
      </c>
      <c r="Y632">
        <v>4.5199999999999997E-2</v>
      </c>
      <c r="Z632">
        <v>0</v>
      </c>
      <c r="AC632">
        <v>1</v>
      </c>
      <c r="AD632" t="s">
        <v>92</v>
      </c>
      <c r="AE632" t="s">
        <v>49</v>
      </c>
      <c r="AF632" t="s">
        <v>54</v>
      </c>
      <c r="AG632" t="s">
        <v>47</v>
      </c>
      <c r="AH632" t="s">
        <v>123</v>
      </c>
      <c r="AI632" t="s">
        <v>52</v>
      </c>
      <c r="AJ632" t="s">
        <v>124</v>
      </c>
      <c r="AK632" t="s">
        <v>56</v>
      </c>
      <c r="AM632" t="s">
        <v>125</v>
      </c>
      <c r="AN632" t="s">
        <v>126</v>
      </c>
      <c r="AO632" t="s">
        <v>122</v>
      </c>
      <c r="AP632" t="s">
        <v>60</v>
      </c>
    </row>
    <row r="633" spans="1:42" ht="15" hidden="1" x14ac:dyDescent="0.25">
      <c r="A633">
        <v>628</v>
      </c>
      <c r="B633" t="s">
        <v>123</v>
      </c>
      <c r="C633" t="s">
        <v>45</v>
      </c>
      <c r="D633" t="s">
        <v>46</v>
      </c>
      <c r="E633" s="1">
        <v>41786.650694444441</v>
      </c>
      <c r="F633" t="s">
        <v>47</v>
      </c>
      <c r="G633" t="s">
        <v>91</v>
      </c>
      <c r="H633" t="s">
        <v>49</v>
      </c>
      <c r="I633" t="s">
        <v>47</v>
      </c>
      <c r="J633" t="s">
        <v>61</v>
      </c>
      <c r="K633" t="s">
        <v>51</v>
      </c>
      <c r="L633">
        <v>42.4</v>
      </c>
      <c r="M633">
        <v>30000</v>
      </c>
      <c r="N633" t="s">
        <v>52</v>
      </c>
      <c r="O633">
        <v>0</v>
      </c>
      <c r="P633">
        <v>0</v>
      </c>
      <c r="Q633">
        <v>0</v>
      </c>
      <c r="R633">
        <v>99.1</v>
      </c>
      <c r="S633">
        <v>7.5899999999999995E-2</v>
      </c>
      <c r="T633">
        <v>0</v>
      </c>
      <c r="U633">
        <v>0</v>
      </c>
      <c r="V633">
        <v>0</v>
      </c>
      <c r="W633">
        <v>0</v>
      </c>
      <c r="X633">
        <v>99.1</v>
      </c>
      <c r="Y633">
        <v>7.5899999999999995E-2</v>
      </c>
      <c r="Z633">
        <v>0</v>
      </c>
      <c r="AC633">
        <v>1</v>
      </c>
      <c r="AD633" t="s">
        <v>92</v>
      </c>
      <c r="AE633" t="s">
        <v>49</v>
      </c>
      <c r="AF633" t="s">
        <v>62</v>
      </c>
      <c r="AG633" t="s">
        <v>47</v>
      </c>
      <c r="AH633" t="s">
        <v>123</v>
      </c>
      <c r="AI633" t="s">
        <v>52</v>
      </c>
      <c r="AJ633" t="s">
        <v>124</v>
      </c>
      <c r="AK633" t="s">
        <v>56</v>
      </c>
      <c r="AM633" t="s">
        <v>125</v>
      </c>
      <c r="AN633" t="s">
        <v>126</v>
      </c>
      <c r="AO633" t="s">
        <v>122</v>
      </c>
      <c r="AP633" t="s">
        <v>60</v>
      </c>
    </row>
    <row r="634" spans="1:42" ht="15" hidden="1" x14ac:dyDescent="0.25">
      <c r="A634">
        <v>629</v>
      </c>
      <c r="B634" t="s">
        <v>123</v>
      </c>
      <c r="C634" t="s">
        <v>45</v>
      </c>
      <c r="D634" t="s">
        <v>46</v>
      </c>
      <c r="E634" s="1">
        <v>41786.650694444441</v>
      </c>
      <c r="F634" t="s">
        <v>47</v>
      </c>
      <c r="G634" t="s">
        <v>91</v>
      </c>
      <c r="H634" t="s">
        <v>49</v>
      </c>
      <c r="I634" t="s">
        <v>47</v>
      </c>
      <c r="J634" t="s">
        <v>63</v>
      </c>
      <c r="K634" t="s">
        <v>51</v>
      </c>
      <c r="L634">
        <v>37.1</v>
      </c>
      <c r="M634">
        <v>30000</v>
      </c>
      <c r="N634" t="s">
        <v>52</v>
      </c>
      <c r="O634">
        <v>0</v>
      </c>
      <c r="P634">
        <v>0</v>
      </c>
      <c r="Q634">
        <v>0</v>
      </c>
      <c r="R634">
        <v>96</v>
      </c>
      <c r="S634">
        <v>5.9900000000000002E-2</v>
      </c>
      <c r="T634">
        <v>0</v>
      </c>
      <c r="U634">
        <v>0</v>
      </c>
      <c r="V634">
        <v>0</v>
      </c>
      <c r="W634">
        <v>0</v>
      </c>
      <c r="X634">
        <v>96</v>
      </c>
      <c r="Y634">
        <v>5.9900000000000002E-2</v>
      </c>
      <c r="Z634">
        <v>0</v>
      </c>
      <c r="AC634">
        <v>1</v>
      </c>
      <c r="AD634" t="s">
        <v>92</v>
      </c>
      <c r="AE634" t="s">
        <v>49</v>
      </c>
      <c r="AF634" t="s">
        <v>64</v>
      </c>
      <c r="AG634" t="s">
        <v>47</v>
      </c>
      <c r="AH634" t="s">
        <v>123</v>
      </c>
      <c r="AI634" t="s">
        <v>52</v>
      </c>
      <c r="AJ634" t="s">
        <v>124</v>
      </c>
      <c r="AK634" t="s">
        <v>56</v>
      </c>
      <c r="AM634" t="s">
        <v>125</v>
      </c>
      <c r="AN634" t="s">
        <v>126</v>
      </c>
      <c r="AO634" t="s">
        <v>122</v>
      </c>
      <c r="AP634" t="s">
        <v>60</v>
      </c>
    </row>
    <row r="635" spans="1:42" ht="15" hidden="1" x14ac:dyDescent="0.25">
      <c r="A635">
        <v>630</v>
      </c>
      <c r="B635" t="s">
        <v>123</v>
      </c>
      <c r="C635" t="s">
        <v>45</v>
      </c>
      <c r="D635" t="s">
        <v>46</v>
      </c>
      <c r="E635" s="1">
        <v>41786.650694444441</v>
      </c>
      <c r="F635" t="s">
        <v>47</v>
      </c>
      <c r="G635" t="s">
        <v>91</v>
      </c>
      <c r="H635" t="s">
        <v>49</v>
      </c>
      <c r="I635" t="s">
        <v>47</v>
      </c>
      <c r="J635" t="s">
        <v>65</v>
      </c>
      <c r="K635" t="s">
        <v>51</v>
      </c>
      <c r="L635">
        <v>40.5</v>
      </c>
      <c r="M635">
        <v>30000</v>
      </c>
      <c r="N635" t="s">
        <v>52</v>
      </c>
      <c r="O635">
        <v>0</v>
      </c>
      <c r="P635">
        <v>0</v>
      </c>
      <c r="Q635">
        <v>0</v>
      </c>
      <c r="R635">
        <v>121</v>
      </c>
      <c r="S635">
        <v>7.6700000000000004E-2</v>
      </c>
      <c r="T635">
        <v>0</v>
      </c>
      <c r="U635">
        <v>0</v>
      </c>
      <c r="V635">
        <v>0</v>
      </c>
      <c r="W635">
        <v>0</v>
      </c>
      <c r="X635">
        <v>121</v>
      </c>
      <c r="Y635">
        <v>7.6700000000000004E-2</v>
      </c>
      <c r="Z635">
        <v>0</v>
      </c>
      <c r="AC635">
        <v>1</v>
      </c>
      <c r="AD635" t="s">
        <v>92</v>
      </c>
      <c r="AE635" t="s">
        <v>49</v>
      </c>
      <c r="AF635" t="s">
        <v>66</v>
      </c>
      <c r="AG635" t="s">
        <v>47</v>
      </c>
      <c r="AH635" t="s">
        <v>123</v>
      </c>
      <c r="AI635" t="s">
        <v>52</v>
      </c>
      <c r="AJ635" t="s">
        <v>124</v>
      </c>
      <c r="AK635" t="s">
        <v>56</v>
      </c>
      <c r="AM635" t="s">
        <v>125</v>
      </c>
      <c r="AN635" t="s">
        <v>126</v>
      </c>
      <c r="AO635" t="s">
        <v>122</v>
      </c>
      <c r="AP635" t="s">
        <v>60</v>
      </c>
    </row>
    <row r="636" spans="1:42" ht="15" hidden="1" x14ac:dyDescent="0.25">
      <c r="A636">
        <v>631</v>
      </c>
      <c r="B636" t="s">
        <v>123</v>
      </c>
      <c r="C636" t="s">
        <v>45</v>
      </c>
      <c r="D636" t="s">
        <v>46</v>
      </c>
      <c r="E636" s="1">
        <v>41786.650694444441</v>
      </c>
      <c r="F636" t="s">
        <v>47</v>
      </c>
      <c r="G636" t="s">
        <v>91</v>
      </c>
      <c r="H636" t="s">
        <v>49</v>
      </c>
      <c r="I636" t="s">
        <v>47</v>
      </c>
      <c r="J636" t="s">
        <v>67</v>
      </c>
      <c r="K636" t="s">
        <v>51</v>
      </c>
      <c r="L636">
        <v>36.200000000000003</v>
      </c>
      <c r="M636">
        <v>30000</v>
      </c>
      <c r="N636" t="s">
        <v>52</v>
      </c>
      <c r="O636">
        <v>0</v>
      </c>
      <c r="P636">
        <v>0</v>
      </c>
      <c r="Q636">
        <v>0</v>
      </c>
      <c r="R636">
        <v>106</v>
      </c>
      <c r="S636">
        <v>5.8299999999999998E-2</v>
      </c>
      <c r="T636">
        <v>0</v>
      </c>
      <c r="U636">
        <v>0</v>
      </c>
      <c r="V636">
        <v>0</v>
      </c>
      <c r="W636">
        <v>0</v>
      </c>
      <c r="X636">
        <v>106</v>
      </c>
      <c r="Y636">
        <v>5.8299999999999998E-2</v>
      </c>
      <c r="Z636">
        <v>0</v>
      </c>
      <c r="AC636">
        <v>1</v>
      </c>
      <c r="AD636" t="s">
        <v>92</v>
      </c>
      <c r="AE636" t="s">
        <v>49</v>
      </c>
      <c r="AF636" t="s">
        <v>68</v>
      </c>
      <c r="AG636" t="s">
        <v>47</v>
      </c>
      <c r="AH636" t="s">
        <v>123</v>
      </c>
      <c r="AI636" t="s">
        <v>52</v>
      </c>
      <c r="AJ636" t="s">
        <v>124</v>
      </c>
      <c r="AK636" t="s">
        <v>56</v>
      </c>
      <c r="AM636" t="s">
        <v>125</v>
      </c>
      <c r="AN636" t="s">
        <v>126</v>
      </c>
      <c r="AO636" t="s">
        <v>122</v>
      </c>
      <c r="AP636" t="s">
        <v>60</v>
      </c>
    </row>
    <row r="637" spans="1:42" ht="15" hidden="1" x14ac:dyDescent="0.25">
      <c r="A637">
        <v>632</v>
      </c>
      <c r="B637" t="s">
        <v>123</v>
      </c>
      <c r="C637" t="s">
        <v>45</v>
      </c>
      <c r="D637" t="s">
        <v>46</v>
      </c>
      <c r="E637" s="1">
        <v>41786.650694444441</v>
      </c>
      <c r="F637" t="s">
        <v>47</v>
      </c>
      <c r="G637" t="s">
        <v>91</v>
      </c>
      <c r="H637" t="s">
        <v>49</v>
      </c>
      <c r="I637" t="s">
        <v>47</v>
      </c>
      <c r="J637" t="s">
        <v>69</v>
      </c>
      <c r="K637" t="s">
        <v>51</v>
      </c>
      <c r="L637">
        <v>47.7</v>
      </c>
      <c r="M637">
        <v>30000</v>
      </c>
      <c r="N637" t="s">
        <v>52</v>
      </c>
      <c r="O637">
        <v>0</v>
      </c>
      <c r="P637">
        <v>0</v>
      </c>
      <c r="Q637">
        <v>0</v>
      </c>
      <c r="R637">
        <v>120</v>
      </c>
      <c r="S637">
        <v>4.8899999999999999E-2</v>
      </c>
      <c r="T637">
        <v>0</v>
      </c>
      <c r="U637">
        <v>0</v>
      </c>
      <c r="V637">
        <v>0</v>
      </c>
      <c r="W637">
        <v>0</v>
      </c>
      <c r="X637">
        <v>120</v>
      </c>
      <c r="Y637">
        <v>4.8899999999999999E-2</v>
      </c>
      <c r="Z637">
        <v>0</v>
      </c>
      <c r="AC637">
        <v>1</v>
      </c>
      <c r="AD637" t="s">
        <v>92</v>
      </c>
      <c r="AE637" t="s">
        <v>49</v>
      </c>
      <c r="AF637" t="s">
        <v>70</v>
      </c>
      <c r="AG637" t="s">
        <v>47</v>
      </c>
      <c r="AH637" t="s">
        <v>123</v>
      </c>
      <c r="AI637" t="s">
        <v>52</v>
      </c>
      <c r="AJ637" t="s">
        <v>124</v>
      </c>
      <c r="AK637" t="s">
        <v>56</v>
      </c>
      <c r="AM637" t="s">
        <v>125</v>
      </c>
      <c r="AN637" t="s">
        <v>126</v>
      </c>
      <c r="AO637" t="s">
        <v>122</v>
      </c>
      <c r="AP637" t="s">
        <v>60</v>
      </c>
    </row>
    <row r="638" spans="1:42" ht="15" hidden="1" x14ac:dyDescent="0.25">
      <c r="A638">
        <v>633</v>
      </c>
      <c r="B638" t="s">
        <v>123</v>
      </c>
      <c r="C638" t="s">
        <v>45</v>
      </c>
      <c r="D638" t="s">
        <v>46</v>
      </c>
      <c r="E638" s="1">
        <v>41786.650694444441</v>
      </c>
      <c r="F638" t="s">
        <v>47</v>
      </c>
      <c r="G638" t="s">
        <v>91</v>
      </c>
      <c r="H638" t="s">
        <v>49</v>
      </c>
      <c r="I638" t="s">
        <v>47</v>
      </c>
      <c r="J638" t="s">
        <v>71</v>
      </c>
      <c r="K638" t="s">
        <v>51</v>
      </c>
      <c r="L638">
        <v>40.299999999999997</v>
      </c>
      <c r="M638">
        <v>30000</v>
      </c>
      <c r="N638" t="s">
        <v>52</v>
      </c>
      <c r="O638">
        <v>0</v>
      </c>
      <c r="P638">
        <v>0</v>
      </c>
      <c r="Q638">
        <v>0</v>
      </c>
      <c r="R638">
        <v>147</v>
      </c>
      <c r="S638">
        <v>6.6100000000000006E-2</v>
      </c>
      <c r="T638">
        <v>0</v>
      </c>
      <c r="U638">
        <v>0</v>
      </c>
      <c r="V638">
        <v>0</v>
      </c>
      <c r="W638">
        <v>0</v>
      </c>
      <c r="X638">
        <v>147</v>
      </c>
      <c r="Y638">
        <v>6.6100000000000006E-2</v>
      </c>
      <c r="Z638">
        <v>0</v>
      </c>
      <c r="AC638">
        <v>1</v>
      </c>
      <c r="AD638" t="s">
        <v>92</v>
      </c>
      <c r="AE638" t="s">
        <v>49</v>
      </c>
      <c r="AF638" t="s">
        <v>72</v>
      </c>
      <c r="AG638" t="s">
        <v>47</v>
      </c>
      <c r="AH638" t="s">
        <v>123</v>
      </c>
      <c r="AI638" t="s">
        <v>52</v>
      </c>
      <c r="AJ638" t="s">
        <v>124</v>
      </c>
      <c r="AK638" t="s">
        <v>56</v>
      </c>
      <c r="AM638" t="s">
        <v>125</v>
      </c>
      <c r="AN638" t="s">
        <v>126</v>
      </c>
      <c r="AO638" t="s">
        <v>122</v>
      </c>
      <c r="AP638" t="s">
        <v>60</v>
      </c>
    </row>
    <row r="639" spans="1:42" ht="15" hidden="1" x14ac:dyDescent="0.25">
      <c r="A639">
        <v>634</v>
      </c>
      <c r="B639" t="s">
        <v>123</v>
      </c>
      <c r="C639" t="s">
        <v>45</v>
      </c>
      <c r="D639" t="s">
        <v>46</v>
      </c>
      <c r="E639" s="1">
        <v>41786.650694444441</v>
      </c>
      <c r="F639" t="s">
        <v>47</v>
      </c>
      <c r="G639" t="s">
        <v>91</v>
      </c>
      <c r="H639" t="s">
        <v>49</v>
      </c>
      <c r="I639" t="s">
        <v>47</v>
      </c>
      <c r="J639" t="s">
        <v>73</v>
      </c>
      <c r="K639" t="s">
        <v>51</v>
      </c>
      <c r="L639">
        <v>43.9</v>
      </c>
      <c r="M639">
        <v>30000</v>
      </c>
      <c r="N639" t="s">
        <v>52</v>
      </c>
      <c r="O639">
        <v>0</v>
      </c>
      <c r="P639">
        <v>0</v>
      </c>
      <c r="Q639">
        <v>0</v>
      </c>
      <c r="R639">
        <v>153</v>
      </c>
      <c r="S639">
        <v>7.85E-2</v>
      </c>
      <c r="T639">
        <v>0</v>
      </c>
      <c r="U639">
        <v>0</v>
      </c>
      <c r="V639">
        <v>0</v>
      </c>
      <c r="W639">
        <v>0</v>
      </c>
      <c r="X639">
        <v>153</v>
      </c>
      <c r="Y639">
        <v>7.85E-2</v>
      </c>
      <c r="Z639">
        <v>0</v>
      </c>
      <c r="AC639">
        <v>1</v>
      </c>
      <c r="AD639" t="s">
        <v>92</v>
      </c>
      <c r="AE639" t="s">
        <v>49</v>
      </c>
      <c r="AF639" t="s">
        <v>74</v>
      </c>
      <c r="AG639" t="s">
        <v>47</v>
      </c>
      <c r="AH639" t="s">
        <v>123</v>
      </c>
      <c r="AI639" t="s">
        <v>52</v>
      </c>
      <c r="AJ639" t="s">
        <v>124</v>
      </c>
      <c r="AK639" t="s">
        <v>56</v>
      </c>
      <c r="AM639" t="s">
        <v>125</v>
      </c>
      <c r="AN639" t="s">
        <v>126</v>
      </c>
      <c r="AO639" t="s">
        <v>122</v>
      </c>
      <c r="AP639" t="s">
        <v>60</v>
      </c>
    </row>
    <row r="640" spans="1:42" ht="15" hidden="1" x14ac:dyDescent="0.25">
      <c r="A640">
        <v>635</v>
      </c>
      <c r="B640" t="s">
        <v>123</v>
      </c>
      <c r="C640" t="s">
        <v>45</v>
      </c>
      <c r="D640" t="s">
        <v>46</v>
      </c>
      <c r="E640" s="1">
        <v>41786.650694444441</v>
      </c>
      <c r="F640" t="s">
        <v>47</v>
      </c>
      <c r="G640" t="s">
        <v>91</v>
      </c>
      <c r="H640" t="s">
        <v>49</v>
      </c>
      <c r="I640" t="s">
        <v>47</v>
      </c>
      <c r="J640" t="s">
        <v>75</v>
      </c>
      <c r="K640" t="s">
        <v>51</v>
      </c>
      <c r="L640">
        <v>45</v>
      </c>
      <c r="M640">
        <v>30000</v>
      </c>
      <c r="N640" t="s">
        <v>52</v>
      </c>
      <c r="O640">
        <v>0</v>
      </c>
      <c r="P640">
        <v>0</v>
      </c>
      <c r="Q640">
        <v>0</v>
      </c>
      <c r="R640">
        <v>156</v>
      </c>
      <c r="S640">
        <v>8.6400000000000005E-2</v>
      </c>
      <c r="T640">
        <v>0</v>
      </c>
      <c r="U640">
        <v>0</v>
      </c>
      <c r="V640">
        <v>0</v>
      </c>
      <c r="W640">
        <v>0</v>
      </c>
      <c r="X640">
        <v>156</v>
      </c>
      <c r="Y640">
        <v>8.6400000000000005E-2</v>
      </c>
      <c r="Z640">
        <v>0</v>
      </c>
      <c r="AC640">
        <v>1</v>
      </c>
      <c r="AD640" t="s">
        <v>92</v>
      </c>
      <c r="AE640" t="s">
        <v>49</v>
      </c>
      <c r="AF640" t="s">
        <v>76</v>
      </c>
      <c r="AG640" t="s">
        <v>47</v>
      </c>
      <c r="AH640" t="s">
        <v>123</v>
      </c>
      <c r="AI640" t="s">
        <v>52</v>
      </c>
      <c r="AJ640" t="s">
        <v>124</v>
      </c>
      <c r="AK640" t="s">
        <v>56</v>
      </c>
      <c r="AM640" t="s">
        <v>125</v>
      </c>
      <c r="AN640" t="s">
        <v>126</v>
      </c>
      <c r="AO640" t="s">
        <v>122</v>
      </c>
      <c r="AP640" t="s">
        <v>60</v>
      </c>
    </row>
    <row r="641" spans="1:42" ht="15" hidden="1" x14ac:dyDescent="0.25">
      <c r="A641">
        <v>636</v>
      </c>
      <c r="B641" t="s">
        <v>123</v>
      </c>
      <c r="C641" t="s">
        <v>45</v>
      </c>
      <c r="D641" t="s">
        <v>46</v>
      </c>
      <c r="E641" s="1">
        <v>41786.650694444441</v>
      </c>
      <c r="F641" t="s">
        <v>47</v>
      </c>
      <c r="G641" t="s">
        <v>91</v>
      </c>
      <c r="H641" t="s">
        <v>49</v>
      </c>
      <c r="I641" t="s">
        <v>47</v>
      </c>
      <c r="J641" t="s">
        <v>77</v>
      </c>
      <c r="K641" t="s">
        <v>51</v>
      </c>
      <c r="L641">
        <v>47.3</v>
      </c>
      <c r="M641">
        <v>30000</v>
      </c>
      <c r="N641" t="s">
        <v>52</v>
      </c>
      <c r="O641">
        <v>0</v>
      </c>
      <c r="P641">
        <v>0</v>
      </c>
      <c r="Q641">
        <v>0</v>
      </c>
      <c r="R641">
        <v>141</v>
      </c>
      <c r="S641">
        <v>8.2299999999999998E-2</v>
      </c>
      <c r="T641">
        <v>0</v>
      </c>
      <c r="U641">
        <v>0</v>
      </c>
      <c r="V641">
        <v>0</v>
      </c>
      <c r="W641">
        <v>0</v>
      </c>
      <c r="X641">
        <v>141</v>
      </c>
      <c r="Y641">
        <v>8.2299999999999998E-2</v>
      </c>
      <c r="Z641">
        <v>0</v>
      </c>
      <c r="AC641">
        <v>1</v>
      </c>
      <c r="AD641" t="s">
        <v>92</v>
      </c>
      <c r="AE641" t="s">
        <v>49</v>
      </c>
      <c r="AF641" t="s">
        <v>78</v>
      </c>
      <c r="AG641" t="s">
        <v>47</v>
      </c>
      <c r="AH641" t="s">
        <v>123</v>
      </c>
      <c r="AI641" t="s">
        <v>52</v>
      </c>
      <c r="AJ641" t="s">
        <v>124</v>
      </c>
      <c r="AK641" t="s">
        <v>56</v>
      </c>
      <c r="AM641" t="s">
        <v>125</v>
      </c>
      <c r="AN641" t="s">
        <v>126</v>
      </c>
      <c r="AO641" t="s">
        <v>122</v>
      </c>
      <c r="AP641" t="s">
        <v>60</v>
      </c>
    </row>
    <row r="642" spans="1:42" ht="15" hidden="1" x14ac:dyDescent="0.25">
      <c r="A642">
        <v>637</v>
      </c>
      <c r="B642" t="s">
        <v>123</v>
      </c>
      <c r="C642" t="s">
        <v>45</v>
      </c>
      <c r="D642" t="s">
        <v>46</v>
      </c>
      <c r="E642" s="1">
        <v>41786.650694444441</v>
      </c>
      <c r="F642" t="s">
        <v>47</v>
      </c>
      <c r="G642" t="s">
        <v>91</v>
      </c>
      <c r="H642" t="s">
        <v>49</v>
      </c>
      <c r="I642" t="s">
        <v>47</v>
      </c>
      <c r="J642" t="s">
        <v>79</v>
      </c>
      <c r="K642" t="s">
        <v>51</v>
      </c>
      <c r="L642">
        <v>48.1</v>
      </c>
      <c r="M642">
        <v>30000</v>
      </c>
      <c r="N642" t="s">
        <v>52</v>
      </c>
      <c r="O642">
        <v>0</v>
      </c>
      <c r="P642">
        <v>0</v>
      </c>
      <c r="Q642">
        <v>0</v>
      </c>
      <c r="R642">
        <v>117</v>
      </c>
      <c r="S642">
        <v>7.6300000000000007E-2</v>
      </c>
      <c r="T642">
        <v>0</v>
      </c>
      <c r="U642">
        <v>0</v>
      </c>
      <c r="V642">
        <v>0</v>
      </c>
      <c r="W642">
        <v>0</v>
      </c>
      <c r="X642">
        <v>117</v>
      </c>
      <c r="Y642">
        <v>7.6300000000000007E-2</v>
      </c>
      <c r="Z642">
        <v>0</v>
      </c>
      <c r="AC642">
        <v>1</v>
      </c>
      <c r="AD642" t="s">
        <v>92</v>
      </c>
      <c r="AE642" t="s">
        <v>49</v>
      </c>
      <c r="AF642" t="s">
        <v>80</v>
      </c>
      <c r="AG642" t="s">
        <v>47</v>
      </c>
      <c r="AH642" t="s">
        <v>123</v>
      </c>
      <c r="AI642" t="s">
        <v>52</v>
      </c>
      <c r="AJ642" t="s">
        <v>124</v>
      </c>
      <c r="AK642" t="s">
        <v>56</v>
      </c>
      <c r="AM642" t="s">
        <v>125</v>
      </c>
      <c r="AN642" t="s">
        <v>126</v>
      </c>
      <c r="AO642" t="s">
        <v>122</v>
      </c>
      <c r="AP642" t="s">
        <v>60</v>
      </c>
    </row>
    <row r="643" spans="1:42" ht="15" hidden="1" x14ac:dyDescent="0.25">
      <c r="A643">
        <v>638</v>
      </c>
      <c r="B643" t="s">
        <v>123</v>
      </c>
      <c r="C643" t="s">
        <v>45</v>
      </c>
      <c r="D643" t="s">
        <v>46</v>
      </c>
      <c r="E643" s="1">
        <v>41786.650694444441</v>
      </c>
      <c r="F643" t="s">
        <v>47</v>
      </c>
      <c r="G643" t="s">
        <v>91</v>
      </c>
      <c r="H643" t="s">
        <v>49</v>
      </c>
      <c r="I643" t="s">
        <v>47</v>
      </c>
      <c r="J643" t="s">
        <v>81</v>
      </c>
      <c r="K643" t="s">
        <v>51</v>
      </c>
      <c r="L643">
        <v>47.4</v>
      </c>
      <c r="M643">
        <v>30000</v>
      </c>
      <c r="N643" t="s">
        <v>52</v>
      </c>
      <c r="O643">
        <v>0</v>
      </c>
      <c r="P643">
        <v>0</v>
      </c>
      <c r="Q643">
        <v>0</v>
      </c>
      <c r="R643">
        <v>111</v>
      </c>
      <c r="S643">
        <v>7.4899999999999994E-2</v>
      </c>
      <c r="T643">
        <v>0</v>
      </c>
      <c r="U643">
        <v>0</v>
      </c>
      <c r="V643">
        <v>0</v>
      </c>
      <c r="W643">
        <v>0</v>
      </c>
      <c r="X643">
        <v>111</v>
      </c>
      <c r="Y643">
        <v>7.4899999999999994E-2</v>
      </c>
      <c r="Z643">
        <v>0</v>
      </c>
      <c r="AC643">
        <v>1</v>
      </c>
      <c r="AD643" t="s">
        <v>92</v>
      </c>
      <c r="AE643" t="s">
        <v>49</v>
      </c>
      <c r="AF643" t="s">
        <v>82</v>
      </c>
      <c r="AG643" t="s">
        <v>47</v>
      </c>
      <c r="AH643" t="s">
        <v>123</v>
      </c>
      <c r="AI643" t="s">
        <v>52</v>
      </c>
      <c r="AJ643" t="s">
        <v>124</v>
      </c>
      <c r="AK643" t="s">
        <v>56</v>
      </c>
      <c r="AM643" t="s">
        <v>125</v>
      </c>
      <c r="AN643" t="s">
        <v>126</v>
      </c>
      <c r="AO643" t="s">
        <v>122</v>
      </c>
      <c r="AP643" t="s">
        <v>60</v>
      </c>
    </row>
    <row r="644" spans="1:42" ht="15" hidden="1" x14ac:dyDescent="0.25">
      <c r="A644">
        <v>639</v>
      </c>
      <c r="B644" t="s">
        <v>123</v>
      </c>
      <c r="C644" t="s">
        <v>45</v>
      </c>
      <c r="D644" t="s">
        <v>46</v>
      </c>
      <c r="E644" s="1">
        <v>41786.650694444441</v>
      </c>
      <c r="F644" t="s">
        <v>47</v>
      </c>
      <c r="G644" t="s">
        <v>91</v>
      </c>
      <c r="H644" t="s">
        <v>49</v>
      </c>
      <c r="I644" t="s">
        <v>47</v>
      </c>
      <c r="J644" t="s">
        <v>83</v>
      </c>
      <c r="K644" t="s">
        <v>51</v>
      </c>
      <c r="L644">
        <v>48</v>
      </c>
      <c r="M644">
        <v>30000</v>
      </c>
      <c r="N644" t="s">
        <v>52</v>
      </c>
      <c r="O644">
        <v>0</v>
      </c>
      <c r="P644">
        <v>0</v>
      </c>
      <c r="Q644">
        <v>0</v>
      </c>
      <c r="R644">
        <v>145</v>
      </c>
      <c r="S644">
        <v>8.5699999999999998E-2</v>
      </c>
      <c r="T644">
        <v>0</v>
      </c>
      <c r="U644">
        <v>0</v>
      </c>
      <c r="V644">
        <v>0</v>
      </c>
      <c r="W644">
        <v>0</v>
      </c>
      <c r="X644">
        <v>145</v>
      </c>
      <c r="Y644">
        <v>8.5699999999999998E-2</v>
      </c>
      <c r="Z644">
        <v>0</v>
      </c>
      <c r="AC644">
        <v>1</v>
      </c>
      <c r="AD644" t="s">
        <v>92</v>
      </c>
      <c r="AE644" t="s">
        <v>49</v>
      </c>
      <c r="AF644" t="s">
        <v>84</v>
      </c>
      <c r="AG644" t="s">
        <v>47</v>
      </c>
      <c r="AH644" t="s">
        <v>123</v>
      </c>
      <c r="AI644" t="s">
        <v>52</v>
      </c>
      <c r="AJ644" t="s">
        <v>124</v>
      </c>
      <c r="AK644" t="s">
        <v>56</v>
      </c>
      <c r="AM644" t="s">
        <v>125</v>
      </c>
      <c r="AN644" t="s">
        <v>126</v>
      </c>
      <c r="AO644" t="s">
        <v>122</v>
      </c>
      <c r="AP644" t="s">
        <v>60</v>
      </c>
    </row>
    <row r="645" spans="1:42" ht="15" hidden="1" x14ac:dyDescent="0.25">
      <c r="A645">
        <v>640</v>
      </c>
      <c r="B645" t="s">
        <v>123</v>
      </c>
      <c r="C645" t="s">
        <v>45</v>
      </c>
      <c r="D645" t="s">
        <v>46</v>
      </c>
      <c r="E645" s="1">
        <v>41786.650694444441</v>
      </c>
      <c r="F645" t="s">
        <v>47</v>
      </c>
      <c r="G645" t="s">
        <v>91</v>
      </c>
      <c r="H645" t="s">
        <v>49</v>
      </c>
      <c r="I645" t="s">
        <v>47</v>
      </c>
      <c r="J645" t="s">
        <v>85</v>
      </c>
      <c r="K645" t="s">
        <v>51</v>
      </c>
      <c r="L645">
        <v>51.9</v>
      </c>
      <c r="M645">
        <v>30000</v>
      </c>
      <c r="N645" t="s">
        <v>52</v>
      </c>
      <c r="O645">
        <v>0</v>
      </c>
      <c r="P645">
        <v>0</v>
      </c>
      <c r="Q645">
        <v>0</v>
      </c>
      <c r="R645">
        <v>121</v>
      </c>
      <c r="S645">
        <v>7.7100000000000002E-2</v>
      </c>
      <c r="T645">
        <v>0</v>
      </c>
      <c r="U645">
        <v>0</v>
      </c>
      <c r="V645">
        <v>0</v>
      </c>
      <c r="W645">
        <v>0</v>
      </c>
      <c r="X645">
        <v>121</v>
      </c>
      <c r="Y645">
        <v>7.7100000000000002E-2</v>
      </c>
      <c r="Z645">
        <v>0</v>
      </c>
      <c r="AC645">
        <v>1</v>
      </c>
      <c r="AD645" t="s">
        <v>92</v>
      </c>
      <c r="AE645" t="s">
        <v>49</v>
      </c>
      <c r="AF645" t="s">
        <v>86</v>
      </c>
      <c r="AG645" t="s">
        <v>47</v>
      </c>
      <c r="AH645" t="s">
        <v>123</v>
      </c>
      <c r="AI645" t="s">
        <v>52</v>
      </c>
      <c r="AJ645" t="s">
        <v>124</v>
      </c>
      <c r="AK645" t="s">
        <v>56</v>
      </c>
      <c r="AM645" t="s">
        <v>125</v>
      </c>
      <c r="AN645" t="s">
        <v>126</v>
      </c>
      <c r="AO645" t="s">
        <v>122</v>
      </c>
      <c r="AP645" t="s">
        <v>60</v>
      </c>
    </row>
    <row r="646" spans="1:42" ht="15" hidden="1" x14ac:dyDescent="0.25">
      <c r="A646">
        <v>641</v>
      </c>
      <c r="B646" t="s">
        <v>123</v>
      </c>
      <c r="C646" t="s">
        <v>45</v>
      </c>
      <c r="D646" t="s">
        <v>46</v>
      </c>
      <c r="E646" s="1">
        <v>41786.650694444441</v>
      </c>
      <c r="F646" t="s">
        <v>47</v>
      </c>
      <c r="G646" t="s">
        <v>91</v>
      </c>
      <c r="H646" t="s">
        <v>49</v>
      </c>
      <c r="I646" t="s">
        <v>47</v>
      </c>
      <c r="J646" t="s">
        <v>87</v>
      </c>
      <c r="K646" t="s">
        <v>51</v>
      </c>
      <c r="L646">
        <v>55.4</v>
      </c>
      <c r="M646">
        <v>30000</v>
      </c>
      <c r="N646" t="s">
        <v>52</v>
      </c>
      <c r="O646">
        <v>0</v>
      </c>
      <c r="P646">
        <v>0</v>
      </c>
      <c r="Q646">
        <v>0</v>
      </c>
      <c r="R646">
        <v>193</v>
      </c>
      <c r="S646">
        <v>9.6199999999999994E-2</v>
      </c>
      <c r="T646">
        <v>0</v>
      </c>
      <c r="U646">
        <v>0</v>
      </c>
      <c r="V646">
        <v>0</v>
      </c>
      <c r="W646">
        <v>0</v>
      </c>
      <c r="X646">
        <v>193</v>
      </c>
      <c r="Y646">
        <v>9.6199999999999994E-2</v>
      </c>
      <c r="Z646">
        <v>0</v>
      </c>
      <c r="AC646">
        <v>1</v>
      </c>
      <c r="AD646" t="s">
        <v>92</v>
      </c>
      <c r="AE646" t="s">
        <v>49</v>
      </c>
      <c r="AF646" t="s">
        <v>88</v>
      </c>
      <c r="AG646" t="s">
        <v>47</v>
      </c>
      <c r="AH646" t="s">
        <v>123</v>
      </c>
      <c r="AI646" t="s">
        <v>52</v>
      </c>
      <c r="AJ646" t="s">
        <v>124</v>
      </c>
      <c r="AK646" t="s">
        <v>56</v>
      </c>
      <c r="AM646" t="s">
        <v>125</v>
      </c>
      <c r="AN646" t="s">
        <v>126</v>
      </c>
      <c r="AO646" t="s">
        <v>122</v>
      </c>
      <c r="AP646" t="s">
        <v>60</v>
      </c>
    </row>
    <row r="647" spans="1:42" ht="15" hidden="1" x14ac:dyDescent="0.25">
      <c r="A647">
        <v>642</v>
      </c>
      <c r="B647" t="s">
        <v>123</v>
      </c>
      <c r="C647" t="s">
        <v>45</v>
      </c>
      <c r="D647" t="s">
        <v>46</v>
      </c>
      <c r="E647" s="1">
        <v>41786.650694444441</v>
      </c>
      <c r="F647" t="s">
        <v>47</v>
      </c>
      <c r="G647" t="s">
        <v>91</v>
      </c>
      <c r="H647" t="s">
        <v>49</v>
      </c>
      <c r="I647" t="s">
        <v>47</v>
      </c>
      <c r="J647" t="s">
        <v>89</v>
      </c>
      <c r="K647" t="s">
        <v>51</v>
      </c>
      <c r="L647">
        <v>38.1</v>
      </c>
      <c r="M647">
        <v>30000</v>
      </c>
      <c r="N647" t="s">
        <v>52</v>
      </c>
      <c r="O647">
        <v>0</v>
      </c>
      <c r="P647">
        <v>0</v>
      </c>
      <c r="Q647">
        <v>0</v>
      </c>
      <c r="R647">
        <v>87.2</v>
      </c>
      <c r="S647">
        <v>7.2900000000000006E-2</v>
      </c>
      <c r="T647">
        <v>0</v>
      </c>
      <c r="U647">
        <v>0</v>
      </c>
      <c r="V647">
        <v>0</v>
      </c>
      <c r="W647">
        <v>0</v>
      </c>
      <c r="X647">
        <v>87.2</v>
      </c>
      <c r="Y647">
        <v>7.2900000000000006E-2</v>
      </c>
      <c r="Z647">
        <v>0</v>
      </c>
      <c r="AC647">
        <v>1</v>
      </c>
      <c r="AD647" t="s">
        <v>92</v>
      </c>
      <c r="AE647" t="s">
        <v>49</v>
      </c>
      <c r="AF647" t="s">
        <v>90</v>
      </c>
      <c r="AG647" t="s">
        <v>47</v>
      </c>
      <c r="AH647" t="s">
        <v>123</v>
      </c>
      <c r="AI647" t="s">
        <v>52</v>
      </c>
      <c r="AJ647" t="s">
        <v>124</v>
      </c>
      <c r="AK647" t="s">
        <v>56</v>
      </c>
      <c r="AM647" t="s">
        <v>125</v>
      </c>
      <c r="AN647" t="s">
        <v>126</v>
      </c>
      <c r="AO647" t="s">
        <v>122</v>
      </c>
      <c r="AP647" t="s">
        <v>60</v>
      </c>
    </row>
    <row r="648" spans="1:42" ht="15" hidden="1" x14ac:dyDescent="0.25">
      <c r="A648">
        <v>643</v>
      </c>
      <c r="B648" t="s">
        <v>123</v>
      </c>
      <c r="C648" t="s">
        <v>45</v>
      </c>
      <c r="D648" t="s">
        <v>46</v>
      </c>
      <c r="E648" s="3">
        <v>40945</v>
      </c>
      <c r="F648" t="s">
        <v>93</v>
      </c>
      <c r="G648" t="s">
        <v>94</v>
      </c>
      <c r="H648" t="s">
        <v>95</v>
      </c>
      <c r="I648" t="s">
        <v>47</v>
      </c>
      <c r="J648" t="s">
        <v>96</v>
      </c>
      <c r="K648" t="s">
        <v>51</v>
      </c>
      <c r="L648">
        <v>157</v>
      </c>
      <c r="M648">
        <v>115000</v>
      </c>
      <c r="N648" t="s">
        <v>52</v>
      </c>
      <c r="O648">
        <v>0</v>
      </c>
      <c r="P648">
        <v>0</v>
      </c>
      <c r="Q648">
        <v>0</v>
      </c>
      <c r="R648">
        <v>358</v>
      </c>
      <c r="S648">
        <v>0.19</v>
      </c>
      <c r="T648">
        <v>0</v>
      </c>
      <c r="U648">
        <v>0</v>
      </c>
      <c r="V648">
        <v>0</v>
      </c>
      <c r="W648">
        <v>0</v>
      </c>
      <c r="X648">
        <v>252</v>
      </c>
      <c r="Y648">
        <v>0.13400000000000001</v>
      </c>
      <c r="Z648">
        <v>0</v>
      </c>
      <c r="AC648">
        <v>2</v>
      </c>
      <c r="AD648" t="s">
        <v>97</v>
      </c>
      <c r="AE648" t="s">
        <v>98</v>
      </c>
      <c r="AF648" t="s">
        <v>99</v>
      </c>
      <c r="AG648" t="s">
        <v>100</v>
      </c>
      <c r="AH648" t="s">
        <v>123</v>
      </c>
      <c r="AI648" t="s">
        <v>52</v>
      </c>
      <c r="AJ648" t="s">
        <v>124</v>
      </c>
      <c r="AK648" t="s">
        <v>56</v>
      </c>
      <c r="AM648" t="s">
        <v>125</v>
      </c>
      <c r="AN648" t="s">
        <v>126</v>
      </c>
      <c r="AO648" t="s">
        <v>122</v>
      </c>
      <c r="AP648" t="s">
        <v>60</v>
      </c>
    </row>
    <row r="649" spans="1:42" ht="15" hidden="1" x14ac:dyDescent="0.25">
      <c r="A649">
        <v>644</v>
      </c>
      <c r="B649" t="s">
        <v>123</v>
      </c>
      <c r="C649" t="s">
        <v>45</v>
      </c>
      <c r="D649" t="s">
        <v>46</v>
      </c>
      <c r="E649" s="3">
        <v>40945</v>
      </c>
      <c r="F649" t="s">
        <v>93</v>
      </c>
      <c r="G649" t="s">
        <v>94</v>
      </c>
      <c r="H649" t="s">
        <v>49</v>
      </c>
      <c r="I649" t="s">
        <v>47</v>
      </c>
      <c r="J649" t="s">
        <v>96</v>
      </c>
      <c r="K649" t="s">
        <v>51</v>
      </c>
      <c r="L649">
        <v>122</v>
      </c>
      <c r="M649">
        <v>115000</v>
      </c>
      <c r="N649" t="s">
        <v>52</v>
      </c>
      <c r="O649">
        <v>0</v>
      </c>
      <c r="P649">
        <v>0</v>
      </c>
      <c r="Q649">
        <v>0</v>
      </c>
      <c r="R649">
        <v>126</v>
      </c>
      <c r="S649">
        <v>7.46E-2</v>
      </c>
      <c r="T649">
        <v>0</v>
      </c>
      <c r="U649">
        <v>0</v>
      </c>
      <c r="V649">
        <v>0</v>
      </c>
      <c r="W649">
        <v>0</v>
      </c>
      <c r="X649">
        <v>126</v>
      </c>
      <c r="Y649">
        <v>7.46E-2</v>
      </c>
      <c r="Z649">
        <v>0</v>
      </c>
      <c r="AC649">
        <v>2</v>
      </c>
      <c r="AD649" t="s">
        <v>97</v>
      </c>
      <c r="AE649" t="s">
        <v>49</v>
      </c>
      <c r="AF649" t="s">
        <v>99</v>
      </c>
      <c r="AG649" t="s">
        <v>100</v>
      </c>
      <c r="AH649" t="s">
        <v>123</v>
      </c>
      <c r="AI649" t="s">
        <v>52</v>
      </c>
      <c r="AJ649" t="s">
        <v>124</v>
      </c>
      <c r="AK649" t="s">
        <v>56</v>
      </c>
      <c r="AM649" t="s">
        <v>125</v>
      </c>
      <c r="AN649" t="s">
        <v>126</v>
      </c>
      <c r="AO649" t="s">
        <v>122</v>
      </c>
      <c r="AP649" t="s">
        <v>60</v>
      </c>
    </row>
    <row r="650" spans="1:42" ht="15" hidden="1" x14ac:dyDescent="0.25">
      <c r="A650">
        <v>645</v>
      </c>
      <c r="B650" t="s">
        <v>123</v>
      </c>
      <c r="C650" t="s">
        <v>45</v>
      </c>
      <c r="D650" t="s">
        <v>46</v>
      </c>
      <c r="E650" s="3">
        <v>40945</v>
      </c>
      <c r="F650" t="s">
        <v>93</v>
      </c>
      <c r="G650" t="s">
        <v>48</v>
      </c>
      <c r="H650" t="s">
        <v>95</v>
      </c>
      <c r="I650" t="s">
        <v>47</v>
      </c>
      <c r="J650" t="s">
        <v>50</v>
      </c>
      <c r="K650" t="s">
        <v>51</v>
      </c>
      <c r="L650">
        <v>176</v>
      </c>
      <c r="M650">
        <v>200000</v>
      </c>
      <c r="N650" t="s">
        <v>52</v>
      </c>
      <c r="O650">
        <v>0</v>
      </c>
      <c r="P650">
        <v>0</v>
      </c>
      <c r="Q650">
        <v>0</v>
      </c>
      <c r="R650">
        <v>276</v>
      </c>
      <c r="S650">
        <v>0.153</v>
      </c>
      <c r="T650">
        <v>0</v>
      </c>
      <c r="U650">
        <v>0</v>
      </c>
      <c r="V650">
        <v>0</v>
      </c>
      <c r="W650">
        <v>0</v>
      </c>
      <c r="X650">
        <v>205</v>
      </c>
      <c r="Y650">
        <v>0.111</v>
      </c>
      <c r="Z650">
        <v>0</v>
      </c>
      <c r="AC650">
        <v>2</v>
      </c>
      <c r="AD650" t="s">
        <v>53</v>
      </c>
      <c r="AE650" t="s">
        <v>98</v>
      </c>
      <c r="AF650" t="s">
        <v>54</v>
      </c>
      <c r="AG650" t="s">
        <v>100</v>
      </c>
      <c r="AH650" t="s">
        <v>123</v>
      </c>
      <c r="AI650" t="s">
        <v>52</v>
      </c>
      <c r="AJ650" t="s">
        <v>124</v>
      </c>
      <c r="AK650" t="s">
        <v>56</v>
      </c>
      <c r="AM650" t="s">
        <v>125</v>
      </c>
      <c r="AN650" t="s">
        <v>126</v>
      </c>
      <c r="AO650" t="s">
        <v>122</v>
      </c>
      <c r="AP650" t="s">
        <v>60</v>
      </c>
    </row>
    <row r="651" spans="1:42" ht="15" hidden="1" x14ac:dyDescent="0.25">
      <c r="A651">
        <v>646</v>
      </c>
      <c r="B651" t="s">
        <v>123</v>
      </c>
      <c r="C651" t="s">
        <v>45</v>
      </c>
      <c r="D651" t="s">
        <v>46</v>
      </c>
      <c r="E651" s="3">
        <v>40945</v>
      </c>
      <c r="F651" t="s">
        <v>93</v>
      </c>
      <c r="G651" t="s">
        <v>48</v>
      </c>
      <c r="H651" t="s">
        <v>95</v>
      </c>
      <c r="I651" t="s">
        <v>47</v>
      </c>
      <c r="J651" t="s">
        <v>61</v>
      </c>
      <c r="K651" t="s">
        <v>51</v>
      </c>
      <c r="L651">
        <v>277</v>
      </c>
      <c r="M651">
        <v>200000</v>
      </c>
      <c r="N651" t="s">
        <v>52</v>
      </c>
      <c r="O651">
        <v>0</v>
      </c>
      <c r="P651">
        <v>0</v>
      </c>
      <c r="Q651">
        <v>0</v>
      </c>
      <c r="R651">
        <v>331</v>
      </c>
      <c r="S651">
        <v>0.20699999999999999</v>
      </c>
      <c r="T651">
        <v>0</v>
      </c>
      <c r="U651">
        <v>0</v>
      </c>
      <c r="V651">
        <v>0</v>
      </c>
      <c r="W651">
        <v>0</v>
      </c>
      <c r="X651">
        <v>239</v>
      </c>
      <c r="Y651">
        <v>0.15</v>
      </c>
      <c r="Z651">
        <v>0</v>
      </c>
      <c r="AC651">
        <v>2</v>
      </c>
      <c r="AD651" t="s">
        <v>53</v>
      </c>
      <c r="AE651" t="s">
        <v>98</v>
      </c>
      <c r="AF651" t="s">
        <v>62</v>
      </c>
      <c r="AG651" t="s">
        <v>100</v>
      </c>
      <c r="AH651" t="s">
        <v>123</v>
      </c>
      <c r="AI651" t="s">
        <v>52</v>
      </c>
      <c r="AJ651" t="s">
        <v>124</v>
      </c>
      <c r="AK651" t="s">
        <v>56</v>
      </c>
      <c r="AM651" t="s">
        <v>125</v>
      </c>
      <c r="AN651" t="s">
        <v>126</v>
      </c>
      <c r="AO651" t="s">
        <v>122</v>
      </c>
      <c r="AP651" t="s">
        <v>60</v>
      </c>
    </row>
    <row r="652" spans="1:42" ht="15" hidden="1" x14ac:dyDescent="0.25">
      <c r="A652">
        <v>647</v>
      </c>
      <c r="B652" t="s">
        <v>123</v>
      </c>
      <c r="C652" t="s">
        <v>45</v>
      </c>
      <c r="D652" t="s">
        <v>46</v>
      </c>
      <c r="E652" s="3">
        <v>40945</v>
      </c>
      <c r="F652" t="s">
        <v>93</v>
      </c>
      <c r="G652" t="s">
        <v>48</v>
      </c>
      <c r="H652" t="s">
        <v>95</v>
      </c>
      <c r="I652" t="s">
        <v>47</v>
      </c>
      <c r="J652" t="s">
        <v>63</v>
      </c>
      <c r="K652" t="s">
        <v>51</v>
      </c>
      <c r="L652">
        <v>235</v>
      </c>
      <c r="M652">
        <v>200000</v>
      </c>
      <c r="N652" t="s">
        <v>52</v>
      </c>
      <c r="O652">
        <v>0</v>
      </c>
      <c r="P652">
        <v>0</v>
      </c>
      <c r="Q652">
        <v>0</v>
      </c>
      <c r="R652">
        <v>361</v>
      </c>
      <c r="S652">
        <v>0.17399999999999999</v>
      </c>
      <c r="T652">
        <v>0</v>
      </c>
      <c r="U652">
        <v>0</v>
      </c>
      <c r="V652">
        <v>0</v>
      </c>
      <c r="W652">
        <v>0</v>
      </c>
      <c r="X652">
        <v>250</v>
      </c>
      <c r="Y652">
        <v>0.121</v>
      </c>
      <c r="Z652">
        <v>0</v>
      </c>
      <c r="AC652">
        <v>2</v>
      </c>
      <c r="AD652" t="s">
        <v>53</v>
      </c>
      <c r="AE652" t="s">
        <v>98</v>
      </c>
      <c r="AF652" t="s">
        <v>64</v>
      </c>
      <c r="AG652" t="s">
        <v>100</v>
      </c>
      <c r="AH652" t="s">
        <v>123</v>
      </c>
      <c r="AI652" t="s">
        <v>52</v>
      </c>
      <c r="AJ652" t="s">
        <v>124</v>
      </c>
      <c r="AK652" t="s">
        <v>56</v>
      </c>
      <c r="AM652" t="s">
        <v>125</v>
      </c>
      <c r="AN652" t="s">
        <v>126</v>
      </c>
      <c r="AO652" t="s">
        <v>122</v>
      </c>
      <c r="AP652" t="s">
        <v>60</v>
      </c>
    </row>
    <row r="653" spans="1:42" ht="15" hidden="1" x14ac:dyDescent="0.25">
      <c r="A653">
        <v>648</v>
      </c>
      <c r="B653" t="s">
        <v>123</v>
      </c>
      <c r="C653" t="s">
        <v>45</v>
      </c>
      <c r="D653" t="s">
        <v>46</v>
      </c>
      <c r="E653" s="3">
        <v>40945</v>
      </c>
      <c r="F653" t="s">
        <v>93</v>
      </c>
      <c r="G653" t="s">
        <v>48</v>
      </c>
      <c r="H653" t="s">
        <v>95</v>
      </c>
      <c r="I653" t="s">
        <v>47</v>
      </c>
      <c r="J653" t="s">
        <v>65</v>
      </c>
      <c r="K653" t="s">
        <v>51</v>
      </c>
      <c r="L653">
        <v>258</v>
      </c>
      <c r="M653">
        <v>200000</v>
      </c>
      <c r="N653" t="s">
        <v>52</v>
      </c>
      <c r="O653">
        <v>0</v>
      </c>
      <c r="P653">
        <v>0</v>
      </c>
      <c r="Q653">
        <v>0</v>
      </c>
      <c r="R653">
        <v>387</v>
      </c>
      <c r="S653">
        <v>0.19700000000000001</v>
      </c>
      <c r="T653">
        <v>0</v>
      </c>
      <c r="U653">
        <v>0</v>
      </c>
      <c r="V653">
        <v>0</v>
      </c>
      <c r="W653">
        <v>0</v>
      </c>
      <c r="X653">
        <v>282</v>
      </c>
      <c r="Y653">
        <v>0.14399999999999999</v>
      </c>
      <c r="Z653">
        <v>0</v>
      </c>
      <c r="AC653">
        <v>2</v>
      </c>
      <c r="AD653" t="s">
        <v>53</v>
      </c>
      <c r="AE653" t="s">
        <v>98</v>
      </c>
      <c r="AF653" t="s">
        <v>66</v>
      </c>
      <c r="AG653" t="s">
        <v>100</v>
      </c>
      <c r="AH653" t="s">
        <v>123</v>
      </c>
      <c r="AI653" t="s">
        <v>52</v>
      </c>
      <c r="AJ653" t="s">
        <v>124</v>
      </c>
      <c r="AK653" t="s">
        <v>56</v>
      </c>
      <c r="AM653" t="s">
        <v>125</v>
      </c>
      <c r="AN653" t="s">
        <v>126</v>
      </c>
      <c r="AO653" t="s">
        <v>122</v>
      </c>
      <c r="AP653" t="s">
        <v>60</v>
      </c>
    </row>
    <row r="654" spans="1:42" ht="15" hidden="1" x14ac:dyDescent="0.25">
      <c r="A654">
        <v>649</v>
      </c>
      <c r="B654" t="s">
        <v>123</v>
      </c>
      <c r="C654" t="s">
        <v>45</v>
      </c>
      <c r="D654" t="s">
        <v>46</v>
      </c>
      <c r="E654" s="3">
        <v>40945</v>
      </c>
      <c r="F654" t="s">
        <v>93</v>
      </c>
      <c r="G654" t="s">
        <v>48</v>
      </c>
      <c r="H654" t="s">
        <v>95</v>
      </c>
      <c r="I654" t="s">
        <v>47</v>
      </c>
      <c r="J654" t="s">
        <v>67</v>
      </c>
      <c r="K654" t="s">
        <v>51</v>
      </c>
      <c r="L654">
        <v>218</v>
      </c>
      <c r="M654">
        <v>200000</v>
      </c>
      <c r="N654" t="s">
        <v>52</v>
      </c>
      <c r="O654">
        <v>0</v>
      </c>
      <c r="P654">
        <v>0</v>
      </c>
      <c r="Q654">
        <v>0</v>
      </c>
      <c r="R654">
        <v>370</v>
      </c>
      <c r="S654">
        <v>0.17799999999999999</v>
      </c>
      <c r="T654">
        <v>0</v>
      </c>
      <c r="U654">
        <v>0</v>
      </c>
      <c r="V654">
        <v>0</v>
      </c>
      <c r="W654">
        <v>0</v>
      </c>
      <c r="X654">
        <v>268</v>
      </c>
      <c r="Y654">
        <v>0.129</v>
      </c>
      <c r="Z654">
        <v>0</v>
      </c>
      <c r="AC654">
        <v>2</v>
      </c>
      <c r="AD654" t="s">
        <v>53</v>
      </c>
      <c r="AE654" t="s">
        <v>98</v>
      </c>
      <c r="AF654" t="s">
        <v>68</v>
      </c>
      <c r="AG654" t="s">
        <v>100</v>
      </c>
      <c r="AH654" t="s">
        <v>123</v>
      </c>
      <c r="AI654" t="s">
        <v>52</v>
      </c>
      <c r="AJ654" t="s">
        <v>124</v>
      </c>
      <c r="AK654" t="s">
        <v>56</v>
      </c>
      <c r="AM654" t="s">
        <v>125</v>
      </c>
      <c r="AN654" t="s">
        <v>126</v>
      </c>
      <c r="AO654" t="s">
        <v>122</v>
      </c>
      <c r="AP654" t="s">
        <v>60</v>
      </c>
    </row>
    <row r="655" spans="1:42" ht="15" hidden="1" x14ac:dyDescent="0.25">
      <c r="A655">
        <v>650</v>
      </c>
      <c r="B655" t="s">
        <v>123</v>
      </c>
      <c r="C655" t="s">
        <v>45</v>
      </c>
      <c r="D655" t="s">
        <v>46</v>
      </c>
      <c r="E655" s="3">
        <v>40945</v>
      </c>
      <c r="F655" t="s">
        <v>93</v>
      </c>
      <c r="G655" t="s">
        <v>48</v>
      </c>
      <c r="H655" t="s">
        <v>95</v>
      </c>
      <c r="I655" t="s">
        <v>47</v>
      </c>
      <c r="J655" t="s">
        <v>79</v>
      </c>
      <c r="K655" t="s">
        <v>51</v>
      </c>
      <c r="L655">
        <v>319</v>
      </c>
      <c r="M655">
        <v>200000</v>
      </c>
      <c r="N655" t="s">
        <v>52</v>
      </c>
      <c r="O655">
        <v>0</v>
      </c>
      <c r="P655">
        <v>0</v>
      </c>
      <c r="Q655">
        <v>0</v>
      </c>
      <c r="R655">
        <v>405</v>
      </c>
      <c r="S655">
        <v>0.223</v>
      </c>
      <c r="T655">
        <v>0</v>
      </c>
      <c r="U655">
        <v>0</v>
      </c>
      <c r="V655">
        <v>0</v>
      </c>
      <c r="W655">
        <v>0</v>
      </c>
      <c r="X655">
        <v>280</v>
      </c>
      <c r="Y655">
        <v>0.154</v>
      </c>
      <c r="Z655">
        <v>0</v>
      </c>
      <c r="AC655">
        <v>2</v>
      </c>
      <c r="AD655" t="s">
        <v>53</v>
      </c>
      <c r="AE655" t="s">
        <v>98</v>
      </c>
      <c r="AF655" t="s">
        <v>80</v>
      </c>
      <c r="AG655" t="s">
        <v>100</v>
      </c>
      <c r="AH655" t="s">
        <v>123</v>
      </c>
      <c r="AI655" t="s">
        <v>52</v>
      </c>
      <c r="AJ655" t="s">
        <v>124</v>
      </c>
      <c r="AK655" t="s">
        <v>56</v>
      </c>
      <c r="AM655" t="s">
        <v>125</v>
      </c>
      <c r="AN655" t="s">
        <v>126</v>
      </c>
      <c r="AO655" t="s">
        <v>122</v>
      </c>
      <c r="AP655" t="s">
        <v>60</v>
      </c>
    </row>
    <row r="656" spans="1:42" ht="15" hidden="1" x14ac:dyDescent="0.25">
      <c r="A656">
        <v>651</v>
      </c>
      <c r="B656" t="s">
        <v>123</v>
      </c>
      <c r="C656" t="s">
        <v>45</v>
      </c>
      <c r="D656" t="s">
        <v>46</v>
      </c>
      <c r="E656" s="3">
        <v>40945</v>
      </c>
      <c r="F656" t="s">
        <v>93</v>
      </c>
      <c r="G656" t="s">
        <v>48</v>
      </c>
      <c r="H656" t="s">
        <v>95</v>
      </c>
      <c r="I656" t="s">
        <v>47</v>
      </c>
      <c r="J656" t="s">
        <v>81</v>
      </c>
      <c r="K656" t="s">
        <v>51</v>
      </c>
      <c r="L656">
        <v>300</v>
      </c>
      <c r="M656">
        <v>200000</v>
      </c>
      <c r="N656" t="s">
        <v>52</v>
      </c>
      <c r="O656">
        <v>0</v>
      </c>
      <c r="P656">
        <v>0</v>
      </c>
      <c r="Q656">
        <v>0</v>
      </c>
      <c r="R656">
        <v>357</v>
      </c>
      <c r="S656">
        <v>0.20100000000000001</v>
      </c>
      <c r="T656">
        <v>0</v>
      </c>
      <c r="U656">
        <v>0</v>
      </c>
      <c r="V656">
        <v>0</v>
      </c>
      <c r="W656">
        <v>0</v>
      </c>
      <c r="X656">
        <v>254</v>
      </c>
      <c r="Y656">
        <v>0.14299999999999999</v>
      </c>
      <c r="Z656">
        <v>0</v>
      </c>
      <c r="AC656">
        <v>2</v>
      </c>
      <c r="AD656" t="s">
        <v>53</v>
      </c>
      <c r="AE656" t="s">
        <v>98</v>
      </c>
      <c r="AF656" t="s">
        <v>82</v>
      </c>
      <c r="AG656" t="s">
        <v>100</v>
      </c>
      <c r="AH656" t="s">
        <v>123</v>
      </c>
      <c r="AI656" t="s">
        <v>52</v>
      </c>
      <c r="AJ656" t="s">
        <v>124</v>
      </c>
      <c r="AK656" t="s">
        <v>56</v>
      </c>
      <c r="AM656" t="s">
        <v>125</v>
      </c>
      <c r="AN656" t="s">
        <v>126</v>
      </c>
      <c r="AO656" t="s">
        <v>122</v>
      </c>
      <c r="AP656" t="s">
        <v>60</v>
      </c>
    </row>
    <row r="657" spans="1:42" ht="15" hidden="1" x14ac:dyDescent="0.25">
      <c r="A657">
        <v>652</v>
      </c>
      <c r="B657" t="s">
        <v>123</v>
      </c>
      <c r="C657" t="s">
        <v>45</v>
      </c>
      <c r="D657" t="s">
        <v>46</v>
      </c>
      <c r="E657" s="3">
        <v>40945</v>
      </c>
      <c r="F657" t="s">
        <v>93</v>
      </c>
      <c r="G657" t="s">
        <v>48</v>
      </c>
      <c r="H657" t="s">
        <v>95</v>
      </c>
      <c r="I657" t="s">
        <v>47</v>
      </c>
      <c r="J657" t="s">
        <v>83</v>
      </c>
      <c r="K657" t="s">
        <v>51</v>
      </c>
      <c r="L657">
        <v>307</v>
      </c>
      <c r="M657">
        <v>200000</v>
      </c>
      <c r="N657" t="s">
        <v>52</v>
      </c>
      <c r="O657">
        <v>0</v>
      </c>
      <c r="P657">
        <v>0</v>
      </c>
      <c r="Q657">
        <v>0</v>
      </c>
      <c r="R657">
        <v>507</v>
      </c>
      <c r="S657">
        <v>0.249</v>
      </c>
      <c r="T657">
        <v>0</v>
      </c>
      <c r="U657">
        <v>0</v>
      </c>
      <c r="V657">
        <v>0</v>
      </c>
      <c r="W657">
        <v>0</v>
      </c>
      <c r="X657">
        <v>349</v>
      </c>
      <c r="Y657">
        <v>0.17199999999999999</v>
      </c>
      <c r="Z657">
        <v>0</v>
      </c>
      <c r="AC657">
        <v>2</v>
      </c>
      <c r="AD657" t="s">
        <v>53</v>
      </c>
      <c r="AE657" t="s">
        <v>98</v>
      </c>
      <c r="AF657" t="s">
        <v>84</v>
      </c>
      <c r="AG657" t="s">
        <v>100</v>
      </c>
      <c r="AH657" t="s">
        <v>123</v>
      </c>
      <c r="AI657" t="s">
        <v>52</v>
      </c>
      <c r="AJ657" t="s">
        <v>124</v>
      </c>
      <c r="AK657" t="s">
        <v>56</v>
      </c>
      <c r="AM657" t="s">
        <v>125</v>
      </c>
      <c r="AN657" t="s">
        <v>126</v>
      </c>
      <c r="AO657" t="s">
        <v>122</v>
      </c>
      <c r="AP657" t="s">
        <v>60</v>
      </c>
    </row>
    <row r="658" spans="1:42" ht="15" hidden="1" x14ac:dyDescent="0.25">
      <c r="A658">
        <v>653</v>
      </c>
      <c r="B658" t="s">
        <v>123</v>
      </c>
      <c r="C658" t="s">
        <v>45</v>
      </c>
      <c r="D658" t="s">
        <v>46</v>
      </c>
      <c r="E658" s="3">
        <v>40945</v>
      </c>
      <c r="F658" t="s">
        <v>93</v>
      </c>
      <c r="G658" t="s">
        <v>48</v>
      </c>
      <c r="H658" t="s">
        <v>95</v>
      </c>
      <c r="I658" t="s">
        <v>47</v>
      </c>
      <c r="J658" t="s">
        <v>89</v>
      </c>
      <c r="K658" t="s">
        <v>51</v>
      </c>
      <c r="L658">
        <v>240</v>
      </c>
      <c r="M658">
        <v>200000</v>
      </c>
      <c r="N658" t="s">
        <v>52</v>
      </c>
      <c r="O658">
        <v>0</v>
      </c>
      <c r="P658">
        <v>0</v>
      </c>
      <c r="Q658">
        <v>0</v>
      </c>
      <c r="R658">
        <v>291</v>
      </c>
      <c r="S658">
        <v>0.21199999999999999</v>
      </c>
      <c r="T658">
        <v>0</v>
      </c>
      <c r="U658">
        <v>0</v>
      </c>
      <c r="V658">
        <v>0</v>
      </c>
      <c r="W658">
        <v>0</v>
      </c>
      <c r="X658">
        <v>209</v>
      </c>
      <c r="Y658">
        <v>0.152</v>
      </c>
      <c r="Z658">
        <v>0</v>
      </c>
      <c r="AC658">
        <v>2</v>
      </c>
      <c r="AD658" t="s">
        <v>53</v>
      </c>
      <c r="AE658" t="s">
        <v>98</v>
      </c>
      <c r="AF658" t="s">
        <v>90</v>
      </c>
      <c r="AG658" t="s">
        <v>100</v>
      </c>
      <c r="AH658" t="s">
        <v>123</v>
      </c>
      <c r="AI658" t="s">
        <v>52</v>
      </c>
      <c r="AJ658" t="s">
        <v>124</v>
      </c>
      <c r="AK658" t="s">
        <v>56</v>
      </c>
      <c r="AM658" t="s">
        <v>125</v>
      </c>
      <c r="AN658" t="s">
        <v>126</v>
      </c>
      <c r="AO658" t="s">
        <v>122</v>
      </c>
      <c r="AP658" t="s">
        <v>60</v>
      </c>
    </row>
    <row r="659" spans="1:42" ht="15" hidden="1" x14ac:dyDescent="0.25">
      <c r="A659">
        <v>654</v>
      </c>
      <c r="B659" t="s">
        <v>123</v>
      </c>
      <c r="C659" t="s">
        <v>45</v>
      </c>
      <c r="D659" t="s">
        <v>46</v>
      </c>
      <c r="E659" s="3">
        <v>40945</v>
      </c>
      <c r="F659" t="s">
        <v>93</v>
      </c>
      <c r="G659" t="s">
        <v>48</v>
      </c>
      <c r="H659" t="s">
        <v>95</v>
      </c>
      <c r="I659" t="s">
        <v>47</v>
      </c>
      <c r="J659" t="s">
        <v>96</v>
      </c>
      <c r="K659" t="s">
        <v>51</v>
      </c>
      <c r="L659">
        <v>257</v>
      </c>
      <c r="M659">
        <v>200000</v>
      </c>
      <c r="N659" t="s">
        <v>52</v>
      </c>
      <c r="O659">
        <v>0</v>
      </c>
      <c r="P659">
        <v>0</v>
      </c>
      <c r="Q659">
        <v>0</v>
      </c>
      <c r="R659">
        <v>374</v>
      </c>
      <c r="S659">
        <v>0.192</v>
      </c>
      <c r="T659">
        <v>0</v>
      </c>
      <c r="U659">
        <v>0</v>
      </c>
      <c r="V659">
        <v>0</v>
      </c>
      <c r="W659">
        <v>0</v>
      </c>
      <c r="X659">
        <v>264</v>
      </c>
      <c r="Y659">
        <v>0.13600000000000001</v>
      </c>
      <c r="Z659">
        <v>0</v>
      </c>
      <c r="AC659">
        <v>2</v>
      </c>
      <c r="AD659" t="s">
        <v>53</v>
      </c>
      <c r="AE659" t="s">
        <v>98</v>
      </c>
      <c r="AF659" t="s">
        <v>99</v>
      </c>
      <c r="AG659" t="s">
        <v>100</v>
      </c>
      <c r="AH659" t="s">
        <v>123</v>
      </c>
      <c r="AI659" t="s">
        <v>52</v>
      </c>
      <c r="AJ659" t="s">
        <v>124</v>
      </c>
      <c r="AK659" t="s">
        <v>56</v>
      </c>
      <c r="AM659" t="s">
        <v>125</v>
      </c>
      <c r="AN659" t="s">
        <v>126</v>
      </c>
      <c r="AO659" t="s">
        <v>122</v>
      </c>
      <c r="AP659" t="s">
        <v>60</v>
      </c>
    </row>
    <row r="660" spans="1:42" ht="15" hidden="1" x14ac:dyDescent="0.25">
      <c r="A660">
        <v>655</v>
      </c>
      <c r="B660" t="s">
        <v>123</v>
      </c>
      <c r="C660" t="s">
        <v>45</v>
      </c>
      <c r="D660" t="s">
        <v>46</v>
      </c>
      <c r="E660" s="3">
        <v>40945</v>
      </c>
      <c r="F660" t="s">
        <v>93</v>
      </c>
      <c r="G660" t="s">
        <v>48</v>
      </c>
      <c r="H660" t="s">
        <v>49</v>
      </c>
      <c r="I660" t="s">
        <v>47</v>
      </c>
      <c r="J660" t="s">
        <v>96</v>
      </c>
      <c r="K660" t="s">
        <v>51</v>
      </c>
      <c r="L660">
        <v>203</v>
      </c>
      <c r="M660">
        <v>200000</v>
      </c>
      <c r="N660" t="s">
        <v>52</v>
      </c>
      <c r="O660">
        <v>0</v>
      </c>
      <c r="P660">
        <v>0</v>
      </c>
      <c r="Q660">
        <v>0</v>
      </c>
      <c r="R660">
        <v>140</v>
      </c>
      <c r="S660">
        <v>7.8100000000000003E-2</v>
      </c>
      <c r="T660">
        <v>0</v>
      </c>
      <c r="U660">
        <v>0</v>
      </c>
      <c r="V660">
        <v>0</v>
      </c>
      <c r="W660">
        <v>0</v>
      </c>
      <c r="X660">
        <v>140</v>
      </c>
      <c r="Y660">
        <v>7.8100000000000003E-2</v>
      </c>
      <c r="Z660">
        <v>0</v>
      </c>
      <c r="AC660">
        <v>2</v>
      </c>
      <c r="AD660" t="s">
        <v>53</v>
      </c>
      <c r="AE660" t="s">
        <v>49</v>
      </c>
      <c r="AF660" t="s">
        <v>99</v>
      </c>
      <c r="AG660" t="s">
        <v>100</v>
      </c>
      <c r="AH660" t="s">
        <v>123</v>
      </c>
      <c r="AI660" t="s">
        <v>52</v>
      </c>
      <c r="AJ660" t="s">
        <v>124</v>
      </c>
      <c r="AK660" t="s">
        <v>56</v>
      </c>
      <c r="AM660" t="s">
        <v>125</v>
      </c>
      <c r="AN660" t="s">
        <v>126</v>
      </c>
      <c r="AO660" t="s">
        <v>122</v>
      </c>
      <c r="AP660" t="s">
        <v>60</v>
      </c>
    </row>
    <row r="661" spans="1:42" ht="15" hidden="1" x14ac:dyDescent="0.25">
      <c r="A661">
        <v>656</v>
      </c>
      <c r="B661" t="s">
        <v>123</v>
      </c>
      <c r="C661" t="s">
        <v>45</v>
      </c>
      <c r="D661" t="s">
        <v>46</v>
      </c>
      <c r="E661" s="3">
        <v>40945</v>
      </c>
      <c r="F661" t="s">
        <v>93</v>
      </c>
      <c r="G661" t="s">
        <v>91</v>
      </c>
      <c r="H661" t="s">
        <v>95</v>
      </c>
      <c r="I661" t="s">
        <v>47</v>
      </c>
      <c r="J661" t="s">
        <v>50</v>
      </c>
      <c r="K661" t="s">
        <v>51</v>
      </c>
      <c r="L661">
        <v>37.4</v>
      </c>
      <c r="M661">
        <v>30000</v>
      </c>
      <c r="N661" t="s">
        <v>52</v>
      </c>
      <c r="O661">
        <v>0</v>
      </c>
      <c r="P661">
        <v>0</v>
      </c>
      <c r="Q661">
        <v>0</v>
      </c>
      <c r="R661">
        <v>262</v>
      </c>
      <c r="S661">
        <v>0.14499999999999999</v>
      </c>
      <c r="T661">
        <v>0</v>
      </c>
      <c r="U661">
        <v>0</v>
      </c>
      <c r="V661">
        <v>0</v>
      </c>
      <c r="W661">
        <v>0</v>
      </c>
      <c r="X661">
        <v>193</v>
      </c>
      <c r="Y661">
        <v>0.106</v>
      </c>
      <c r="Z661">
        <v>0</v>
      </c>
      <c r="AC661">
        <v>2</v>
      </c>
      <c r="AD661" t="s">
        <v>92</v>
      </c>
      <c r="AE661" t="s">
        <v>98</v>
      </c>
      <c r="AF661" t="s">
        <v>54</v>
      </c>
      <c r="AG661" t="s">
        <v>100</v>
      </c>
      <c r="AH661" t="s">
        <v>123</v>
      </c>
      <c r="AI661" t="s">
        <v>52</v>
      </c>
      <c r="AJ661" t="s">
        <v>124</v>
      </c>
      <c r="AK661" t="s">
        <v>56</v>
      </c>
      <c r="AM661" t="s">
        <v>125</v>
      </c>
      <c r="AN661" t="s">
        <v>126</v>
      </c>
      <c r="AO661" t="s">
        <v>122</v>
      </c>
      <c r="AP661" t="s">
        <v>60</v>
      </c>
    </row>
    <row r="662" spans="1:42" ht="15" hidden="1" x14ac:dyDescent="0.25">
      <c r="A662">
        <v>657</v>
      </c>
      <c r="B662" t="s">
        <v>123</v>
      </c>
      <c r="C662" t="s">
        <v>45</v>
      </c>
      <c r="D662" t="s">
        <v>46</v>
      </c>
      <c r="E662" s="3">
        <v>40945</v>
      </c>
      <c r="F662" t="s">
        <v>93</v>
      </c>
      <c r="G662" t="s">
        <v>91</v>
      </c>
      <c r="H662" t="s">
        <v>95</v>
      </c>
      <c r="I662" t="s">
        <v>47</v>
      </c>
      <c r="J662" t="s">
        <v>61</v>
      </c>
      <c r="K662" t="s">
        <v>51</v>
      </c>
      <c r="L662">
        <v>60</v>
      </c>
      <c r="M662">
        <v>30000</v>
      </c>
      <c r="N662" t="s">
        <v>52</v>
      </c>
      <c r="O662">
        <v>0</v>
      </c>
      <c r="P662">
        <v>0</v>
      </c>
      <c r="Q662">
        <v>0</v>
      </c>
      <c r="R662">
        <v>313</v>
      </c>
      <c r="S662">
        <v>0.20100000000000001</v>
      </c>
      <c r="T662">
        <v>0</v>
      </c>
      <c r="U662">
        <v>0</v>
      </c>
      <c r="V662">
        <v>0</v>
      </c>
      <c r="W662">
        <v>0</v>
      </c>
      <c r="X662">
        <v>226</v>
      </c>
      <c r="Y662">
        <v>0.14499999999999999</v>
      </c>
      <c r="Z662">
        <v>0</v>
      </c>
      <c r="AC662">
        <v>2</v>
      </c>
      <c r="AD662" t="s">
        <v>92</v>
      </c>
      <c r="AE662" t="s">
        <v>98</v>
      </c>
      <c r="AF662" t="s">
        <v>62</v>
      </c>
      <c r="AG662" t="s">
        <v>100</v>
      </c>
      <c r="AH662" t="s">
        <v>123</v>
      </c>
      <c r="AI662" t="s">
        <v>52</v>
      </c>
      <c r="AJ662" t="s">
        <v>124</v>
      </c>
      <c r="AK662" t="s">
        <v>56</v>
      </c>
      <c r="AM662" t="s">
        <v>125</v>
      </c>
      <c r="AN662" t="s">
        <v>126</v>
      </c>
      <c r="AO662" t="s">
        <v>122</v>
      </c>
      <c r="AP662" t="s">
        <v>60</v>
      </c>
    </row>
    <row r="663" spans="1:42" ht="15" hidden="1" x14ac:dyDescent="0.25">
      <c r="A663">
        <v>658</v>
      </c>
      <c r="B663" t="s">
        <v>123</v>
      </c>
      <c r="C663" t="s">
        <v>45</v>
      </c>
      <c r="D663" t="s">
        <v>46</v>
      </c>
      <c r="E663" s="3">
        <v>40945</v>
      </c>
      <c r="F663" t="s">
        <v>93</v>
      </c>
      <c r="G663" t="s">
        <v>91</v>
      </c>
      <c r="H663" t="s">
        <v>95</v>
      </c>
      <c r="I663" t="s">
        <v>47</v>
      </c>
      <c r="J663" t="s">
        <v>63</v>
      </c>
      <c r="K663" t="s">
        <v>51</v>
      </c>
      <c r="L663">
        <v>51.4</v>
      </c>
      <c r="M663">
        <v>30000</v>
      </c>
      <c r="N663" t="s">
        <v>52</v>
      </c>
      <c r="O663">
        <v>0</v>
      </c>
      <c r="P663">
        <v>0</v>
      </c>
      <c r="Q663">
        <v>0</v>
      </c>
      <c r="R663">
        <v>328</v>
      </c>
      <c r="S663">
        <v>0.17</v>
      </c>
      <c r="T663">
        <v>0</v>
      </c>
      <c r="U663">
        <v>0</v>
      </c>
      <c r="V663">
        <v>0</v>
      </c>
      <c r="W663">
        <v>0</v>
      </c>
      <c r="X663">
        <v>227</v>
      </c>
      <c r="Y663">
        <v>0.11799999999999999</v>
      </c>
      <c r="Z663">
        <v>0</v>
      </c>
      <c r="AC663">
        <v>2</v>
      </c>
      <c r="AD663" t="s">
        <v>92</v>
      </c>
      <c r="AE663" t="s">
        <v>98</v>
      </c>
      <c r="AF663" t="s">
        <v>64</v>
      </c>
      <c r="AG663" t="s">
        <v>100</v>
      </c>
      <c r="AH663" t="s">
        <v>123</v>
      </c>
      <c r="AI663" t="s">
        <v>52</v>
      </c>
      <c r="AJ663" t="s">
        <v>124</v>
      </c>
      <c r="AK663" t="s">
        <v>56</v>
      </c>
      <c r="AM663" t="s">
        <v>125</v>
      </c>
      <c r="AN663" t="s">
        <v>126</v>
      </c>
      <c r="AO663" t="s">
        <v>122</v>
      </c>
      <c r="AP663" t="s">
        <v>60</v>
      </c>
    </row>
    <row r="664" spans="1:42" ht="15" hidden="1" x14ac:dyDescent="0.25">
      <c r="A664">
        <v>659</v>
      </c>
      <c r="B664" t="s">
        <v>123</v>
      </c>
      <c r="C664" t="s">
        <v>45</v>
      </c>
      <c r="D664" t="s">
        <v>46</v>
      </c>
      <c r="E664" s="3">
        <v>40945</v>
      </c>
      <c r="F664" t="s">
        <v>93</v>
      </c>
      <c r="G664" t="s">
        <v>91</v>
      </c>
      <c r="H664" t="s">
        <v>95</v>
      </c>
      <c r="I664" t="s">
        <v>47</v>
      </c>
      <c r="J664" t="s">
        <v>65</v>
      </c>
      <c r="K664" t="s">
        <v>51</v>
      </c>
      <c r="L664">
        <v>56.3</v>
      </c>
      <c r="M664">
        <v>30000</v>
      </c>
      <c r="N664" t="s">
        <v>52</v>
      </c>
      <c r="O664">
        <v>0</v>
      </c>
      <c r="P664">
        <v>0</v>
      </c>
      <c r="Q664">
        <v>0</v>
      </c>
      <c r="R664">
        <v>351</v>
      </c>
      <c r="S664">
        <v>0.193</v>
      </c>
      <c r="T664">
        <v>0</v>
      </c>
      <c r="U664">
        <v>0</v>
      </c>
      <c r="V664">
        <v>0</v>
      </c>
      <c r="W664">
        <v>0</v>
      </c>
      <c r="X664">
        <v>255</v>
      </c>
      <c r="Y664">
        <v>0.14099999999999999</v>
      </c>
      <c r="Z664">
        <v>0</v>
      </c>
      <c r="AC664">
        <v>2</v>
      </c>
      <c r="AD664" t="s">
        <v>92</v>
      </c>
      <c r="AE664" t="s">
        <v>98</v>
      </c>
      <c r="AF664" t="s">
        <v>66</v>
      </c>
      <c r="AG664" t="s">
        <v>100</v>
      </c>
      <c r="AH664" t="s">
        <v>123</v>
      </c>
      <c r="AI664" t="s">
        <v>52</v>
      </c>
      <c r="AJ664" t="s">
        <v>124</v>
      </c>
      <c r="AK664" t="s">
        <v>56</v>
      </c>
      <c r="AM664" t="s">
        <v>125</v>
      </c>
      <c r="AN664" t="s">
        <v>126</v>
      </c>
      <c r="AO664" t="s">
        <v>122</v>
      </c>
      <c r="AP664" t="s">
        <v>60</v>
      </c>
    </row>
    <row r="665" spans="1:42" ht="15" hidden="1" x14ac:dyDescent="0.25">
      <c r="A665">
        <v>660</v>
      </c>
      <c r="B665" t="s">
        <v>123</v>
      </c>
      <c r="C665" t="s">
        <v>45</v>
      </c>
      <c r="D665" t="s">
        <v>46</v>
      </c>
      <c r="E665" s="3">
        <v>40945</v>
      </c>
      <c r="F665" t="s">
        <v>93</v>
      </c>
      <c r="G665" t="s">
        <v>91</v>
      </c>
      <c r="H665" t="s">
        <v>95</v>
      </c>
      <c r="I665" t="s">
        <v>47</v>
      </c>
      <c r="J665" t="s">
        <v>67</v>
      </c>
      <c r="K665" t="s">
        <v>51</v>
      </c>
      <c r="L665">
        <v>43.7</v>
      </c>
      <c r="M665">
        <v>30000</v>
      </c>
      <c r="N665" t="s">
        <v>52</v>
      </c>
      <c r="O665">
        <v>0</v>
      </c>
      <c r="P665">
        <v>0</v>
      </c>
      <c r="Q665">
        <v>0</v>
      </c>
      <c r="R665">
        <v>364</v>
      </c>
      <c r="S665">
        <v>0.182</v>
      </c>
      <c r="T665">
        <v>0</v>
      </c>
      <c r="U665">
        <v>0</v>
      </c>
      <c r="V665">
        <v>0</v>
      </c>
      <c r="W665">
        <v>0</v>
      </c>
      <c r="X665">
        <v>264</v>
      </c>
      <c r="Y665">
        <v>0.13200000000000001</v>
      </c>
      <c r="Z665">
        <v>0</v>
      </c>
      <c r="AC665">
        <v>2</v>
      </c>
      <c r="AD665" t="s">
        <v>92</v>
      </c>
      <c r="AE665" t="s">
        <v>98</v>
      </c>
      <c r="AF665" t="s">
        <v>68</v>
      </c>
      <c r="AG665" t="s">
        <v>100</v>
      </c>
      <c r="AH665" t="s">
        <v>123</v>
      </c>
      <c r="AI665" t="s">
        <v>52</v>
      </c>
      <c r="AJ665" t="s">
        <v>124</v>
      </c>
      <c r="AK665" t="s">
        <v>56</v>
      </c>
      <c r="AM665" t="s">
        <v>125</v>
      </c>
      <c r="AN665" t="s">
        <v>126</v>
      </c>
      <c r="AO665" t="s">
        <v>122</v>
      </c>
      <c r="AP665" t="s">
        <v>60</v>
      </c>
    </row>
    <row r="666" spans="1:42" ht="15" hidden="1" x14ac:dyDescent="0.25">
      <c r="A666">
        <v>661</v>
      </c>
      <c r="B666" t="s">
        <v>123</v>
      </c>
      <c r="C666" t="s">
        <v>45</v>
      </c>
      <c r="D666" t="s">
        <v>46</v>
      </c>
      <c r="E666" s="3">
        <v>40945</v>
      </c>
      <c r="F666" t="s">
        <v>93</v>
      </c>
      <c r="G666" t="s">
        <v>91</v>
      </c>
      <c r="H666" t="s">
        <v>95</v>
      </c>
      <c r="I666" t="s">
        <v>47</v>
      </c>
      <c r="J666" t="s">
        <v>79</v>
      </c>
      <c r="K666" t="s">
        <v>51</v>
      </c>
      <c r="L666">
        <v>69.8</v>
      </c>
      <c r="M666">
        <v>30000</v>
      </c>
      <c r="N666" t="s">
        <v>52</v>
      </c>
      <c r="O666">
        <v>0</v>
      </c>
      <c r="P666">
        <v>0</v>
      </c>
      <c r="Q666">
        <v>0</v>
      </c>
      <c r="R666">
        <v>360</v>
      </c>
      <c r="S666">
        <v>0.221</v>
      </c>
      <c r="T666">
        <v>0</v>
      </c>
      <c r="U666">
        <v>0</v>
      </c>
      <c r="V666">
        <v>0</v>
      </c>
      <c r="W666">
        <v>0</v>
      </c>
      <c r="X666">
        <v>249</v>
      </c>
      <c r="Y666">
        <v>0.154</v>
      </c>
      <c r="Z666">
        <v>0</v>
      </c>
      <c r="AC666">
        <v>2</v>
      </c>
      <c r="AD666" t="s">
        <v>92</v>
      </c>
      <c r="AE666" t="s">
        <v>98</v>
      </c>
      <c r="AF666" t="s">
        <v>80</v>
      </c>
      <c r="AG666" t="s">
        <v>100</v>
      </c>
      <c r="AH666" t="s">
        <v>123</v>
      </c>
      <c r="AI666" t="s">
        <v>52</v>
      </c>
      <c r="AJ666" t="s">
        <v>124</v>
      </c>
      <c r="AK666" t="s">
        <v>56</v>
      </c>
      <c r="AM666" t="s">
        <v>125</v>
      </c>
      <c r="AN666" t="s">
        <v>126</v>
      </c>
      <c r="AO666" t="s">
        <v>122</v>
      </c>
      <c r="AP666" t="s">
        <v>60</v>
      </c>
    </row>
    <row r="667" spans="1:42" ht="15" hidden="1" x14ac:dyDescent="0.25">
      <c r="A667">
        <v>662</v>
      </c>
      <c r="B667" t="s">
        <v>123</v>
      </c>
      <c r="C667" t="s">
        <v>45</v>
      </c>
      <c r="D667" t="s">
        <v>46</v>
      </c>
      <c r="E667" s="3">
        <v>40945</v>
      </c>
      <c r="F667" t="s">
        <v>93</v>
      </c>
      <c r="G667" t="s">
        <v>91</v>
      </c>
      <c r="H667" t="s">
        <v>95</v>
      </c>
      <c r="I667" t="s">
        <v>47</v>
      </c>
      <c r="J667" t="s">
        <v>81</v>
      </c>
      <c r="K667" t="s">
        <v>51</v>
      </c>
      <c r="L667">
        <v>65.5</v>
      </c>
      <c r="M667">
        <v>30000</v>
      </c>
      <c r="N667" t="s">
        <v>52</v>
      </c>
      <c r="O667">
        <v>0</v>
      </c>
      <c r="P667">
        <v>0</v>
      </c>
      <c r="Q667">
        <v>0</v>
      </c>
      <c r="R667">
        <v>326</v>
      </c>
      <c r="S667">
        <v>0.19700000000000001</v>
      </c>
      <c r="T667">
        <v>0</v>
      </c>
      <c r="U667">
        <v>0</v>
      </c>
      <c r="V667">
        <v>0</v>
      </c>
      <c r="W667">
        <v>0</v>
      </c>
      <c r="X667">
        <v>232</v>
      </c>
      <c r="Y667">
        <v>0.14000000000000001</v>
      </c>
      <c r="Z667">
        <v>0</v>
      </c>
      <c r="AC667">
        <v>2</v>
      </c>
      <c r="AD667" t="s">
        <v>92</v>
      </c>
      <c r="AE667" t="s">
        <v>98</v>
      </c>
      <c r="AF667" t="s">
        <v>82</v>
      </c>
      <c r="AG667" t="s">
        <v>100</v>
      </c>
      <c r="AH667" t="s">
        <v>123</v>
      </c>
      <c r="AI667" t="s">
        <v>52</v>
      </c>
      <c r="AJ667" t="s">
        <v>124</v>
      </c>
      <c r="AK667" t="s">
        <v>56</v>
      </c>
      <c r="AM667" t="s">
        <v>125</v>
      </c>
      <c r="AN667" t="s">
        <v>126</v>
      </c>
      <c r="AO667" t="s">
        <v>122</v>
      </c>
      <c r="AP667" t="s">
        <v>60</v>
      </c>
    </row>
    <row r="668" spans="1:42" ht="15" hidden="1" x14ac:dyDescent="0.25">
      <c r="A668">
        <v>663</v>
      </c>
      <c r="B668" t="s">
        <v>123</v>
      </c>
      <c r="C668" t="s">
        <v>45</v>
      </c>
      <c r="D668" t="s">
        <v>46</v>
      </c>
      <c r="E668" s="3">
        <v>40945</v>
      </c>
      <c r="F668" t="s">
        <v>93</v>
      </c>
      <c r="G668" t="s">
        <v>91</v>
      </c>
      <c r="H668" t="s">
        <v>95</v>
      </c>
      <c r="I668" t="s">
        <v>47</v>
      </c>
      <c r="J668" t="s">
        <v>83</v>
      </c>
      <c r="K668" t="s">
        <v>51</v>
      </c>
      <c r="L668">
        <v>67.2</v>
      </c>
      <c r="M668">
        <v>30000</v>
      </c>
      <c r="N668" t="s">
        <v>52</v>
      </c>
      <c r="O668">
        <v>0</v>
      </c>
      <c r="P668">
        <v>0</v>
      </c>
      <c r="Q668">
        <v>0</v>
      </c>
      <c r="R668">
        <v>446</v>
      </c>
      <c r="S668">
        <v>0.247</v>
      </c>
      <c r="T668">
        <v>0</v>
      </c>
      <c r="U668">
        <v>0</v>
      </c>
      <c r="V668">
        <v>0</v>
      </c>
      <c r="W668">
        <v>0</v>
      </c>
      <c r="X668">
        <v>306</v>
      </c>
      <c r="Y668">
        <v>0.17</v>
      </c>
      <c r="Z668">
        <v>0</v>
      </c>
      <c r="AC668">
        <v>2</v>
      </c>
      <c r="AD668" t="s">
        <v>92</v>
      </c>
      <c r="AE668" t="s">
        <v>98</v>
      </c>
      <c r="AF668" t="s">
        <v>84</v>
      </c>
      <c r="AG668" t="s">
        <v>100</v>
      </c>
      <c r="AH668" t="s">
        <v>123</v>
      </c>
      <c r="AI668" t="s">
        <v>52</v>
      </c>
      <c r="AJ668" t="s">
        <v>124</v>
      </c>
      <c r="AK668" t="s">
        <v>56</v>
      </c>
      <c r="AM668" t="s">
        <v>125</v>
      </c>
      <c r="AN668" t="s">
        <v>126</v>
      </c>
      <c r="AO668" t="s">
        <v>122</v>
      </c>
      <c r="AP668" t="s">
        <v>60</v>
      </c>
    </row>
    <row r="669" spans="1:42" ht="15" hidden="1" x14ac:dyDescent="0.25">
      <c r="A669">
        <v>664</v>
      </c>
      <c r="B669" t="s">
        <v>123</v>
      </c>
      <c r="C669" t="s">
        <v>45</v>
      </c>
      <c r="D669" t="s">
        <v>46</v>
      </c>
      <c r="E669" s="3">
        <v>40945</v>
      </c>
      <c r="F669" t="s">
        <v>93</v>
      </c>
      <c r="G669" t="s">
        <v>91</v>
      </c>
      <c r="H669" t="s">
        <v>95</v>
      </c>
      <c r="I669" t="s">
        <v>47</v>
      </c>
      <c r="J669" t="s">
        <v>89</v>
      </c>
      <c r="K669" t="s">
        <v>51</v>
      </c>
      <c r="L669">
        <v>52</v>
      </c>
      <c r="M669">
        <v>30000</v>
      </c>
      <c r="N669" t="s">
        <v>52</v>
      </c>
      <c r="O669">
        <v>0</v>
      </c>
      <c r="P669">
        <v>0</v>
      </c>
      <c r="Q669">
        <v>0</v>
      </c>
      <c r="R669">
        <v>280</v>
      </c>
      <c r="S669">
        <v>0.21</v>
      </c>
      <c r="T669">
        <v>0</v>
      </c>
      <c r="U669">
        <v>0</v>
      </c>
      <c r="V669">
        <v>0</v>
      </c>
      <c r="W669">
        <v>0</v>
      </c>
      <c r="X669">
        <v>201</v>
      </c>
      <c r="Y669">
        <v>0.15</v>
      </c>
      <c r="Z669">
        <v>0</v>
      </c>
      <c r="AC669">
        <v>2</v>
      </c>
      <c r="AD669" t="s">
        <v>92</v>
      </c>
      <c r="AE669" t="s">
        <v>98</v>
      </c>
      <c r="AF669" t="s">
        <v>90</v>
      </c>
      <c r="AG669" t="s">
        <v>100</v>
      </c>
      <c r="AH669" t="s">
        <v>123</v>
      </c>
      <c r="AI669" t="s">
        <v>52</v>
      </c>
      <c r="AJ669" t="s">
        <v>124</v>
      </c>
      <c r="AK669" t="s">
        <v>56</v>
      </c>
      <c r="AM669" t="s">
        <v>125</v>
      </c>
      <c r="AN669" t="s">
        <v>126</v>
      </c>
      <c r="AO669" t="s">
        <v>122</v>
      </c>
      <c r="AP669" t="s">
        <v>60</v>
      </c>
    </row>
    <row r="670" spans="1:42" ht="15" hidden="1" x14ac:dyDescent="0.25">
      <c r="A670">
        <v>665</v>
      </c>
      <c r="B670" t="s">
        <v>123</v>
      </c>
      <c r="C670" t="s">
        <v>45</v>
      </c>
      <c r="D670" t="s">
        <v>46</v>
      </c>
      <c r="E670" s="3">
        <v>40945</v>
      </c>
      <c r="F670" t="s">
        <v>93</v>
      </c>
      <c r="G670" t="s">
        <v>91</v>
      </c>
      <c r="H670" t="s">
        <v>95</v>
      </c>
      <c r="I670" t="s">
        <v>47</v>
      </c>
      <c r="J670" t="s">
        <v>96</v>
      </c>
      <c r="K670" t="s">
        <v>51</v>
      </c>
      <c r="L670">
        <v>55.9</v>
      </c>
      <c r="M670">
        <v>30000</v>
      </c>
      <c r="N670" t="s">
        <v>52</v>
      </c>
      <c r="O670">
        <v>0</v>
      </c>
      <c r="P670">
        <v>0</v>
      </c>
      <c r="Q670">
        <v>0</v>
      </c>
      <c r="R670">
        <v>342</v>
      </c>
      <c r="S670">
        <v>0.189</v>
      </c>
      <c r="T670">
        <v>0</v>
      </c>
      <c r="U670">
        <v>0</v>
      </c>
      <c r="V670">
        <v>0</v>
      </c>
      <c r="W670">
        <v>0</v>
      </c>
      <c r="X670">
        <v>240</v>
      </c>
      <c r="Y670">
        <v>0.13300000000000001</v>
      </c>
      <c r="Z670">
        <v>0</v>
      </c>
      <c r="AC670">
        <v>2</v>
      </c>
      <c r="AD670" t="s">
        <v>92</v>
      </c>
      <c r="AE670" t="s">
        <v>98</v>
      </c>
      <c r="AF670" t="s">
        <v>99</v>
      </c>
      <c r="AG670" t="s">
        <v>100</v>
      </c>
      <c r="AH670" t="s">
        <v>123</v>
      </c>
      <c r="AI670" t="s">
        <v>52</v>
      </c>
      <c r="AJ670" t="s">
        <v>124</v>
      </c>
      <c r="AK670" t="s">
        <v>56</v>
      </c>
      <c r="AM670" t="s">
        <v>125</v>
      </c>
      <c r="AN670" t="s">
        <v>126</v>
      </c>
      <c r="AO670" t="s">
        <v>122</v>
      </c>
      <c r="AP670" t="s">
        <v>60</v>
      </c>
    </row>
    <row r="671" spans="1:42" ht="15" hidden="1" x14ac:dyDescent="0.25">
      <c r="A671">
        <v>666</v>
      </c>
      <c r="B671" t="s">
        <v>123</v>
      </c>
      <c r="C671" t="s">
        <v>45</v>
      </c>
      <c r="D671" t="s">
        <v>46</v>
      </c>
      <c r="E671" s="3">
        <v>40945</v>
      </c>
      <c r="F671" t="s">
        <v>93</v>
      </c>
      <c r="G671" t="s">
        <v>91</v>
      </c>
      <c r="H671" t="s">
        <v>49</v>
      </c>
      <c r="I671" t="s">
        <v>47</v>
      </c>
      <c r="J671" t="s">
        <v>96</v>
      </c>
      <c r="K671" t="s">
        <v>51</v>
      </c>
      <c r="L671">
        <v>41.9</v>
      </c>
      <c r="M671">
        <v>30000</v>
      </c>
      <c r="N671" t="s">
        <v>52</v>
      </c>
      <c r="O671">
        <v>0</v>
      </c>
      <c r="P671">
        <v>0</v>
      </c>
      <c r="Q671">
        <v>0</v>
      </c>
      <c r="R671">
        <v>111</v>
      </c>
      <c r="S671">
        <v>7.1099999999999997E-2</v>
      </c>
      <c r="T671">
        <v>0</v>
      </c>
      <c r="U671">
        <v>0</v>
      </c>
      <c r="V671">
        <v>0</v>
      </c>
      <c r="W671">
        <v>0</v>
      </c>
      <c r="X671">
        <v>111</v>
      </c>
      <c r="Y671">
        <v>7.1099999999999997E-2</v>
      </c>
      <c r="Z671">
        <v>0</v>
      </c>
      <c r="AC671">
        <v>2</v>
      </c>
      <c r="AD671" t="s">
        <v>92</v>
      </c>
      <c r="AE671" t="s">
        <v>49</v>
      </c>
      <c r="AF671" t="s">
        <v>99</v>
      </c>
      <c r="AG671" t="s">
        <v>100</v>
      </c>
      <c r="AH671" t="s">
        <v>123</v>
      </c>
      <c r="AI671" t="s">
        <v>52</v>
      </c>
      <c r="AJ671" t="s">
        <v>124</v>
      </c>
      <c r="AK671" t="s">
        <v>56</v>
      </c>
      <c r="AM671" t="s">
        <v>125</v>
      </c>
      <c r="AN671" t="s">
        <v>126</v>
      </c>
      <c r="AO671" t="s">
        <v>122</v>
      </c>
      <c r="AP671" t="s">
        <v>60</v>
      </c>
    </row>
    <row r="672" spans="1:42" ht="15" hidden="1" x14ac:dyDescent="0.25">
      <c r="A672">
        <v>667</v>
      </c>
      <c r="B672" t="s">
        <v>123</v>
      </c>
      <c r="C672" t="s">
        <v>45</v>
      </c>
      <c r="D672" t="s">
        <v>46</v>
      </c>
      <c r="E672" s="3">
        <v>40945</v>
      </c>
      <c r="F672" t="s">
        <v>101</v>
      </c>
      <c r="G672" t="s">
        <v>94</v>
      </c>
      <c r="H672" t="s">
        <v>95</v>
      </c>
      <c r="I672" t="s">
        <v>47</v>
      </c>
      <c r="J672" t="s">
        <v>96</v>
      </c>
      <c r="K672" t="s">
        <v>51</v>
      </c>
      <c r="L672">
        <v>168</v>
      </c>
      <c r="M672">
        <v>115000</v>
      </c>
      <c r="N672" t="s">
        <v>52</v>
      </c>
      <c r="O672">
        <v>0</v>
      </c>
      <c r="P672">
        <v>0</v>
      </c>
      <c r="Q672">
        <v>0</v>
      </c>
      <c r="R672">
        <v>414</v>
      </c>
      <c r="S672">
        <v>0.185</v>
      </c>
      <c r="T672">
        <v>0</v>
      </c>
      <c r="U672">
        <v>0</v>
      </c>
      <c r="V672">
        <v>0</v>
      </c>
      <c r="W672">
        <v>0</v>
      </c>
      <c r="X672">
        <v>322</v>
      </c>
      <c r="Y672">
        <v>0.14399999999999999</v>
      </c>
      <c r="Z672">
        <v>0</v>
      </c>
      <c r="AC672">
        <v>2</v>
      </c>
      <c r="AD672" t="s">
        <v>97</v>
      </c>
      <c r="AE672" t="s">
        <v>98</v>
      </c>
      <c r="AF672" t="s">
        <v>99</v>
      </c>
      <c r="AG672" t="s">
        <v>101</v>
      </c>
      <c r="AH672" t="s">
        <v>123</v>
      </c>
      <c r="AI672" t="s">
        <v>52</v>
      </c>
      <c r="AJ672" t="s">
        <v>124</v>
      </c>
      <c r="AK672" t="s">
        <v>56</v>
      </c>
      <c r="AM672" t="s">
        <v>125</v>
      </c>
      <c r="AN672" t="s">
        <v>126</v>
      </c>
      <c r="AO672" t="s">
        <v>122</v>
      </c>
      <c r="AP672" t="s">
        <v>60</v>
      </c>
    </row>
    <row r="673" spans="1:42" ht="15" hidden="1" x14ac:dyDescent="0.25">
      <c r="A673">
        <v>668</v>
      </c>
      <c r="B673" t="s">
        <v>123</v>
      </c>
      <c r="C673" t="s">
        <v>45</v>
      </c>
      <c r="D673" t="s">
        <v>46</v>
      </c>
      <c r="E673" s="3">
        <v>40945</v>
      </c>
      <c r="F673" t="s">
        <v>101</v>
      </c>
      <c r="G673" t="s">
        <v>94</v>
      </c>
      <c r="H673" t="s">
        <v>49</v>
      </c>
      <c r="I673" t="s">
        <v>47</v>
      </c>
      <c r="J673" t="s">
        <v>96</v>
      </c>
      <c r="K673" t="s">
        <v>51</v>
      </c>
      <c r="L673">
        <v>137</v>
      </c>
      <c r="M673">
        <v>115000</v>
      </c>
      <c r="N673" t="s">
        <v>52</v>
      </c>
      <c r="O673">
        <v>0</v>
      </c>
      <c r="P673">
        <v>0</v>
      </c>
      <c r="Q673">
        <v>0</v>
      </c>
      <c r="R673">
        <v>173</v>
      </c>
      <c r="S673">
        <v>8.1600000000000006E-2</v>
      </c>
      <c r="T673">
        <v>0</v>
      </c>
      <c r="U673">
        <v>0</v>
      </c>
      <c r="V673">
        <v>0</v>
      </c>
      <c r="W673">
        <v>0</v>
      </c>
      <c r="X673">
        <v>173</v>
      </c>
      <c r="Y673">
        <v>8.1600000000000006E-2</v>
      </c>
      <c r="Z673">
        <v>0</v>
      </c>
      <c r="AC673">
        <v>2</v>
      </c>
      <c r="AD673" t="s">
        <v>97</v>
      </c>
      <c r="AE673" t="s">
        <v>49</v>
      </c>
      <c r="AF673" t="s">
        <v>99</v>
      </c>
      <c r="AG673" t="s">
        <v>101</v>
      </c>
      <c r="AH673" t="s">
        <v>123</v>
      </c>
      <c r="AI673" t="s">
        <v>52</v>
      </c>
      <c r="AJ673" t="s">
        <v>124</v>
      </c>
      <c r="AK673" t="s">
        <v>56</v>
      </c>
      <c r="AM673" t="s">
        <v>125</v>
      </c>
      <c r="AN673" t="s">
        <v>126</v>
      </c>
      <c r="AO673" t="s">
        <v>122</v>
      </c>
      <c r="AP673" t="s">
        <v>60</v>
      </c>
    </row>
    <row r="674" spans="1:42" ht="15" hidden="1" x14ac:dyDescent="0.25">
      <c r="A674">
        <v>669</v>
      </c>
      <c r="B674" t="s">
        <v>123</v>
      </c>
      <c r="C674" t="s">
        <v>45</v>
      </c>
      <c r="D674" t="s">
        <v>46</v>
      </c>
      <c r="E674" s="3">
        <v>40945</v>
      </c>
      <c r="F674" t="s">
        <v>101</v>
      </c>
      <c r="G674" t="s">
        <v>48</v>
      </c>
      <c r="H674" t="s">
        <v>95</v>
      </c>
      <c r="I674" t="s">
        <v>47</v>
      </c>
      <c r="J674" t="s">
        <v>67</v>
      </c>
      <c r="K674" t="s">
        <v>51</v>
      </c>
      <c r="L674">
        <v>220</v>
      </c>
      <c r="M674">
        <v>200000</v>
      </c>
      <c r="N674" t="s">
        <v>52</v>
      </c>
      <c r="O674">
        <v>0</v>
      </c>
      <c r="P674">
        <v>0</v>
      </c>
      <c r="Q674">
        <v>0</v>
      </c>
      <c r="R674">
        <v>374</v>
      </c>
      <c r="S674">
        <v>0.18</v>
      </c>
      <c r="T674">
        <v>0</v>
      </c>
      <c r="U674">
        <v>0</v>
      </c>
      <c r="V674">
        <v>0</v>
      </c>
      <c r="W674">
        <v>0</v>
      </c>
      <c r="X674">
        <v>280</v>
      </c>
      <c r="Y674">
        <v>0.13500000000000001</v>
      </c>
      <c r="Z674">
        <v>0</v>
      </c>
      <c r="AC674">
        <v>2</v>
      </c>
      <c r="AD674" t="s">
        <v>53</v>
      </c>
      <c r="AE674" t="s">
        <v>98</v>
      </c>
      <c r="AF674" t="s">
        <v>68</v>
      </c>
      <c r="AG674" t="s">
        <v>101</v>
      </c>
      <c r="AH674" t="s">
        <v>123</v>
      </c>
      <c r="AI674" t="s">
        <v>52</v>
      </c>
      <c r="AJ674" t="s">
        <v>124</v>
      </c>
      <c r="AK674" t="s">
        <v>56</v>
      </c>
      <c r="AM674" t="s">
        <v>125</v>
      </c>
      <c r="AN674" t="s">
        <v>126</v>
      </c>
      <c r="AO674" t="s">
        <v>122</v>
      </c>
      <c r="AP674" t="s">
        <v>60</v>
      </c>
    </row>
    <row r="675" spans="1:42" ht="15" hidden="1" x14ac:dyDescent="0.25">
      <c r="A675">
        <v>670</v>
      </c>
      <c r="B675" t="s">
        <v>123</v>
      </c>
      <c r="C675" t="s">
        <v>45</v>
      </c>
      <c r="D675" t="s">
        <v>46</v>
      </c>
      <c r="E675" s="3">
        <v>40945</v>
      </c>
      <c r="F675" t="s">
        <v>101</v>
      </c>
      <c r="G675" t="s">
        <v>48</v>
      </c>
      <c r="H675" t="s">
        <v>95</v>
      </c>
      <c r="I675" t="s">
        <v>47</v>
      </c>
      <c r="J675" t="s">
        <v>69</v>
      </c>
      <c r="K675" t="s">
        <v>51</v>
      </c>
      <c r="L675">
        <v>270</v>
      </c>
      <c r="M675">
        <v>200000</v>
      </c>
      <c r="N675" t="s">
        <v>52</v>
      </c>
      <c r="O675">
        <v>0</v>
      </c>
      <c r="P675">
        <v>0</v>
      </c>
      <c r="Q675">
        <v>0</v>
      </c>
      <c r="R675">
        <v>404</v>
      </c>
      <c r="S675">
        <v>0.14599999999999999</v>
      </c>
      <c r="T675">
        <v>0</v>
      </c>
      <c r="U675">
        <v>0</v>
      </c>
      <c r="V675">
        <v>0</v>
      </c>
      <c r="W675">
        <v>0</v>
      </c>
      <c r="X675">
        <v>304</v>
      </c>
      <c r="Y675">
        <v>0.11</v>
      </c>
      <c r="Z675">
        <v>0</v>
      </c>
      <c r="AC675">
        <v>2</v>
      </c>
      <c r="AD675" t="s">
        <v>53</v>
      </c>
      <c r="AE675" t="s">
        <v>98</v>
      </c>
      <c r="AF675" t="s">
        <v>70</v>
      </c>
      <c r="AG675" t="s">
        <v>101</v>
      </c>
      <c r="AH675" t="s">
        <v>123</v>
      </c>
      <c r="AI675" t="s">
        <v>52</v>
      </c>
      <c r="AJ675" t="s">
        <v>124</v>
      </c>
      <c r="AK675" t="s">
        <v>56</v>
      </c>
      <c r="AM675" t="s">
        <v>125</v>
      </c>
      <c r="AN675" t="s">
        <v>126</v>
      </c>
      <c r="AO675" t="s">
        <v>122</v>
      </c>
      <c r="AP675" t="s">
        <v>60</v>
      </c>
    </row>
    <row r="676" spans="1:42" ht="15" hidden="1" x14ac:dyDescent="0.25">
      <c r="A676">
        <v>671</v>
      </c>
      <c r="B676" t="s">
        <v>123</v>
      </c>
      <c r="C676" t="s">
        <v>45</v>
      </c>
      <c r="D676" t="s">
        <v>46</v>
      </c>
      <c r="E676" s="3">
        <v>40945</v>
      </c>
      <c r="F676" t="s">
        <v>101</v>
      </c>
      <c r="G676" t="s">
        <v>48</v>
      </c>
      <c r="H676" t="s">
        <v>95</v>
      </c>
      <c r="I676" t="s">
        <v>47</v>
      </c>
      <c r="J676" t="s">
        <v>73</v>
      </c>
      <c r="K676" t="s">
        <v>51</v>
      </c>
      <c r="L676">
        <v>244</v>
      </c>
      <c r="M676">
        <v>200000</v>
      </c>
      <c r="N676" t="s">
        <v>52</v>
      </c>
      <c r="O676">
        <v>0</v>
      </c>
      <c r="P676">
        <v>0</v>
      </c>
      <c r="Q676">
        <v>0</v>
      </c>
      <c r="R676">
        <v>493</v>
      </c>
      <c r="S676">
        <v>0.215</v>
      </c>
      <c r="T676">
        <v>0</v>
      </c>
      <c r="U676">
        <v>0</v>
      </c>
      <c r="V676">
        <v>0</v>
      </c>
      <c r="W676">
        <v>0</v>
      </c>
      <c r="X676">
        <v>372</v>
      </c>
      <c r="Y676">
        <v>0.16200000000000001</v>
      </c>
      <c r="Z676">
        <v>0</v>
      </c>
      <c r="AC676">
        <v>2</v>
      </c>
      <c r="AD676" t="s">
        <v>53</v>
      </c>
      <c r="AE676" t="s">
        <v>98</v>
      </c>
      <c r="AF676" t="s">
        <v>74</v>
      </c>
      <c r="AG676" t="s">
        <v>101</v>
      </c>
      <c r="AH676" t="s">
        <v>123</v>
      </c>
      <c r="AI676" t="s">
        <v>52</v>
      </c>
      <c r="AJ676" t="s">
        <v>124</v>
      </c>
      <c r="AK676" t="s">
        <v>56</v>
      </c>
      <c r="AM676" t="s">
        <v>125</v>
      </c>
      <c r="AN676" t="s">
        <v>126</v>
      </c>
      <c r="AO676" t="s">
        <v>122</v>
      </c>
      <c r="AP676" t="s">
        <v>60</v>
      </c>
    </row>
    <row r="677" spans="1:42" ht="15" hidden="1" x14ac:dyDescent="0.25">
      <c r="A677">
        <v>672</v>
      </c>
      <c r="B677" t="s">
        <v>123</v>
      </c>
      <c r="C677" t="s">
        <v>45</v>
      </c>
      <c r="D677" t="s">
        <v>46</v>
      </c>
      <c r="E677" s="3">
        <v>40945</v>
      </c>
      <c r="F677" t="s">
        <v>101</v>
      </c>
      <c r="G677" t="s">
        <v>48</v>
      </c>
      <c r="H677" t="s">
        <v>95</v>
      </c>
      <c r="I677" t="s">
        <v>47</v>
      </c>
      <c r="J677" t="s">
        <v>75</v>
      </c>
      <c r="K677" t="s">
        <v>51</v>
      </c>
      <c r="L677">
        <v>274</v>
      </c>
      <c r="M677">
        <v>200000</v>
      </c>
      <c r="N677" t="s">
        <v>52</v>
      </c>
      <c r="O677">
        <v>0</v>
      </c>
      <c r="P677">
        <v>0</v>
      </c>
      <c r="Q677">
        <v>0</v>
      </c>
      <c r="R677">
        <v>468</v>
      </c>
      <c r="S677">
        <v>0.223</v>
      </c>
      <c r="T677">
        <v>0</v>
      </c>
      <c r="U677">
        <v>0</v>
      </c>
      <c r="V677">
        <v>0</v>
      </c>
      <c r="W677">
        <v>0</v>
      </c>
      <c r="X677">
        <v>355</v>
      </c>
      <c r="Y677">
        <v>0.16900000000000001</v>
      </c>
      <c r="Z677">
        <v>0</v>
      </c>
      <c r="AC677">
        <v>2</v>
      </c>
      <c r="AD677" t="s">
        <v>53</v>
      </c>
      <c r="AE677" t="s">
        <v>98</v>
      </c>
      <c r="AF677" t="s">
        <v>76</v>
      </c>
      <c r="AG677" t="s">
        <v>101</v>
      </c>
      <c r="AH677" t="s">
        <v>123</v>
      </c>
      <c r="AI677" t="s">
        <v>52</v>
      </c>
      <c r="AJ677" t="s">
        <v>124</v>
      </c>
      <c r="AK677" t="s">
        <v>56</v>
      </c>
      <c r="AM677" t="s">
        <v>125</v>
      </c>
      <c r="AN677" t="s">
        <v>126</v>
      </c>
      <c r="AO677" t="s">
        <v>122</v>
      </c>
      <c r="AP677" t="s">
        <v>60</v>
      </c>
    </row>
    <row r="678" spans="1:42" ht="15" hidden="1" x14ac:dyDescent="0.25">
      <c r="A678">
        <v>673</v>
      </c>
      <c r="B678" t="s">
        <v>123</v>
      </c>
      <c r="C678" t="s">
        <v>45</v>
      </c>
      <c r="D678" t="s">
        <v>46</v>
      </c>
      <c r="E678" s="3">
        <v>40945</v>
      </c>
      <c r="F678" t="s">
        <v>101</v>
      </c>
      <c r="G678" t="s">
        <v>48</v>
      </c>
      <c r="H678" t="s">
        <v>95</v>
      </c>
      <c r="I678" t="s">
        <v>47</v>
      </c>
      <c r="J678" t="s">
        <v>77</v>
      </c>
      <c r="K678" t="s">
        <v>51</v>
      </c>
      <c r="L678">
        <v>296</v>
      </c>
      <c r="M678">
        <v>200000</v>
      </c>
      <c r="N678" t="s">
        <v>52</v>
      </c>
      <c r="O678">
        <v>0</v>
      </c>
      <c r="P678">
        <v>0</v>
      </c>
      <c r="Q678">
        <v>0</v>
      </c>
      <c r="R678">
        <v>373</v>
      </c>
      <c r="S678">
        <v>0.185</v>
      </c>
      <c r="T678">
        <v>0</v>
      </c>
      <c r="U678">
        <v>0</v>
      </c>
      <c r="V678">
        <v>0</v>
      </c>
      <c r="W678">
        <v>0</v>
      </c>
      <c r="X678">
        <v>317</v>
      </c>
      <c r="Y678">
        <v>0.157</v>
      </c>
      <c r="Z678">
        <v>0</v>
      </c>
      <c r="AC678">
        <v>2</v>
      </c>
      <c r="AD678" t="s">
        <v>53</v>
      </c>
      <c r="AE678" t="s">
        <v>98</v>
      </c>
      <c r="AF678" t="s">
        <v>78</v>
      </c>
      <c r="AG678" t="s">
        <v>101</v>
      </c>
      <c r="AH678" t="s">
        <v>123</v>
      </c>
      <c r="AI678" t="s">
        <v>52</v>
      </c>
      <c r="AJ678" t="s">
        <v>124</v>
      </c>
      <c r="AK678" t="s">
        <v>56</v>
      </c>
      <c r="AM678" t="s">
        <v>125</v>
      </c>
      <c r="AN678" t="s">
        <v>126</v>
      </c>
      <c r="AO678" t="s">
        <v>122</v>
      </c>
      <c r="AP678" t="s">
        <v>60</v>
      </c>
    </row>
    <row r="679" spans="1:42" ht="15" hidden="1" x14ac:dyDescent="0.25">
      <c r="A679">
        <v>674</v>
      </c>
      <c r="B679" t="s">
        <v>123</v>
      </c>
      <c r="C679" t="s">
        <v>45</v>
      </c>
      <c r="D679" t="s">
        <v>46</v>
      </c>
      <c r="E679" s="3">
        <v>40945</v>
      </c>
      <c r="F679" t="s">
        <v>101</v>
      </c>
      <c r="G679" t="s">
        <v>48</v>
      </c>
      <c r="H679" t="s">
        <v>95</v>
      </c>
      <c r="I679" t="s">
        <v>47</v>
      </c>
      <c r="J679" t="s">
        <v>83</v>
      </c>
      <c r="K679" t="s">
        <v>51</v>
      </c>
      <c r="L679">
        <v>301</v>
      </c>
      <c r="M679">
        <v>200000</v>
      </c>
      <c r="N679" t="s">
        <v>52</v>
      </c>
      <c r="O679">
        <v>0</v>
      </c>
      <c r="P679">
        <v>0</v>
      </c>
      <c r="Q679">
        <v>0</v>
      </c>
      <c r="R679">
        <v>430</v>
      </c>
      <c r="S679">
        <v>0.21099999999999999</v>
      </c>
      <c r="T679">
        <v>0</v>
      </c>
      <c r="U679">
        <v>0</v>
      </c>
      <c r="V679">
        <v>0</v>
      </c>
      <c r="W679">
        <v>0</v>
      </c>
      <c r="X679">
        <v>329</v>
      </c>
      <c r="Y679">
        <v>0.16200000000000001</v>
      </c>
      <c r="Z679">
        <v>0</v>
      </c>
      <c r="AC679">
        <v>2</v>
      </c>
      <c r="AD679" t="s">
        <v>53</v>
      </c>
      <c r="AE679" t="s">
        <v>98</v>
      </c>
      <c r="AF679" t="s">
        <v>84</v>
      </c>
      <c r="AG679" t="s">
        <v>101</v>
      </c>
      <c r="AH679" t="s">
        <v>123</v>
      </c>
      <c r="AI679" t="s">
        <v>52</v>
      </c>
      <c r="AJ679" t="s">
        <v>124</v>
      </c>
      <c r="AK679" t="s">
        <v>56</v>
      </c>
      <c r="AM679" t="s">
        <v>125</v>
      </c>
      <c r="AN679" t="s">
        <v>126</v>
      </c>
      <c r="AO679" t="s">
        <v>122</v>
      </c>
      <c r="AP679" t="s">
        <v>60</v>
      </c>
    </row>
    <row r="680" spans="1:42" ht="15" hidden="1" x14ac:dyDescent="0.25">
      <c r="A680">
        <v>675</v>
      </c>
      <c r="B680" t="s">
        <v>123</v>
      </c>
      <c r="C680" t="s">
        <v>45</v>
      </c>
      <c r="D680" t="s">
        <v>46</v>
      </c>
      <c r="E680" s="3">
        <v>40945</v>
      </c>
      <c r="F680" t="s">
        <v>101</v>
      </c>
      <c r="G680" t="s">
        <v>48</v>
      </c>
      <c r="H680" t="s">
        <v>95</v>
      </c>
      <c r="I680" t="s">
        <v>47</v>
      </c>
      <c r="J680" t="s">
        <v>85</v>
      </c>
      <c r="K680" t="s">
        <v>51</v>
      </c>
      <c r="L680">
        <v>319</v>
      </c>
      <c r="M680">
        <v>200000</v>
      </c>
      <c r="N680" t="s">
        <v>52</v>
      </c>
      <c r="O680">
        <v>0</v>
      </c>
      <c r="P680">
        <v>0</v>
      </c>
      <c r="Q680">
        <v>0</v>
      </c>
      <c r="R680">
        <v>366</v>
      </c>
      <c r="S680">
        <v>0.17899999999999999</v>
      </c>
      <c r="T680">
        <v>0</v>
      </c>
      <c r="U680">
        <v>0</v>
      </c>
      <c r="V680">
        <v>0</v>
      </c>
      <c r="W680">
        <v>0</v>
      </c>
      <c r="X680">
        <v>299</v>
      </c>
      <c r="Y680">
        <v>0.14599999999999999</v>
      </c>
      <c r="Z680">
        <v>0</v>
      </c>
      <c r="AC680">
        <v>2</v>
      </c>
      <c r="AD680" t="s">
        <v>53</v>
      </c>
      <c r="AE680" t="s">
        <v>98</v>
      </c>
      <c r="AF680" t="s">
        <v>86</v>
      </c>
      <c r="AG680" t="s">
        <v>101</v>
      </c>
      <c r="AH680" t="s">
        <v>123</v>
      </c>
      <c r="AI680" t="s">
        <v>52</v>
      </c>
      <c r="AJ680" t="s">
        <v>124</v>
      </c>
      <c r="AK680" t="s">
        <v>56</v>
      </c>
      <c r="AM680" t="s">
        <v>125</v>
      </c>
      <c r="AN680" t="s">
        <v>126</v>
      </c>
      <c r="AO680" t="s">
        <v>122</v>
      </c>
      <c r="AP680" t="s">
        <v>60</v>
      </c>
    </row>
    <row r="681" spans="1:42" ht="15" hidden="1" x14ac:dyDescent="0.25">
      <c r="A681">
        <v>676</v>
      </c>
      <c r="B681" t="s">
        <v>123</v>
      </c>
      <c r="C681" t="s">
        <v>45</v>
      </c>
      <c r="D681" t="s">
        <v>46</v>
      </c>
      <c r="E681" s="3">
        <v>40945</v>
      </c>
      <c r="F681" t="s">
        <v>101</v>
      </c>
      <c r="G681" t="s">
        <v>48</v>
      </c>
      <c r="H681" t="s">
        <v>95</v>
      </c>
      <c r="I681" t="s">
        <v>47</v>
      </c>
      <c r="J681" t="s">
        <v>87</v>
      </c>
      <c r="K681" t="s">
        <v>51</v>
      </c>
      <c r="L681">
        <v>320</v>
      </c>
      <c r="M681">
        <v>200000</v>
      </c>
      <c r="N681" t="s">
        <v>52</v>
      </c>
      <c r="O681">
        <v>0</v>
      </c>
      <c r="P681">
        <v>0</v>
      </c>
      <c r="Q681">
        <v>0</v>
      </c>
      <c r="R681">
        <v>545</v>
      </c>
      <c r="S681">
        <v>0.20799999999999999</v>
      </c>
      <c r="T681">
        <v>0</v>
      </c>
      <c r="U681">
        <v>0</v>
      </c>
      <c r="V681">
        <v>0</v>
      </c>
      <c r="W681">
        <v>0</v>
      </c>
      <c r="X681">
        <v>465</v>
      </c>
      <c r="Y681">
        <v>0.17699999999999999</v>
      </c>
      <c r="Z681">
        <v>0</v>
      </c>
      <c r="AC681">
        <v>2</v>
      </c>
      <c r="AD681" t="s">
        <v>53</v>
      </c>
      <c r="AE681" t="s">
        <v>98</v>
      </c>
      <c r="AF681" t="s">
        <v>88</v>
      </c>
      <c r="AG681" t="s">
        <v>101</v>
      </c>
      <c r="AH681" t="s">
        <v>123</v>
      </c>
      <c r="AI681" t="s">
        <v>52</v>
      </c>
      <c r="AJ681" t="s">
        <v>124</v>
      </c>
      <c r="AK681" t="s">
        <v>56</v>
      </c>
      <c r="AM681" t="s">
        <v>125</v>
      </c>
      <c r="AN681" t="s">
        <v>126</v>
      </c>
      <c r="AO681" t="s">
        <v>122</v>
      </c>
      <c r="AP681" t="s">
        <v>60</v>
      </c>
    </row>
    <row r="682" spans="1:42" ht="15" hidden="1" x14ac:dyDescent="0.25">
      <c r="A682">
        <v>677</v>
      </c>
      <c r="B682" t="s">
        <v>123</v>
      </c>
      <c r="C682" t="s">
        <v>45</v>
      </c>
      <c r="D682" t="s">
        <v>46</v>
      </c>
      <c r="E682" s="3">
        <v>40945</v>
      </c>
      <c r="F682" t="s">
        <v>101</v>
      </c>
      <c r="G682" t="s">
        <v>48</v>
      </c>
      <c r="H682" t="s">
        <v>95</v>
      </c>
      <c r="I682" t="s">
        <v>47</v>
      </c>
      <c r="J682" t="s">
        <v>89</v>
      </c>
      <c r="K682" t="s">
        <v>51</v>
      </c>
      <c r="L682">
        <v>239</v>
      </c>
      <c r="M682">
        <v>200000</v>
      </c>
      <c r="N682" t="s">
        <v>52</v>
      </c>
      <c r="O682">
        <v>0</v>
      </c>
      <c r="P682">
        <v>0</v>
      </c>
      <c r="Q682">
        <v>0</v>
      </c>
      <c r="R682">
        <v>271</v>
      </c>
      <c r="S682">
        <v>0.19600000000000001</v>
      </c>
      <c r="T682">
        <v>0</v>
      </c>
      <c r="U682">
        <v>0</v>
      </c>
      <c r="V682">
        <v>0</v>
      </c>
      <c r="W682">
        <v>0</v>
      </c>
      <c r="X682">
        <v>211</v>
      </c>
      <c r="Y682">
        <v>0.152</v>
      </c>
      <c r="Z682">
        <v>0</v>
      </c>
      <c r="AC682">
        <v>2</v>
      </c>
      <c r="AD682" t="s">
        <v>53</v>
      </c>
      <c r="AE682" t="s">
        <v>98</v>
      </c>
      <c r="AF682" t="s">
        <v>90</v>
      </c>
      <c r="AG682" t="s">
        <v>101</v>
      </c>
      <c r="AH682" t="s">
        <v>123</v>
      </c>
      <c r="AI682" t="s">
        <v>52</v>
      </c>
      <c r="AJ682" t="s">
        <v>124</v>
      </c>
      <c r="AK682" t="s">
        <v>56</v>
      </c>
      <c r="AM682" t="s">
        <v>125</v>
      </c>
      <c r="AN682" t="s">
        <v>126</v>
      </c>
      <c r="AO682" t="s">
        <v>122</v>
      </c>
      <c r="AP682" t="s">
        <v>60</v>
      </c>
    </row>
    <row r="683" spans="1:42" ht="15" hidden="1" x14ac:dyDescent="0.25">
      <c r="A683">
        <v>678</v>
      </c>
      <c r="B683" t="s">
        <v>123</v>
      </c>
      <c r="C683" t="s">
        <v>45</v>
      </c>
      <c r="D683" t="s">
        <v>46</v>
      </c>
      <c r="E683" s="3">
        <v>40945</v>
      </c>
      <c r="F683" t="s">
        <v>101</v>
      </c>
      <c r="G683" t="s">
        <v>48</v>
      </c>
      <c r="H683" t="s">
        <v>95</v>
      </c>
      <c r="I683" t="s">
        <v>47</v>
      </c>
      <c r="J683" t="s">
        <v>96</v>
      </c>
      <c r="K683" t="s">
        <v>51</v>
      </c>
      <c r="L683">
        <v>274</v>
      </c>
      <c r="M683">
        <v>200000</v>
      </c>
      <c r="N683" t="s">
        <v>52</v>
      </c>
      <c r="O683">
        <v>0</v>
      </c>
      <c r="P683">
        <v>0</v>
      </c>
      <c r="Q683">
        <v>0</v>
      </c>
      <c r="R683">
        <v>446</v>
      </c>
      <c r="S683">
        <v>0.188</v>
      </c>
      <c r="T683">
        <v>0</v>
      </c>
      <c r="U683">
        <v>0</v>
      </c>
      <c r="V683">
        <v>0</v>
      </c>
      <c r="W683">
        <v>0</v>
      </c>
      <c r="X683">
        <v>347</v>
      </c>
      <c r="Y683">
        <v>0.14599999999999999</v>
      </c>
      <c r="Z683">
        <v>0</v>
      </c>
      <c r="AC683">
        <v>2</v>
      </c>
      <c r="AD683" t="s">
        <v>53</v>
      </c>
      <c r="AE683" t="s">
        <v>98</v>
      </c>
      <c r="AF683" t="s">
        <v>99</v>
      </c>
      <c r="AG683" t="s">
        <v>101</v>
      </c>
      <c r="AH683" t="s">
        <v>123</v>
      </c>
      <c r="AI683" t="s">
        <v>52</v>
      </c>
      <c r="AJ683" t="s">
        <v>124</v>
      </c>
      <c r="AK683" t="s">
        <v>56</v>
      </c>
      <c r="AM683" t="s">
        <v>125</v>
      </c>
      <c r="AN683" t="s">
        <v>126</v>
      </c>
      <c r="AO683" t="s">
        <v>122</v>
      </c>
      <c r="AP683" t="s">
        <v>60</v>
      </c>
    </row>
    <row r="684" spans="1:42" ht="15" hidden="1" x14ac:dyDescent="0.25">
      <c r="A684">
        <v>679</v>
      </c>
      <c r="B684" t="s">
        <v>123</v>
      </c>
      <c r="C684" t="s">
        <v>45</v>
      </c>
      <c r="D684" t="s">
        <v>46</v>
      </c>
      <c r="E684" s="3">
        <v>40945</v>
      </c>
      <c r="F684" t="s">
        <v>101</v>
      </c>
      <c r="G684" t="s">
        <v>48</v>
      </c>
      <c r="H684" t="s">
        <v>49</v>
      </c>
      <c r="I684" t="s">
        <v>47</v>
      </c>
      <c r="J684" t="s">
        <v>96</v>
      </c>
      <c r="K684" t="s">
        <v>51</v>
      </c>
      <c r="L684">
        <v>226</v>
      </c>
      <c r="M684">
        <v>200000</v>
      </c>
      <c r="N684" t="s">
        <v>52</v>
      </c>
      <c r="O684">
        <v>0</v>
      </c>
      <c r="P684">
        <v>0</v>
      </c>
      <c r="Q684">
        <v>0</v>
      </c>
      <c r="R684">
        <v>197</v>
      </c>
      <c r="S684">
        <v>8.5500000000000007E-2</v>
      </c>
      <c r="T684">
        <v>0</v>
      </c>
      <c r="U684">
        <v>0</v>
      </c>
      <c r="V684">
        <v>0</v>
      </c>
      <c r="W684">
        <v>0</v>
      </c>
      <c r="X684">
        <v>197</v>
      </c>
      <c r="Y684">
        <v>8.5500000000000007E-2</v>
      </c>
      <c r="Z684">
        <v>0</v>
      </c>
      <c r="AC684">
        <v>2</v>
      </c>
      <c r="AD684" t="s">
        <v>53</v>
      </c>
      <c r="AE684" t="s">
        <v>49</v>
      </c>
      <c r="AF684" t="s">
        <v>99</v>
      </c>
      <c r="AG684" t="s">
        <v>101</v>
      </c>
      <c r="AH684" t="s">
        <v>123</v>
      </c>
      <c r="AI684" t="s">
        <v>52</v>
      </c>
      <c r="AJ684" t="s">
        <v>124</v>
      </c>
      <c r="AK684" t="s">
        <v>56</v>
      </c>
      <c r="AM684" t="s">
        <v>125</v>
      </c>
      <c r="AN684" t="s">
        <v>126</v>
      </c>
      <c r="AO684" t="s">
        <v>122</v>
      </c>
      <c r="AP684" t="s">
        <v>60</v>
      </c>
    </row>
    <row r="685" spans="1:42" ht="15" hidden="1" x14ac:dyDescent="0.25">
      <c r="A685">
        <v>680</v>
      </c>
      <c r="B685" t="s">
        <v>123</v>
      </c>
      <c r="C685" t="s">
        <v>45</v>
      </c>
      <c r="D685" t="s">
        <v>46</v>
      </c>
      <c r="E685" s="3">
        <v>40945</v>
      </c>
      <c r="F685" t="s">
        <v>101</v>
      </c>
      <c r="G685" t="s">
        <v>91</v>
      </c>
      <c r="H685" t="s">
        <v>95</v>
      </c>
      <c r="I685" t="s">
        <v>47</v>
      </c>
      <c r="J685" t="s">
        <v>67</v>
      </c>
      <c r="K685" t="s">
        <v>51</v>
      </c>
      <c r="L685">
        <v>44</v>
      </c>
      <c r="M685">
        <v>30000</v>
      </c>
      <c r="N685" t="s">
        <v>52</v>
      </c>
      <c r="O685">
        <v>0</v>
      </c>
      <c r="P685">
        <v>0</v>
      </c>
      <c r="Q685">
        <v>0</v>
      </c>
      <c r="R685">
        <v>369</v>
      </c>
      <c r="S685">
        <v>0.184</v>
      </c>
      <c r="T685">
        <v>0</v>
      </c>
      <c r="U685">
        <v>0</v>
      </c>
      <c r="V685">
        <v>0</v>
      </c>
      <c r="W685">
        <v>0</v>
      </c>
      <c r="X685">
        <v>277</v>
      </c>
      <c r="Y685">
        <v>0.13900000000000001</v>
      </c>
      <c r="Z685">
        <v>0</v>
      </c>
      <c r="AC685">
        <v>2</v>
      </c>
      <c r="AD685" t="s">
        <v>92</v>
      </c>
      <c r="AE685" t="s">
        <v>98</v>
      </c>
      <c r="AF685" t="s">
        <v>68</v>
      </c>
      <c r="AG685" t="s">
        <v>101</v>
      </c>
      <c r="AH685" t="s">
        <v>123</v>
      </c>
      <c r="AI685" t="s">
        <v>52</v>
      </c>
      <c r="AJ685" t="s">
        <v>124</v>
      </c>
      <c r="AK685" t="s">
        <v>56</v>
      </c>
      <c r="AM685" t="s">
        <v>125</v>
      </c>
      <c r="AN685" t="s">
        <v>126</v>
      </c>
      <c r="AO685" t="s">
        <v>122</v>
      </c>
      <c r="AP685" t="s">
        <v>60</v>
      </c>
    </row>
    <row r="686" spans="1:42" ht="15" hidden="1" x14ac:dyDescent="0.25">
      <c r="A686">
        <v>681</v>
      </c>
      <c r="B686" t="s">
        <v>123</v>
      </c>
      <c r="C686" t="s">
        <v>45</v>
      </c>
      <c r="D686" t="s">
        <v>46</v>
      </c>
      <c r="E686" s="3">
        <v>40945</v>
      </c>
      <c r="F686" t="s">
        <v>101</v>
      </c>
      <c r="G686" t="s">
        <v>91</v>
      </c>
      <c r="H686" t="s">
        <v>95</v>
      </c>
      <c r="I686" t="s">
        <v>47</v>
      </c>
      <c r="J686" t="s">
        <v>69</v>
      </c>
      <c r="K686" t="s">
        <v>51</v>
      </c>
      <c r="L686">
        <v>60.8</v>
      </c>
      <c r="M686">
        <v>30000</v>
      </c>
      <c r="N686" t="s">
        <v>52</v>
      </c>
      <c r="O686">
        <v>0</v>
      </c>
      <c r="P686">
        <v>0</v>
      </c>
      <c r="Q686">
        <v>0</v>
      </c>
      <c r="R686">
        <v>343</v>
      </c>
      <c r="S686">
        <v>0.13700000000000001</v>
      </c>
      <c r="T686">
        <v>0</v>
      </c>
      <c r="U686">
        <v>0</v>
      </c>
      <c r="V686">
        <v>0</v>
      </c>
      <c r="W686">
        <v>0</v>
      </c>
      <c r="X686">
        <v>258</v>
      </c>
      <c r="Y686">
        <v>0.10299999999999999</v>
      </c>
      <c r="Z686">
        <v>0</v>
      </c>
      <c r="AC686">
        <v>2</v>
      </c>
      <c r="AD686" t="s">
        <v>92</v>
      </c>
      <c r="AE686" t="s">
        <v>98</v>
      </c>
      <c r="AF686" t="s">
        <v>70</v>
      </c>
      <c r="AG686" t="s">
        <v>101</v>
      </c>
      <c r="AH686" t="s">
        <v>123</v>
      </c>
      <c r="AI686" t="s">
        <v>52</v>
      </c>
      <c r="AJ686" t="s">
        <v>124</v>
      </c>
      <c r="AK686" t="s">
        <v>56</v>
      </c>
      <c r="AM686" t="s">
        <v>125</v>
      </c>
      <c r="AN686" t="s">
        <v>126</v>
      </c>
      <c r="AO686" t="s">
        <v>122</v>
      </c>
      <c r="AP686" t="s">
        <v>60</v>
      </c>
    </row>
    <row r="687" spans="1:42" ht="15" hidden="1" x14ac:dyDescent="0.25">
      <c r="A687">
        <v>682</v>
      </c>
      <c r="B687" t="s">
        <v>123</v>
      </c>
      <c r="C687" t="s">
        <v>45</v>
      </c>
      <c r="D687" t="s">
        <v>46</v>
      </c>
      <c r="E687" s="3">
        <v>40945</v>
      </c>
      <c r="F687" t="s">
        <v>101</v>
      </c>
      <c r="G687" t="s">
        <v>91</v>
      </c>
      <c r="H687" t="s">
        <v>95</v>
      </c>
      <c r="I687" t="s">
        <v>47</v>
      </c>
      <c r="J687" t="s">
        <v>73</v>
      </c>
      <c r="K687" t="s">
        <v>51</v>
      </c>
      <c r="L687">
        <v>55.4</v>
      </c>
      <c r="M687">
        <v>30000</v>
      </c>
      <c r="N687" t="s">
        <v>52</v>
      </c>
      <c r="O687">
        <v>0</v>
      </c>
      <c r="P687">
        <v>0</v>
      </c>
      <c r="Q687">
        <v>0</v>
      </c>
      <c r="R687">
        <v>427</v>
      </c>
      <c r="S687">
        <v>0.21</v>
      </c>
      <c r="T687">
        <v>0</v>
      </c>
      <c r="U687">
        <v>0</v>
      </c>
      <c r="V687">
        <v>0</v>
      </c>
      <c r="W687">
        <v>0</v>
      </c>
      <c r="X687">
        <v>321</v>
      </c>
      <c r="Y687">
        <v>0.158</v>
      </c>
      <c r="Z687">
        <v>0</v>
      </c>
      <c r="AC687">
        <v>2</v>
      </c>
      <c r="AD687" t="s">
        <v>92</v>
      </c>
      <c r="AE687" t="s">
        <v>98</v>
      </c>
      <c r="AF687" t="s">
        <v>74</v>
      </c>
      <c r="AG687" t="s">
        <v>101</v>
      </c>
      <c r="AH687" t="s">
        <v>123</v>
      </c>
      <c r="AI687" t="s">
        <v>52</v>
      </c>
      <c r="AJ687" t="s">
        <v>124</v>
      </c>
      <c r="AK687" t="s">
        <v>56</v>
      </c>
      <c r="AM687" t="s">
        <v>125</v>
      </c>
      <c r="AN687" t="s">
        <v>126</v>
      </c>
      <c r="AO687" t="s">
        <v>122</v>
      </c>
      <c r="AP687" t="s">
        <v>60</v>
      </c>
    </row>
    <row r="688" spans="1:42" ht="15" hidden="1" x14ac:dyDescent="0.25">
      <c r="A688">
        <v>683</v>
      </c>
      <c r="B688" t="s">
        <v>123</v>
      </c>
      <c r="C688" t="s">
        <v>45</v>
      </c>
      <c r="D688" t="s">
        <v>46</v>
      </c>
      <c r="E688" s="3">
        <v>40945</v>
      </c>
      <c r="F688" t="s">
        <v>101</v>
      </c>
      <c r="G688" t="s">
        <v>91</v>
      </c>
      <c r="H688" t="s">
        <v>95</v>
      </c>
      <c r="I688" t="s">
        <v>47</v>
      </c>
      <c r="J688" t="s">
        <v>75</v>
      </c>
      <c r="K688" t="s">
        <v>51</v>
      </c>
      <c r="L688">
        <v>60.4</v>
      </c>
      <c r="M688">
        <v>30000</v>
      </c>
      <c r="N688" t="s">
        <v>52</v>
      </c>
      <c r="O688">
        <v>0</v>
      </c>
      <c r="P688">
        <v>0</v>
      </c>
      <c r="Q688">
        <v>0</v>
      </c>
      <c r="R688">
        <v>412</v>
      </c>
      <c r="S688">
        <v>0.219</v>
      </c>
      <c r="T688">
        <v>0</v>
      </c>
      <c r="U688">
        <v>0</v>
      </c>
      <c r="V688">
        <v>0</v>
      </c>
      <c r="W688">
        <v>0</v>
      </c>
      <c r="X688">
        <v>312</v>
      </c>
      <c r="Y688">
        <v>0.16700000000000001</v>
      </c>
      <c r="Z688">
        <v>0</v>
      </c>
      <c r="AC688">
        <v>2</v>
      </c>
      <c r="AD688" t="s">
        <v>92</v>
      </c>
      <c r="AE688" t="s">
        <v>98</v>
      </c>
      <c r="AF688" t="s">
        <v>76</v>
      </c>
      <c r="AG688" t="s">
        <v>101</v>
      </c>
      <c r="AH688" t="s">
        <v>123</v>
      </c>
      <c r="AI688" t="s">
        <v>52</v>
      </c>
      <c r="AJ688" t="s">
        <v>124</v>
      </c>
      <c r="AK688" t="s">
        <v>56</v>
      </c>
      <c r="AM688" t="s">
        <v>125</v>
      </c>
      <c r="AN688" t="s">
        <v>126</v>
      </c>
      <c r="AO688" t="s">
        <v>122</v>
      </c>
      <c r="AP688" t="s">
        <v>60</v>
      </c>
    </row>
    <row r="689" spans="1:42" ht="15" hidden="1" x14ac:dyDescent="0.25">
      <c r="A689">
        <v>684</v>
      </c>
      <c r="B689" t="s">
        <v>123</v>
      </c>
      <c r="C689" t="s">
        <v>45</v>
      </c>
      <c r="D689" t="s">
        <v>46</v>
      </c>
      <c r="E689" s="3">
        <v>40945</v>
      </c>
      <c r="F689" t="s">
        <v>101</v>
      </c>
      <c r="G689" t="s">
        <v>91</v>
      </c>
      <c r="H689" t="s">
        <v>95</v>
      </c>
      <c r="I689" t="s">
        <v>47</v>
      </c>
      <c r="J689" t="s">
        <v>77</v>
      </c>
      <c r="K689" t="s">
        <v>51</v>
      </c>
      <c r="L689">
        <v>64.599999999999994</v>
      </c>
      <c r="M689">
        <v>30000</v>
      </c>
      <c r="N689" t="s">
        <v>52</v>
      </c>
      <c r="O689">
        <v>0</v>
      </c>
      <c r="P689">
        <v>0</v>
      </c>
      <c r="Q689">
        <v>0</v>
      </c>
      <c r="R689">
        <v>334</v>
      </c>
      <c r="S689">
        <v>0.17799999999999999</v>
      </c>
      <c r="T689">
        <v>0</v>
      </c>
      <c r="U689">
        <v>0</v>
      </c>
      <c r="V689">
        <v>0</v>
      </c>
      <c r="W689">
        <v>0</v>
      </c>
      <c r="X689">
        <v>283</v>
      </c>
      <c r="Y689">
        <v>0.151</v>
      </c>
      <c r="Z689">
        <v>0</v>
      </c>
      <c r="AC689">
        <v>2</v>
      </c>
      <c r="AD689" t="s">
        <v>92</v>
      </c>
      <c r="AE689" t="s">
        <v>98</v>
      </c>
      <c r="AF689" t="s">
        <v>78</v>
      </c>
      <c r="AG689" t="s">
        <v>101</v>
      </c>
      <c r="AH689" t="s">
        <v>123</v>
      </c>
      <c r="AI689" t="s">
        <v>52</v>
      </c>
      <c r="AJ689" t="s">
        <v>124</v>
      </c>
      <c r="AK689" t="s">
        <v>56</v>
      </c>
      <c r="AM689" t="s">
        <v>125</v>
      </c>
      <c r="AN689" t="s">
        <v>126</v>
      </c>
      <c r="AO689" t="s">
        <v>122</v>
      </c>
      <c r="AP689" t="s">
        <v>60</v>
      </c>
    </row>
    <row r="690" spans="1:42" ht="15" hidden="1" x14ac:dyDescent="0.25">
      <c r="A690">
        <v>685</v>
      </c>
      <c r="B690" t="s">
        <v>123</v>
      </c>
      <c r="C690" t="s">
        <v>45</v>
      </c>
      <c r="D690" t="s">
        <v>46</v>
      </c>
      <c r="E690" s="3">
        <v>40945</v>
      </c>
      <c r="F690" t="s">
        <v>101</v>
      </c>
      <c r="G690" t="s">
        <v>91</v>
      </c>
      <c r="H690" t="s">
        <v>95</v>
      </c>
      <c r="I690" t="s">
        <v>47</v>
      </c>
      <c r="J690" t="s">
        <v>83</v>
      </c>
      <c r="K690" t="s">
        <v>51</v>
      </c>
      <c r="L690">
        <v>66</v>
      </c>
      <c r="M690">
        <v>30000</v>
      </c>
      <c r="N690" t="s">
        <v>52</v>
      </c>
      <c r="O690">
        <v>0</v>
      </c>
      <c r="P690">
        <v>0</v>
      </c>
      <c r="Q690">
        <v>0</v>
      </c>
      <c r="R690">
        <v>378</v>
      </c>
      <c r="S690">
        <v>0.20899999999999999</v>
      </c>
      <c r="T690">
        <v>0</v>
      </c>
      <c r="U690">
        <v>0</v>
      </c>
      <c r="V690">
        <v>0</v>
      </c>
      <c r="W690">
        <v>0</v>
      </c>
      <c r="X690">
        <v>289</v>
      </c>
      <c r="Y690">
        <v>0.16</v>
      </c>
      <c r="Z690">
        <v>0</v>
      </c>
      <c r="AC690">
        <v>2</v>
      </c>
      <c r="AD690" t="s">
        <v>92</v>
      </c>
      <c r="AE690" t="s">
        <v>98</v>
      </c>
      <c r="AF690" t="s">
        <v>84</v>
      </c>
      <c r="AG690" t="s">
        <v>101</v>
      </c>
      <c r="AH690" t="s">
        <v>123</v>
      </c>
      <c r="AI690" t="s">
        <v>52</v>
      </c>
      <c r="AJ690" t="s">
        <v>124</v>
      </c>
      <c r="AK690" t="s">
        <v>56</v>
      </c>
      <c r="AM690" t="s">
        <v>125</v>
      </c>
      <c r="AN690" t="s">
        <v>126</v>
      </c>
      <c r="AO690" t="s">
        <v>122</v>
      </c>
      <c r="AP690" t="s">
        <v>60</v>
      </c>
    </row>
    <row r="691" spans="1:42" ht="15" hidden="1" x14ac:dyDescent="0.25">
      <c r="A691">
        <v>686</v>
      </c>
      <c r="B691" t="s">
        <v>123</v>
      </c>
      <c r="C691" t="s">
        <v>45</v>
      </c>
      <c r="D691" t="s">
        <v>46</v>
      </c>
      <c r="E691" s="3">
        <v>40945</v>
      </c>
      <c r="F691" t="s">
        <v>101</v>
      </c>
      <c r="G691" t="s">
        <v>91</v>
      </c>
      <c r="H691" t="s">
        <v>95</v>
      </c>
      <c r="I691" t="s">
        <v>47</v>
      </c>
      <c r="J691" t="s">
        <v>85</v>
      </c>
      <c r="K691" t="s">
        <v>51</v>
      </c>
      <c r="L691">
        <v>70.2</v>
      </c>
      <c r="M691">
        <v>30000</v>
      </c>
      <c r="N691" t="s">
        <v>52</v>
      </c>
      <c r="O691">
        <v>0</v>
      </c>
      <c r="P691">
        <v>0</v>
      </c>
      <c r="Q691">
        <v>0</v>
      </c>
      <c r="R691">
        <v>326</v>
      </c>
      <c r="S691">
        <v>0.17499999999999999</v>
      </c>
      <c r="T691">
        <v>0</v>
      </c>
      <c r="U691">
        <v>0</v>
      </c>
      <c r="V691">
        <v>0</v>
      </c>
      <c r="W691">
        <v>0</v>
      </c>
      <c r="X691">
        <v>266</v>
      </c>
      <c r="Y691">
        <v>0.14199999999999999</v>
      </c>
      <c r="Z691">
        <v>0</v>
      </c>
      <c r="AC691">
        <v>2</v>
      </c>
      <c r="AD691" t="s">
        <v>92</v>
      </c>
      <c r="AE691" t="s">
        <v>98</v>
      </c>
      <c r="AF691" t="s">
        <v>86</v>
      </c>
      <c r="AG691" t="s">
        <v>101</v>
      </c>
      <c r="AH691" t="s">
        <v>123</v>
      </c>
      <c r="AI691" t="s">
        <v>52</v>
      </c>
      <c r="AJ691" t="s">
        <v>124</v>
      </c>
      <c r="AK691" t="s">
        <v>56</v>
      </c>
      <c r="AM691" t="s">
        <v>125</v>
      </c>
      <c r="AN691" t="s">
        <v>126</v>
      </c>
      <c r="AO691" t="s">
        <v>122</v>
      </c>
      <c r="AP691" t="s">
        <v>60</v>
      </c>
    </row>
    <row r="692" spans="1:42" ht="15" hidden="1" x14ac:dyDescent="0.25">
      <c r="A692">
        <v>687</v>
      </c>
      <c r="B692" t="s">
        <v>123</v>
      </c>
      <c r="C692" t="s">
        <v>45</v>
      </c>
      <c r="D692" t="s">
        <v>46</v>
      </c>
      <c r="E692" s="3">
        <v>40945</v>
      </c>
      <c r="F692" t="s">
        <v>101</v>
      </c>
      <c r="G692" t="s">
        <v>91</v>
      </c>
      <c r="H692" t="s">
        <v>95</v>
      </c>
      <c r="I692" t="s">
        <v>47</v>
      </c>
      <c r="J692" t="s">
        <v>87</v>
      </c>
      <c r="K692" t="s">
        <v>51</v>
      </c>
      <c r="L692">
        <v>73.5</v>
      </c>
      <c r="M692">
        <v>30000</v>
      </c>
      <c r="N692" t="s">
        <v>52</v>
      </c>
      <c r="O692">
        <v>0</v>
      </c>
      <c r="P692">
        <v>0</v>
      </c>
      <c r="Q692">
        <v>0</v>
      </c>
      <c r="R692">
        <v>430</v>
      </c>
      <c r="S692">
        <v>0.19900000000000001</v>
      </c>
      <c r="T692">
        <v>0</v>
      </c>
      <c r="U692">
        <v>0</v>
      </c>
      <c r="V692">
        <v>0</v>
      </c>
      <c r="W692">
        <v>0</v>
      </c>
      <c r="X692">
        <v>367</v>
      </c>
      <c r="Y692">
        <v>0.16900000000000001</v>
      </c>
      <c r="Z692">
        <v>0</v>
      </c>
      <c r="AC692">
        <v>2</v>
      </c>
      <c r="AD692" t="s">
        <v>92</v>
      </c>
      <c r="AE692" t="s">
        <v>98</v>
      </c>
      <c r="AF692" t="s">
        <v>88</v>
      </c>
      <c r="AG692" t="s">
        <v>101</v>
      </c>
      <c r="AH692" t="s">
        <v>123</v>
      </c>
      <c r="AI692" t="s">
        <v>52</v>
      </c>
      <c r="AJ692" t="s">
        <v>124</v>
      </c>
      <c r="AK692" t="s">
        <v>56</v>
      </c>
      <c r="AM692" t="s">
        <v>125</v>
      </c>
      <c r="AN692" t="s">
        <v>126</v>
      </c>
      <c r="AO692" t="s">
        <v>122</v>
      </c>
      <c r="AP692" t="s">
        <v>60</v>
      </c>
    </row>
    <row r="693" spans="1:42" ht="15" hidden="1" x14ac:dyDescent="0.25">
      <c r="A693">
        <v>688</v>
      </c>
      <c r="B693" t="s">
        <v>123</v>
      </c>
      <c r="C693" t="s">
        <v>45</v>
      </c>
      <c r="D693" t="s">
        <v>46</v>
      </c>
      <c r="E693" s="3">
        <v>40945</v>
      </c>
      <c r="F693" t="s">
        <v>101</v>
      </c>
      <c r="G693" t="s">
        <v>91</v>
      </c>
      <c r="H693" t="s">
        <v>95</v>
      </c>
      <c r="I693" t="s">
        <v>47</v>
      </c>
      <c r="J693" t="s">
        <v>89</v>
      </c>
      <c r="K693" t="s">
        <v>51</v>
      </c>
      <c r="L693">
        <v>51.9</v>
      </c>
      <c r="M693">
        <v>30000</v>
      </c>
      <c r="N693" t="s">
        <v>52</v>
      </c>
      <c r="O693">
        <v>0</v>
      </c>
      <c r="P693">
        <v>0</v>
      </c>
      <c r="Q693">
        <v>0</v>
      </c>
      <c r="R693">
        <v>262</v>
      </c>
      <c r="S693">
        <v>0.19500000000000001</v>
      </c>
      <c r="T693">
        <v>0</v>
      </c>
      <c r="U693">
        <v>0</v>
      </c>
      <c r="V693">
        <v>0</v>
      </c>
      <c r="W693">
        <v>0</v>
      </c>
      <c r="X693">
        <v>204</v>
      </c>
      <c r="Y693">
        <v>0.151</v>
      </c>
      <c r="Z693">
        <v>0</v>
      </c>
      <c r="AC693">
        <v>2</v>
      </c>
      <c r="AD693" t="s">
        <v>92</v>
      </c>
      <c r="AE693" t="s">
        <v>98</v>
      </c>
      <c r="AF693" t="s">
        <v>90</v>
      </c>
      <c r="AG693" t="s">
        <v>101</v>
      </c>
      <c r="AH693" t="s">
        <v>123</v>
      </c>
      <c r="AI693" t="s">
        <v>52</v>
      </c>
      <c r="AJ693" t="s">
        <v>124</v>
      </c>
      <c r="AK693" t="s">
        <v>56</v>
      </c>
      <c r="AM693" t="s">
        <v>125</v>
      </c>
      <c r="AN693" t="s">
        <v>126</v>
      </c>
      <c r="AO693" t="s">
        <v>122</v>
      </c>
      <c r="AP693" t="s">
        <v>60</v>
      </c>
    </row>
    <row r="694" spans="1:42" ht="15" hidden="1" x14ac:dyDescent="0.25">
      <c r="A694">
        <v>689</v>
      </c>
      <c r="B694" t="s">
        <v>123</v>
      </c>
      <c r="C694" t="s">
        <v>45</v>
      </c>
      <c r="D694" t="s">
        <v>46</v>
      </c>
      <c r="E694" s="3">
        <v>40945</v>
      </c>
      <c r="F694" t="s">
        <v>101</v>
      </c>
      <c r="G694" t="s">
        <v>91</v>
      </c>
      <c r="H694" t="s">
        <v>95</v>
      </c>
      <c r="I694" t="s">
        <v>47</v>
      </c>
      <c r="J694" t="s">
        <v>96</v>
      </c>
      <c r="K694" t="s">
        <v>51</v>
      </c>
      <c r="L694">
        <v>61.4</v>
      </c>
      <c r="M694">
        <v>30000</v>
      </c>
      <c r="N694" t="s">
        <v>52</v>
      </c>
      <c r="O694">
        <v>0</v>
      </c>
      <c r="P694">
        <v>0</v>
      </c>
      <c r="Q694">
        <v>0</v>
      </c>
      <c r="R694">
        <v>381</v>
      </c>
      <c r="S694">
        <v>0.18099999999999999</v>
      </c>
      <c r="T694">
        <v>0</v>
      </c>
      <c r="U694">
        <v>0</v>
      </c>
      <c r="V694">
        <v>0</v>
      </c>
      <c r="W694">
        <v>0</v>
      </c>
      <c r="X694">
        <v>296</v>
      </c>
      <c r="Y694">
        <v>0.14099999999999999</v>
      </c>
      <c r="Z694">
        <v>0</v>
      </c>
      <c r="AC694">
        <v>2</v>
      </c>
      <c r="AD694" t="s">
        <v>92</v>
      </c>
      <c r="AE694" t="s">
        <v>98</v>
      </c>
      <c r="AF694" t="s">
        <v>99</v>
      </c>
      <c r="AG694" t="s">
        <v>101</v>
      </c>
      <c r="AH694" t="s">
        <v>123</v>
      </c>
      <c r="AI694" t="s">
        <v>52</v>
      </c>
      <c r="AJ694" t="s">
        <v>124</v>
      </c>
      <c r="AK694" t="s">
        <v>56</v>
      </c>
      <c r="AM694" t="s">
        <v>125</v>
      </c>
      <c r="AN694" t="s">
        <v>126</v>
      </c>
      <c r="AO694" t="s">
        <v>122</v>
      </c>
      <c r="AP694" t="s">
        <v>60</v>
      </c>
    </row>
    <row r="695" spans="1:42" ht="15" hidden="1" x14ac:dyDescent="0.25">
      <c r="A695">
        <v>690</v>
      </c>
      <c r="B695" t="s">
        <v>123</v>
      </c>
      <c r="C695" t="s">
        <v>45</v>
      </c>
      <c r="D695" t="s">
        <v>46</v>
      </c>
      <c r="E695" s="3">
        <v>40945</v>
      </c>
      <c r="F695" t="s">
        <v>101</v>
      </c>
      <c r="G695" t="s">
        <v>91</v>
      </c>
      <c r="H695" t="s">
        <v>49</v>
      </c>
      <c r="I695" t="s">
        <v>47</v>
      </c>
      <c r="J695" t="s">
        <v>96</v>
      </c>
      <c r="K695" t="s">
        <v>51</v>
      </c>
      <c r="L695">
        <v>48.4</v>
      </c>
      <c r="M695">
        <v>30000</v>
      </c>
      <c r="N695" t="s">
        <v>52</v>
      </c>
      <c r="O695">
        <v>0</v>
      </c>
      <c r="P695">
        <v>0</v>
      </c>
      <c r="Q695">
        <v>0</v>
      </c>
      <c r="R695">
        <v>150</v>
      </c>
      <c r="S695">
        <v>7.7600000000000002E-2</v>
      </c>
      <c r="T695">
        <v>0</v>
      </c>
      <c r="U695">
        <v>0</v>
      </c>
      <c r="V695">
        <v>0</v>
      </c>
      <c r="W695">
        <v>0</v>
      </c>
      <c r="X695">
        <v>150</v>
      </c>
      <c r="Y695">
        <v>7.7600000000000002E-2</v>
      </c>
      <c r="Z695">
        <v>0</v>
      </c>
      <c r="AC695">
        <v>2</v>
      </c>
      <c r="AD695" t="s">
        <v>92</v>
      </c>
      <c r="AE695" t="s">
        <v>49</v>
      </c>
      <c r="AF695" t="s">
        <v>99</v>
      </c>
      <c r="AG695" t="s">
        <v>101</v>
      </c>
      <c r="AH695" t="s">
        <v>123</v>
      </c>
      <c r="AI695" t="s">
        <v>52</v>
      </c>
      <c r="AJ695" t="s">
        <v>124</v>
      </c>
      <c r="AK695" t="s">
        <v>56</v>
      </c>
      <c r="AM695" t="s">
        <v>125</v>
      </c>
      <c r="AN695" t="s">
        <v>126</v>
      </c>
      <c r="AO695" t="s">
        <v>122</v>
      </c>
      <c r="AP695" t="s">
        <v>60</v>
      </c>
    </row>
    <row r="696" spans="1:42" ht="15" hidden="1" x14ac:dyDescent="0.25">
      <c r="A696">
        <v>691</v>
      </c>
      <c r="B696" t="s">
        <v>123</v>
      </c>
      <c r="C696" t="s">
        <v>45</v>
      </c>
      <c r="D696" t="s">
        <v>46</v>
      </c>
      <c r="E696" s="3">
        <v>40945</v>
      </c>
      <c r="F696" t="s">
        <v>102</v>
      </c>
      <c r="G696" t="s">
        <v>94</v>
      </c>
      <c r="H696" t="s">
        <v>95</v>
      </c>
      <c r="I696" t="s">
        <v>47</v>
      </c>
      <c r="J696" t="s">
        <v>96</v>
      </c>
      <c r="K696" t="s">
        <v>51</v>
      </c>
      <c r="L696">
        <v>167</v>
      </c>
      <c r="M696">
        <v>115000</v>
      </c>
      <c r="N696" t="s">
        <v>52</v>
      </c>
      <c r="O696">
        <v>0</v>
      </c>
      <c r="P696">
        <v>0</v>
      </c>
      <c r="Q696">
        <v>0</v>
      </c>
      <c r="R696">
        <v>429</v>
      </c>
      <c r="S696">
        <v>0.19600000000000001</v>
      </c>
      <c r="T696">
        <v>0</v>
      </c>
      <c r="U696">
        <v>0</v>
      </c>
      <c r="V696">
        <v>0</v>
      </c>
      <c r="W696">
        <v>0</v>
      </c>
      <c r="X696">
        <v>325</v>
      </c>
      <c r="Y696">
        <v>0.14799999999999999</v>
      </c>
      <c r="Z696">
        <v>0</v>
      </c>
      <c r="AC696">
        <v>2</v>
      </c>
      <c r="AD696" t="s">
        <v>97</v>
      </c>
      <c r="AE696" t="s">
        <v>98</v>
      </c>
      <c r="AF696" t="s">
        <v>99</v>
      </c>
      <c r="AG696" t="s">
        <v>102</v>
      </c>
      <c r="AH696" t="s">
        <v>123</v>
      </c>
      <c r="AI696" t="s">
        <v>52</v>
      </c>
      <c r="AJ696" t="s">
        <v>124</v>
      </c>
      <c r="AK696" t="s">
        <v>56</v>
      </c>
      <c r="AM696" t="s">
        <v>125</v>
      </c>
      <c r="AN696" t="s">
        <v>126</v>
      </c>
      <c r="AO696" t="s">
        <v>122</v>
      </c>
      <c r="AP696" t="s">
        <v>60</v>
      </c>
    </row>
    <row r="697" spans="1:42" ht="15" hidden="1" x14ac:dyDescent="0.25">
      <c r="A697">
        <v>692</v>
      </c>
      <c r="B697" t="s">
        <v>123</v>
      </c>
      <c r="C697" t="s">
        <v>45</v>
      </c>
      <c r="D697" t="s">
        <v>46</v>
      </c>
      <c r="E697" s="3">
        <v>40945</v>
      </c>
      <c r="F697" t="s">
        <v>102</v>
      </c>
      <c r="G697" t="s">
        <v>94</v>
      </c>
      <c r="H697" t="s">
        <v>49</v>
      </c>
      <c r="I697" t="s">
        <v>47</v>
      </c>
      <c r="J697" t="s">
        <v>96</v>
      </c>
      <c r="K697" t="s">
        <v>51</v>
      </c>
      <c r="L697">
        <v>134</v>
      </c>
      <c r="M697">
        <v>115000</v>
      </c>
      <c r="N697" t="s">
        <v>52</v>
      </c>
      <c r="O697">
        <v>0</v>
      </c>
      <c r="P697">
        <v>0</v>
      </c>
      <c r="Q697">
        <v>0</v>
      </c>
      <c r="R697">
        <v>173</v>
      </c>
      <c r="S697">
        <v>8.2500000000000004E-2</v>
      </c>
      <c r="T697">
        <v>0</v>
      </c>
      <c r="U697">
        <v>0</v>
      </c>
      <c r="V697">
        <v>0</v>
      </c>
      <c r="W697">
        <v>0</v>
      </c>
      <c r="X697">
        <v>173</v>
      </c>
      <c r="Y697">
        <v>8.2500000000000004E-2</v>
      </c>
      <c r="Z697">
        <v>0</v>
      </c>
      <c r="AC697">
        <v>2</v>
      </c>
      <c r="AD697" t="s">
        <v>97</v>
      </c>
      <c r="AE697" t="s">
        <v>49</v>
      </c>
      <c r="AF697" t="s">
        <v>99</v>
      </c>
      <c r="AG697" t="s">
        <v>102</v>
      </c>
      <c r="AH697" t="s">
        <v>123</v>
      </c>
      <c r="AI697" t="s">
        <v>52</v>
      </c>
      <c r="AJ697" t="s">
        <v>124</v>
      </c>
      <c r="AK697" t="s">
        <v>56</v>
      </c>
      <c r="AM697" t="s">
        <v>125</v>
      </c>
      <c r="AN697" t="s">
        <v>126</v>
      </c>
      <c r="AO697" t="s">
        <v>122</v>
      </c>
      <c r="AP697" t="s">
        <v>60</v>
      </c>
    </row>
    <row r="698" spans="1:42" ht="15" hidden="1" x14ac:dyDescent="0.25">
      <c r="A698">
        <v>693</v>
      </c>
      <c r="B698" t="s">
        <v>123</v>
      </c>
      <c r="C698" t="s">
        <v>45</v>
      </c>
      <c r="D698" t="s">
        <v>46</v>
      </c>
      <c r="E698" s="3">
        <v>40945</v>
      </c>
      <c r="F698" t="s">
        <v>102</v>
      </c>
      <c r="G698" t="s">
        <v>48</v>
      </c>
      <c r="H698" t="s">
        <v>95</v>
      </c>
      <c r="I698" t="s">
        <v>47</v>
      </c>
      <c r="J698" t="s">
        <v>67</v>
      </c>
      <c r="K698" t="s">
        <v>51</v>
      </c>
      <c r="L698">
        <v>220</v>
      </c>
      <c r="M698">
        <v>200000</v>
      </c>
      <c r="N698" t="s">
        <v>52</v>
      </c>
      <c r="O698">
        <v>0</v>
      </c>
      <c r="P698">
        <v>0</v>
      </c>
      <c r="Q698">
        <v>0</v>
      </c>
      <c r="R698">
        <v>374</v>
      </c>
      <c r="S698">
        <v>0.18</v>
      </c>
      <c r="T698">
        <v>0</v>
      </c>
      <c r="U698">
        <v>0</v>
      </c>
      <c r="V698">
        <v>0</v>
      </c>
      <c r="W698">
        <v>0</v>
      </c>
      <c r="X698">
        <v>280</v>
      </c>
      <c r="Y698">
        <v>0.13500000000000001</v>
      </c>
      <c r="Z698">
        <v>0</v>
      </c>
      <c r="AC698">
        <v>2</v>
      </c>
      <c r="AD698" t="s">
        <v>53</v>
      </c>
      <c r="AE698" t="s">
        <v>98</v>
      </c>
      <c r="AF698" t="s">
        <v>68</v>
      </c>
      <c r="AG698" t="s">
        <v>102</v>
      </c>
      <c r="AH698" t="s">
        <v>123</v>
      </c>
      <c r="AI698" t="s">
        <v>52</v>
      </c>
      <c r="AJ698" t="s">
        <v>124</v>
      </c>
      <c r="AK698" t="s">
        <v>56</v>
      </c>
      <c r="AM698" t="s">
        <v>125</v>
      </c>
      <c r="AN698" t="s">
        <v>126</v>
      </c>
      <c r="AO698" t="s">
        <v>122</v>
      </c>
      <c r="AP698" t="s">
        <v>60</v>
      </c>
    </row>
    <row r="699" spans="1:42" ht="15" hidden="1" x14ac:dyDescent="0.25">
      <c r="A699">
        <v>694</v>
      </c>
      <c r="B699" t="s">
        <v>123</v>
      </c>
      <c r="C699" t="s">
        <v>45</v>
      </c>
      <c r="D699" t="s">
        <v>46</v>
      </c>
      <c r="E699" s="3">
        <v>40945</v>
      </c>
      <c r="F699" t="s">
        <v>102</v>
      </c>
      <c r="G699" t="s">
        <v>48</v>
      </c>
      <c r="H699" t="s">
        <v>95</v>
      </c>
      <c r="I699" t="s">
        <v>47</v>
      </c>
      <c r="J699" t="s">
        <v>69</v>
      </c>
      <c r="K699" t="s">
        <v>51</v>
      </c>
      <c r="L699">
        <v>270</v>
      </c>
      <c r="M699">
        <v>200000</v>
      </c>
      <c r="N699" t="s">
        <v>52</v>
      </c>
      <c r="O699">
        <v>0</v>
      </c>
      <c r="P699">
        <v>0</v>
      </c>
      <c r="Q699">
        <v>0</v>
      </c>
      <c r="R699">
        <v>407</v>
      </c>
      <c r="S699">
        <v>0.14699999999999999</v>
      </c>
      <c r="T699">
        <v>0</v>
      </c>
      <c r="U699">
        <v>0</v>
      </c>
      <c r="V699">
        <v>0</v>
      </c>
      <c r="W699">
        <v>0</v>
      </c>
      <c r="X699">
        <v>305</v>
      </c>
      <c r="Y699">
        <v>0.11</v>
      </c>
      <c r="Z699">
        <v>0</v>
      </c>
      <c r="AC699">
        <v>2</v>
      </c>
      <c r="AD699" t="s">
        <v>53</v>
      </c>
      <c r="AE699" t="s">
        <v>98</v>
      </c>
      <c r="AF699" t="s">
        <v>70</v>
      </c>
      <c r="AG699" t="s">
        <v>102</v>
      </c>
      <c r="AH699" t="s">
        <v>123</v>
      </c>
      <c r="AI699" t="s">
        <v>52</v>
      </c>
      <c r="AJ699" t="s">
        <v>124</v>
      </c>
      <c r="AK699" t="s">
        <v>56</v>
      </c>
      <c r="AM699" t="s">
        <v>125</v>
      </c>
      <c r="AN699" t="s">
        <v>126</v>
      </c>
      <c r="AO699" t="s">
        <v>122</v>
      </c>
      <c r="AP699" t="s">
        <v>60</v>
      </c>
    </row>
    <row r="700" spans="1:42" ht="15" hidden="1" x14ac:dyDescent="0.25">
      <c r="A700">
        <v>695</v>
      </c>
      <c r="B700" t="s">
        <v>123</v>
      </c>
      <c r="C700" t="s">
        <v>45</v>
      </c>
      <c r="D700" t="s">
        <v>46</v>
      </c>
      <c r="E700" s="3">
        <v>40945</v>
      </c>
      <c r="F700" t="s">
        <v>102</v>
      </c>
      <c r="G700" t="s">
        <v>48</v>
      </c>
      <c r="H700" t="s">
        <v>95</v>
      </c>
      <c r="I700" t="s">
        <v>47</v>
      </c>
      <c r="J700" t="s">
        <v>73</v>
      </c>
      <c r="K700" t="s">
        <v>51</v>
      </c>
      <c r="L700">
        <v>244</v>
      </c>
      <c r="M700">
        <v>200000</v>
      </c>
      <c r="N700" t="s">
        <v>52</v>
      </c>
      <c r="O700">
        <v>0</v>
      </c>
      <c r="P700">
        <v>0</v>
      </c>
      <c r="Q700">
        <v>0</v>
      </c>
      <c r="R700">
        <v>502</v>
      </c>
      <c r="S700">
        <v>0.219</v>
      </c>
      <c r="T700">
        <v>0</v>
      </c>
      <c r="U700">
        <v>0</v>
      </c>
      <c r="V700">
        <v>0</v>
      </c>
      <c r="W700">
        <v>0</v>
      </c>
      <c r="X700">
        <v>372</v>
      </c>
      <c r="Y700">
        <v>0.16300000000000001</v>
      </c>
      <c r="Z700">
        <v>0</v>
      </c>
      <c r="AC700">
        <v>2</v>
      </c>
      <c r="AD700" t="s">
        <v>53</v>
      </c>
      <c r="AE700" t="s">
        <v>98</v>
      </c>
      <c r="AF700" t="s">
        <v>74</v>
      </c>
      <c r="AG700" t="s">
        <v>102</v>
      </c>
      <c r="AH700" t="s">
        <v>123</v>
      </c>
      <c r="AI700" t="s">
        <v>52</v>
      </c>
      <c r="AJ700" t="s">
        <v>124</v>
      </c>
      <c r="AK700" t="s">
        <v>56</v>
      </c>
      <c r="AM700" t="s">
        <v>125</v>
      </c>
      <c r="AN700" t="s">
        <v>126</v>
      </c>
      <c r="AO700" t="s">
        <v>122</v>
      </c>
      <c r="AP700" t="s">
        <v>60</v>
      </c>
    </row>
    <row r="701" spans="1:42" ht="15" hidden="1" x14ac:dyDescent="0.25">
      <c r="A701">
        <v>696</v>
      </c>
      <c r="B701" t="s">
        <v>123</v>
      </c>
      <c r="C701" t="s">
        <v>45</v>
      </c>
      <c r="D701" t="s">
        <v>46</v>
      </c>
      <c r="E701" s="3">
        <v>40945</v>
      </c>
      <c r="F701" t="s">
        <v>102</v>
      </c>
      <c r="G701" t="s">
        <v>48</v>
      </c>
      <c r="H701" t="s">
        <v>95</v>
      </c>
      <c r="I701" t="s">
        <v>47</v>
      </c>
      <c r="J701" t="s">
        <v>75</v>
      </c>
      <c r="K701" t="s">
        <v>51</v>
      </c>
      <c r="L701">
        <v>275</v>
      </c>
      <c r="M701">
        <v>200000</v>
      </c>
      <c r="N701" t="s">
        <v>52</v>
      </c>
      <c r="O701">
        <v>0</v>
      </c>
      <c r="P701">
        <v>0</v>
      </c>
      <c r="Q701">
        <v>0</v>
      </c>
      <c r="R701">
        <v>491</v>
      </c>
      <c r="S701">
        <v>0.23300000000000001</v>
      </c>
      <c r="T701">
        <v>0</v>
      </c>
      <c r="U701">
        <v>0</v>
      </c>
      <c r="V701">
        <v>0</v>
      </c>
      <c r="W701">
        <v>0</v>
      </c>
      <c r="X701">
        <v>358</v>
      </c>
      <c r="Y701">
        <v>0.17100000000000001</v>
      </c>
      <c r="Z701">
        <v>0</v>
      </c>
      <c r="AC701">
        <v>2</v>
      </c>
      <c r="AD701" t="s">
        <v>53</v>
      </c>
      <c r="AE701" t="s">
        <v>98</v>
      </c>
      <c r="AF701" t="s">
        <v>76</v>
      </c>
      <c r="AG701" t="s">
        <v>102</v>
      </c>
      <c r="AH701" t="s">
        <v>123</v>
      </c>
      <c r="AI701" t="s">
        <v>52</v>
      </c>
      <c r="AJ701" t="s">
        <v>124</v>
      </c>
      <c r="AK701" t="s">
        <v>56</v>
      </c>
      <c r="AM701" t="s">
        <v>125</v>
      </c>
      <c r="AN701" t="s">
        <v>126</v>
      </c>
      <c r="AO701" t="s">
        <v>122</v>
      </c>
      <c r="AP701" t="s">
        <v>60</v>
      </c>
    </row>
    <row r="702" spans="1:42" ht="15" hidden="1" x14ac:dyDescent="0.25">
      <c r="A702">
        <v>697</v>
      </c>
      <c r="B702" t="s">
        <v>123</v>
      </c>
      <c r="C702" t="s">
        <v>45</v>
      </c>
      <c r="D702" t="s">
        <v>46</v>
      </c>
      <c r="E702" s="3">
        <v>40945</v>
      </c>
      <c r="F702" t="s">
        <v>102</v>
      </c>
      <c r="G702" t="s">
        <v>48</v>
      </c>
      <c r="H702" t="s">
        <v>95</v>
      </c>
      <c r="I702" t="s">
        <v>47</v>
      </c>
      <c r="J702" t="s">
        <v>77</v>
      </c>
      <c r="K702" t="s">
        <v>51</v>
      </c>
      <c r="L702">
        <v>296</v>
      </c>
      <c r="M702">
        <v>200000</v>
      </c>
      <c r="N702" t="s">
        <v>52</v>
      </c>
      <c r="O702">
        <v>0</v>
      </c>
      <c r="P702">
        <v>0</v>
      </c>
      <c r="Q702">
        <v>0</v>
      </c>
      <c r="R702">
        <v>373</v>
      </c>
      <c r="S702">
        <v>0.185</v>
      </c>
      <c r="T702">
        <v>0</v>
      </c>
      <c r="U702">
        <v>0</v>
      </c>
      <c r="V702">
        <v>0</v>
      </c>
      <c r="W702">
        <v>0</v>
      </c>
      <c r="X702">
        <v>317</v>
      </c>
      <c r="Y702">
        <v>0.157</v>
      </c>
      <c r="Z702">
        <v>0</v>
      </c>
      <c r="AC702">
        <v>2</v>
      </c>
      <c r="AD702" t="s">
        <v>53</v>
      </c>
      <c r="AE702" t="s">
        <v>98</v>
      </c>
      <c r="AF702" t="s">
        <v>78</v>
      </c>
      <c r="AG702" t="s">
        <v>102</v>
      </c>
      <c r="AH702" t="s">
        <v>123</v>
      </c>
      <c r="AI702" t="s">
        <v>52</v>
      </c>
      <c r="AJ702" t="s">
        <v>124</v>
      </c>
      <c r="AK702" t="s">
        <v>56</v>
      </c>
      <c r="AM702" t="s">
        <v>125</v>
      </c>
      <c r="AN702" t="s">
        <v>126</v>
      </c>
      <c r="AO702" t="s">
        <v>122</v>
      </c>
      <c r="AP702" t="s">
        <v>60</v>
      </c>
    </row>
    <row r="703" spans="1:42" ht="15" hidden="1" x14ac:dyDescent="0.25">
      <c r="A703">
        <v>698</v>
      </c>
      <c r="B703" t="s">
        <v>123</v>
      </c>
      <c r="C703" t="s">
        <v>45</v>
      </c>
      <c r="D703" t="s">
        <v>46</v>
      </c>
      <c r="E703" s="3">
        <v>40945</v>
      </c>
      <c r="F703" t="s">
        <v>102</v>
      </c>
      <c r="G703" t="s">
        <v>48</v>
      </c>
      <c r="H703" t="s">
        <v>95</v>
      </c>
      <c r="I703" t="s">
        <v>47</v>
      </c>
      <c r="J703" t="s">
        <v>83</v>
      </c>
      <c r="K703" t="s">
        <v>51</v>
      </c>
      <c r="L703">
        <v>301</v>
      </c>
      <c r="M703">
        <v>200000</v>
      </c>
      <c r="N703" t="s">
        <v>52</v>
      </c>
      <c r="O703">
        <v>0</v>
      </c>
      <c r="P703">
        <v>0</v>
      </c>
      <c r="Q703">
        <v>0</v>
      </c>
      <c r="R703">
        <v>430</v>
      </c>
      <c r="S703">
        <v>0.21099999999999999</v>
      </c>
      <c r="T703">
        <v>0</v>
      </c>
      <c r="U703">
        <v>0</v>
      </c>
      <c r="V703">
        <v>0</v>
      </c>
      <c r="W703">
        <v>0</v>
      </c>
      <c r="X703">
        <v>329</v>
      </c>
      <c r="Y703">
        <v>0.16200000000000001</v>
      </c>
      <c r="Z703">
        <v>0</v>
      </c>
      <c r="AC703">
        <v>2</v>
      </c>
      <c r="AD703" t="s">
        <v>53</v>
      </c>
      <c r="AE703" t="s">
        <v>98</v>
      </c>
      <c r="AF703" t="s">
        <v>84</v>
      </c>
      <c r="AG703" t="s">
        <v>102</v>
      </c>
      <c r="AH703" t="s">
        <v>123</v>
      </c>
      <c r="AI703" t="s">
        <v>52</v>
      </c>
      <c r="AJ703" t="s">
        <v>124</v>
      </c>
      <c r="AK703" t="s">
        <v>56</v>
      </c>
      <c r="AM703" t="s">
        <v>125</v>
      </c>
      <c r="AN703" t="s">
        <v>126</v>
      </c>
      <c r="AO703" t="s">
        <v>122</v>
      </c>
      <c r="AP703" t="s">
        <v>60</v>
      </c>
    </row>
    <row r="704" spans="1:42" ht="15" hidden="1" x14ac:dyDescent="0.25">
      <c r="A704">
        <v>699</v>
      </c>
      <c r="B704" t="s">
        <v>123</v>
      </c>
      <c r="C704" t="s">
        <v>45</v>
      </c>
      <c r="D704" t="s">
        <v>46</v>
      </c>
      <c r="E704" s="3">
        <v>40945</v>
      </c>
      <c r="F704" t="s">
        <v>102</v>
      </c>
      <c r="G704" t="s">
        <v>48</v>
      </c>
      <c r="H704" t="s">
        <v>95</v>
      </c>
      <c r="I704" t="s">
        <v>47</v>
      </c>
      <c r="J704" t="s">
        <v>85</v>
      </c>
      <c r="K704" t="s">
        <v>51</v>
      </c>
      <c r="L704">
        <v>319</v>
      </c>
      <c r="M704">
        <v>200000</v>
      </c>
      <c r="N704" t="s">
        <v>52</v>
      </c>
      <c r="O704">
        <v>0</v>
      </c>
      <c r="P704">
        <v>0</v>
      </c>
      <c r="Q704">
        <v>0</v>
      </c>
      <c r="R704">
        <v>366</v>
      </c>
      <c r="S704">
        <v>0.17899999999999999</v>
      </c>
      <c r="T704">
        <v>0</v>
      </c>
      <c r="U704">
        <v>0</v>
      </c>
      <c r="V704">
        <v>0</v>
      </c>
      <c r="W704">
        <v>0</v>
      </c>
      <c r="X704">
        <v>299</v>
      </c>
      <c r="Y704">
        <v>0.14599999999999999</v>
      </c>
      <c r="Z704">
        <v>0</v>
      </c>
      <c r="AC704">
        <v>2</v>
      </c>
      <c r="AD704" t="s">
        <v>53</v>
      </c>
      <c r="AE704" t="s">
        <v>98</v>
      </c>
      <c r="AF704" t="s">
        <v>86</v>
      </c>
      <c r="AG704" t="s">
        <v>102</v>
      </c>
      <c r="AH704" t="s">
        <v>123</v>
      </c>
      <c r="AI704" t="s">
        <v>52</v>
      </c>
      <c r="AJ704" t="s">
        <v>124</v>
      </c>
      <c r="AK704" t="s">
        <v>56</v>
      </c>
      <c r="AM704" t="s">
        <v>125</v>
      </c>
      <c r="AN704" t="s">
        <v>126</v>
      </c>
      <c r="AO704" t="s">
        <v>122</v>
      </c>
      <c r="AP704" t="s">
        <v>60</v>
      </c>
    </row>
    <row r="705" spans="1:42" ht="15" hidden="1" x14ac:dyDescent="0.25">
      <c r="A705">
        <v>700</v>
      </c>
      <c r="B705" t="s">
        <v>123</v>
      </c>
      <c r="C705" t="s">
        <v>45</v>
      </c>
      <c r="D705" t="s">
        <v>46</v>
      </c>
      <c r="E705" s="3">
        <v>40945</v>
      </c>
      <c r="F705" t="s">
        <v>102</v>
      </c>
      <c r="G705" t="s">
        <v>48</v>
      </c>
      <c r="H705" t="s">
        <v>95</v>
      </c>
      <c r="I705" t="s">
        <v>47</v>
      </c>
      <c r="J705" t="s">
        <v>87</v>
      </c>
      <c r="K705" t="s">
        <v>51</v>
      </c>
      <c r="L705">
        <v>320</v>
      </c>
      <c r="M705">
        <v>200000</v>
      </c>
      <c r="N705" t="s">
        <v>52</v>
      </c>
      <c r="O705">
        <v>0</v>
      </c>
      <c r="P705">
        <v>0</v>
      </c>
      <c r="Q705">
        <v>0</v>
      </c>
      <c r="R705">
        <v>545</v>
      </c>
      <c r="S705">
        <v>0.20799999999999999</v>
      </c>
      <c r="T705">
        <v>0</v>
      </c>
      <c r="U705">
        <v>0</v>
      </c>
      <c r="V705">
        <v>0</v>
      </c>
      <c r="W705">
        <v>0</v>
      </c>
      <c r="X705">
        <v>465</v>
      </c>
      <c r="Y705">
        <v>0.17699999999999999</v>
      </c>
      <c r="Z705">
        <v>0</v>
      </c>
      <c r="AC705">
        <v>2</v>
      </c>
      <c r="AD705" t="s">
        <v>53</v>
      </c>
      <c r="AE705" t="s">
        <v>98</v>
      </c>
      <c r="AF705" t="s">
        <v>88</v>
      </c>
      <c r="AG705" t="s">
        <v>102</v>
      </c>
      <c r="AH705" t="s">
        <v>123</v>
      </c>
      <c r="AI705" t="s">
        <v>52</v>
      </c>
      <c r="AJ705" t="s">
        <v>124</v>
      </c>
      <c r="AK705" t="s">
        <v>56</v>
      </c>
      <c r="AM705" t="s">
        <v>125</v>
      </c>
      <c r="AN705" t="s">
        <v>126</v>
      </c>
      <c r="AO705" t="s">
        <v>122</v>
      </c>
      <c r="AP705" t="s">
        <v>60</v>
      </c>
    </row>
    <row r="706" spans="1:42" ht="15" hidden="1" x14ac:dyDescent="0.25">
      <c r="A706">
        <v>701</v>
      </c>
      <c r="B706" t="s">
        <v>123</v>
      </c>
      <c r="C706" t="s">
        <v>45</v>
      </c>
      <c r="D706" t="s">
        <v>46</v>
      </c>
      <c r="E706" s="3">
        <v>40945</v>
      </c>
      <c r="F706" t="s">
        <v>102</v>
      </c>
      <c r="G706" t="s">
        <v>48</v>
      </c>
      <c r="H706" t="s">
        <v>95</v>
      </c>
      <c r="I706" t="s">
        <v>47</v>
      </c>
      <c r="J706" t="s">
        <v>89</v>
      </c>
      <c r="K706" t="s">
        <v>51</v>
      </c>
      <c r="L706">
        <v>239</v>
      </c>
      <c r="M706">
        <v>200000</v>
      </c>
      <c r="N706" t="s">
        <v>52</v>
      </c>
      <c r="O706">
        <v>0</v>
      </c>
      <c r="P706">
        <v>0</v>
      </c>
      <c r="Q706">
        <v>0</v>
      </c>
      <c r="R706">
        <v>271</v>
      </c>
      <c r="S706">
        <v>0.19600000000000001</v>
      </c>
      <c r="T706">
        <v>0</v>
      </c>
      <c r="U706">
        <v>0</v>
      </c>
      <c r="V706">
        <v>0</v>
      </c>
      <c r="W706">
        <v>0</v>
      </c>
      <c r="X706">
        <v>211</v>
      </c>
      <c r="Y706">
        <v>0.152</v>
      </c>
      <c r="Z706">
        <v>0</v>
      </c>
      <c r="AC706">
        <v>2</v>
      </c>
      <c r="AD706" t="s">
        <v>53</v>
      </c>
      <c r="AE706" t="s">
        <v>98</v>
      </c>
      <c r="AF706" t="s">
        <v>90</v>
      </c>
      <c r="AG706" t="s">
        <v>102</v>
      </c>
      <c r="AH706" t="s">
        <v>123</v>
      </c>
      <c r="AI706" t="s">
        <v>52</v>
      </c>
      <c r="AJ706" t="s">
        <v>124</v>
      </c>
      <c r="AK706" t="s">
        <v>56</v>
      </c>
      <c r="AM706" t="s">
        <v>125</v>
      </c>
      <c r="AN706" t="s">
        <v>126</v>
      </c>
      <c r="AO706" t="s">
        <v>122</v>
      </c>
      <c r="AP706" t="s">
        <v>60</v>
      </c>
    </row>
    <row r="707" spans="1:42" ht="15" hidden="1" x14ac:dyDescent="0.25">
      <c r="A707">
        <v>702</v>
      </c>
      <c r="B707" t="s">
        <v>123</v>
      </c>
      <c r="C707" t="s">
        <v>45</v>
      </c>
      <c r="D707" t="s">
        <v>46</v>
      </c>
      <c r="E707" s="3">
        <v>40945</v>
      </c>
      <c r="F707" t="s">
        <v>102</v>
      </c>
      <c r="G707" t="s">
        <v>48</v>
      </c>
      <c r="H707" t="s">
        <v>95</v>
      </c>
      <c r="I707" t="s">
        <v>47</v>
      </c>
      <c r="J707" t="s">
        <v>96</v>
      </c>
      <c r="K707" t="s">
        <v>51</v>
      </c>
      <c r="L707">
        <v>272</v>
      </c>
      <c r="M707">
        <v>200000</v>
      </c>
      <c r="N707" t="s">
        <v>52</v>
      </c>
      <c r="O707">
        <v>0</v>
      </c>
      <c r="P707">
        <v>0</v>
      </c>
      <c r="Q707">
        <v>0</v>
      </c>
      <c r="R707">
        <v>461</v>
      </c>
      <c r="S707">
        <v>0.19900000000000001</v>
      </c>
      <c r="T707">
        <v>0</v>
      </c>
      <c r="U707">
        <v>0</v>
      </c>
      <c r="V707">
        <v>0</v>
      </c>
      <c r="W707">
        <v>0</v>
      </c>
      <c r="X707">
        <v>350</v>
      </c>
      <c r="Y707">
        <v>0.151</v>
      </c>
      <c r="Z707">
        <v>0</v>
      </c>
      <c r="AC707">
        <v>2</v>
      </c>
      <c r="AD707" t="s">
        <v>53</v>
      </c>
      <c r="AE707" t="s">
        <v>98</v>
      </c>
      <c r="AF707" t="s">
        <v>99</v>
      </c>
      <c r="AG707" t="s">
        <v>102</v>
      </c>
      <c r="AH707" t="s">
        <v>123</v>
      </c>
      <c r="AI707" t="s">
        <v>52</v>
      </c>
      <c r="AJ707" t="s">
        <v>124</v>
      </c>
      <c r="AK707" t="s">
        <v>56</v>
      </c>
      <c r="AM707" t="s">
        <v>125</v>
      </c>
      <c r="AN707" t="s">
        <v>126</v>
      </c>
      <c r="AO707" t="s">
        <v>122</v>
      </c>
      <c r="AP707" t="s">
        <v>60</v>
      </c>
    </row>
    <row r="708" spans="1:42" ht="15" hidden="1" x14ac:dyDescent="0.25">
      <c r="A708">
        <v>703</v>
      </c>
      <c r="B708" t="s">
        <v>123</v>
      </c>
      <c r="C708" t="s">
        <v>45</v>
      </c>
      <c r="D708" t="s">
        <v>46</v>
      </c>
      <c r="E708" s="3">
        <v>40945</v>
      </c>
      <c r="F708" t="s">
        <v>102</v>
      </c>
      <c r="G708" t="s">
        <v>48</v>
      </c>
      <c r="H708" t="s">
        <v>49</v>
      </c>
      <c r="I708" t="s">
        <v>47</v>
      </c>
      <c r="J708" t="s">
        <v>96</v>
      </c>
      <c r="K708" t="s">
        <v>51</v>
      </c>
      <c r="L708">
        <v>221</v>
      </c>
      <c r="M708">
        <v>200000</v>
      </c>
      <c r="N708" t="s">
        <v>52</v>
      </c>
      <c r="O708">
        <v>0</v>
      </c>
      <c r="P708">
        <v>0</v>
      </c>
      <c r="Q708">
        <v>0</v>
      </c>
      <c r="R708">
        <v>196</v>
      </c>
      <c r="S708">
        <v>8.6499999999999994E-2</v>
      </c>
      <c r="T708">
        <v>0</v>
      </c>
      <c r="U708">
        <v>0</v>
      </c>
      <c r="V708">
        <v>0</v>
      </c>
      <c r="W708">
        <v>0</v>
      </c>
      <c r="X708">
        <v>196</v>
      </c>
      <c r="Y708">
        <v>8.6499999999999994E-2</v>
      </c>
      <c r="Z708">
        <v>0</v>
      </c>
      <c r="AC708">
        <v>2</v>
      </c>
      <c r="AD708" t="s">
        <v>53</v>
      </c>
      <c r="AE708" t="s">
        <v>49</v>
      </c>
      <c r="AF708" t="s">
        <v>99</v>
      </c>
      <c r="AG708" t="s">
        <v>102</v>
      </c>
      <c r="AH708" t="s">
        <v>123</v>
      </c>
      <c r="AI708" t="s">
        <v>52</v>
      </c>
      <c r="AJ708" t="s">
        <v>124</v>
      </c>
      <c r="AK708" t="s">
        <v>56</v>
      </c>
      <c r="AM708" t="s">
        <v>125</v>
      </c>
      <c r="AN708" t="s">
        <v>126</v>
      </c>
      <c r="AO708" t="s">
        <v>122</v>
      </c>
      <c r="AP708" t="s">
        <v>60</v>
      </c>
    </row>
    <row r="709" spans="1:42" ht="15" hidden="1" x14ac:dyDescent="0.25">
      <c r="A709">
        <v>704</v>
      </c>
      <c r="B709" t="s">
        <v>123</v>
      </c>
      <c r="C709" t="s">
        <v>45</v>
      </c>
      <c r="D709" t="s">
        <v>46</v>
      </c>
      <c r="E709" s="3">
        <v>40945</v>
      </c>
      <c r="F709" t="s">
        <v>102</v>
      </c>
      <c r="G709" t="s">
        <v>91</v>
      </c>
      <c r="H709" t="s">
        <v>95</v>
      </c>
      <c r="I709" t="s">
        <v>47</v>
      </c>
      <c r="J709" t="s">
        <v>67</v>
      </c>
      <c r="K709" t="s">
        <v>51</v>
      </c>
      <c r="L709">
        <v>44</v>
      </c>
      <c r="M709">
        <v>30000</v>
      </c>
      <c r="N709" t="s">
        <v>52</v>
      </c>
      <c r="O709">
        <v>0</v>
      </c>
      <c r="P709">
        <v>0</v>
      </c>
      <c r="Q709">
        <v>0</v>
      </c>
      <c r="R709">
        <v>369</v>
      </c>
      <c r="S709">
        <v>0.184</v>
      </c>
      <c r="T709">
        <v>0</v>
      </c>
      <c r="U709">
        <v>0</v>
      </c>
      <c r="V709">
        <v>0</v>
      </c>
      <c r="W709">
        <v>0</v>
      </c>
      <c r="X709">
        <v>277</v>
      </c>
      <c r="Y709">
        <v>0.13900000000000001</v>
      </c>
      <c r="Z709">
        <v>0</v>
      </c>
      <c r="AC709">
        <v>2</v>
      </c>
      <c r="AD709" t="s">
        <v>92</v>
      </c>
      <c r="AE709" t="s">
        <v>98</v>
      </c>
      <c r="AF709" t="s">
        <v>68</v>
      </c>
      <c r="AG709" t="s">
        <v>102</v>
      </c>
      <c r="AH709" t="s">
        <v>123</v>
      </c>
      <c r="AI709" t="s">
        <v>52</v>
      </c>
      <c r="AJ709" t="s">
        <v>124</v>
      </c>
      <c r="AK709" t="s">
        <v>56</v>
      </c>
      <c r="AM709" t="s">
        <v>125</v>
      </c>
      <c r="AN709" t="s">
        <v>126</v>
      </c>
      <c r="AO709" t="s">
        <v>122</v>
      </c>
      <c r="AP709" t="s">
        <v>60</v>
      </c>
    </row>
    <row r="710" spans="1:42" ht="15" hidden="1" x14ac:dyDescent="0.25">
      <c r="A710">
        <v>705</v>
      </c>
      <c r="B710" t="s">
        <v>123</v>
      </c>
      <c r="C710" t="s">
        <v>45</v>
      </c>
      <c r="D710" t="s">
        <v>46</v>
      </c>
      <c r="E710" s="3">
        <v>40945</v>
      </c>
      <c r="F710" t="s">
        <v>102</v>
      </c>
      <c r="G710" t="s">
        <v>91</v>
      </c>
      <c r="H710" t="s">
        <v>95</v>
      </c>
      <c r="I710" t="s">
        <v>47</v>
      </c>
      <c r="J710" t="s">
        <v>69</v>
      </c>
      <c r="K710" t="s">
        <v>51</v>
      </c>
      <c r="L710">
        <v>60.8</v>
      </c>
      <c r="M710">
        <v>30000</v>
      </c>
      <c r="N710" t="s">
        <v>52</v>
      </c>
      <c r="O710">
        <v>0</v>
      </c>
      <c r="P710">
        <v>0</v>
      </c>
      <c r="Q710">
        <v>0</v>
      </c>
      <c r="R710">
        <v>345</v>
      </c>
      <c r="S710">
        <v>0.13800000000000001</v>
      </c>
      <c r="T710">
        <v>0</v>
      </c>
      <c r="U710">
        <v>0</v>
      </c>
      <c r="V710">
        <v>0</v>
      </c>
      <c r="W710">
        <v>0</v>
      </c>
      <c r="X710">
        <v>259</v>
      </c>
      <c r="Y710">
        <v>0.10299999999999999</v>
      </c>
      <c r="Z710">
        <v>0</v>
      </c>
      <c r="AC710">
        <v>2</v>
      </c>
      <c r="AD710" t="s">
        <v>92</v>
      </c>
      <c r="AE710" t="s">
        <v>98</v>
      </c>
      <c r="AF710" t="s">
        <v>70</v>
      </c>
      <c r="AG710" t="s">
        <v>102</v>
      </c>
      <c r="AH710" t="s">
        <v>123</v>
      </c>
      <c r="AI710" t="s">
        <v>52</v>
      </c>
      <c r="AJ710" t="s">
        <v>124</v>
      </c>
      <c r="AK710" t="s">
        <v>56</v>
      </c>
      <c r="AM710" t="s">
        <v>125</v>
      </c>
      <c r="AN710" t="s">
        <v>126</v>
      </c>
      <c r="AO710" t="s">
        <v>122</v>
      </c>
      <c r="AP710" t="s">
        <v>60</v>
      </c>
    </row>
    <row r="711" spans="1:42" ht="15" hidden="1" x14ac:dyDescent="0.25">
      <c r="A711">
        <v>706</v>
      </c>
      <c r="B711" t="s">
        <v>123</v>
      </c>
      <c r="C711" t="s">
        <v>45</v>
      </c>
      <c r="D711" t="s">
        <v>46</v>
      </c>
      <c r="E711" s="3">
        <v>40945</v>
      </c>
      <c r="F711" t="s">
        <v>102</v>
      </c>
      <c r="G711" t="s">
        <v>91</v>
      </c>
      <c r="H711" t="s">
        <v>95</v>
      </c>
      <c r="I711" t="s">
        <v>47</v>
      </c>
      <c r="J711" t="s">
        <v>73</v>
      </c>
      <c r="K711" t="s">
        <v>51</v>
      </c>
      <c r="L711">
        <v>55.4</v>
      </c>
      <c r="M711">
        <v>30000</v>
      </c>
      <c r="N711" t="s">
        <v>52</v>
      </c>
      <c r="O711">
        <v>0</v>
      </c>
      <c r="P711">
        <v>0</v>
      </c>
      <c r="Q711">
        <v>0</v>
      </c>
      <c r="R711">
        <v>434</v>
      </c>
      <c r="S711">
        <v>0.21299999999999999</v>
      </c>
      <c r="T711">
        <v>0</v>
      </c>
      <c r="U711">
        <v>0</v>
      </c>
      <c r="V711">
        <v>0</v>
      </c>
      <c r="W711">
        <v>0</v>
      </c>
      <c r="X711">
        <v>322</v>
      </c>
      <c r="Y711">
        <v>0.158</v>
      </c>
      <c r="Z711">
        <v>0</v>
      </c>
      <c r="AC711">
        <v>2</v>
      </c>
      <c r="AD711" t="s">
        <v>92</v>
      </c>
      <c r="AE711" t="s">
        <v>98</v>
      </c>
      <c r="AF711" t="s">
        <v>74</v>
      </c>
      <c r="AG711" t="s">
        <v>102</v>
      </c>
      <c r="AH711" t="s">
        <v>123</v>
      </c>
      <c r="AI711" t="s">
        <v>52</v>
      </c>
      <c r="AJ711" t="s">
        <v>124</v>
      </c>
      <c r="AK711" t="s">
        <v>56</v>
      </c>
      <c r="AM711" t="s">
        <v>125</v>
      </c>
      <c r="AN711" t="s">
        <v>126</v>
      </c>
      <c r="AO711" t="s">
        <v>122</v>
      </c>
      <c r="AP711" t="s">
        <v>60</v>
      </c>
    </row>
    <row r="712" spans="1:42" ht="15" hidden="1" x14ac:dyDescent="0.25">
      <c r="A712">
        <v>707</v>
      </c>
      <c r="B712" t="s">
        <v>123</v>
      </c>
      <c r="C712" t="s">
        <v>45</v>
      </c>
      <c r="D712" t="s">
        <v>46</v>
      </c>
      <c r="E712" s="3">
        <v>40945</v>
      </c>
      <c r="F712" t="s">
        <v>102</v>
      </c>
      <c r="G712" t="s">
        <v>91</v>
      </c>
      <c r="H712" t="s">
        <v>95</v>
      </c>
      <c r="I712" t="s">
        <v>47</v>
      </c>
      <c r="J712" t="s">
        <v>75</v>
      </c>
      <c r="K712" t="s">
        <v>51</v>
      </c>
      <c r="L712">
        <v>60.6</v>
      </c>
      <c r="M712">
        <v>30000</v>
      </c>
      <c r="N712" t="s">
        <v>52</v>
      </c>
      <c r="O712">
        <v>0</v>
      </c>
      <c r="P712">
        <v>0</v>
      </c>
      <c r="Q712">
        <v>0</v>
      </c>
      <c r="R712">
        <v>432</v>
      </c>
      <c r="S712">
        <v>0.23</v>
      </c>
      <c r="T712">
        <v>0</v>
      </c>
      <c r="U712">
        <v>0</v>
      </c>
      <c r="V712">
        <v>0</v>
      </c>
      <c r="W712">
        <v>0</v>
      </c>
      <c r="X712">
        <v>315</v>
      </c>
      <c r="Y712">
        <v>0.16800000000000001</v>
      </c>
      <c r="Z712">
        <v>0</v>
      </c>
      <c r="AC712">
        <v>2</v>
      </c>
      <c r="AD712" t="s">
        <v>92</v>
      </c>
      <c r="AE712" t="s">
        <v>98</v>
      </c>
      <c r="AF712" t="s">
        <v>76</v>
      </c>
      <c r="AG712" t="s">
        <v>102</v>
      </c>
      <c r="AH712" t="s">
        <v>123</v>
      </c>
      <c r="AI712" t="s">
        <v>52</v>
      </c>
      <c r="AJ712" t="s">
        <v>124</v>
      </c>
      <c r="AK712" t="s">
        <v>56</v>
      </c>
      <c r="AM712" t="s">
        <v>125</v>
      </c>
      <c r="AN712" t="s">
        <v>126</v>
      </c>
      <c r="AO712" t="s">
        <v>122</v>
      </c>
      <c r="AP712" t="s">
        <v>60</v>
      </c>
    </row>
    <row r="713" spans="1:42" ht="15" hidden="1" x14ac:dyDescent="0.25">
      <c r="A713">
        <v>708</v>
      </c>
      <c r="B713" t="s">
        <v>123</v>
      </c>
      <c r="C713" t="s">
        <v>45</v>
      </c>
      <c r="D713" t="s">
        <v>46</v>
      </c>
      <c r="E713" s="3">
        <v>40945</v>
      </c>
      <c r="F713" t="s">
        <v>102</v>
      </c>
      <c r="G713" t="s">
        <v>91</v>
      </c>
      <c r="H713" t="s">
        <v>95</v>
      </c>
      <c r="I713" t="s">
        <v>47</v>
      </c>
      <c r="J713" t="s">
        <v>77</v>
      </c>
      <c r="K713" t="s">
        <v>51</v>
      </c>
      <c r="L713">
        <v>64.599999999999994</v>
      </c>
      <c r="M713">
        <v>30000</v>
      </c>
      <c r="N713" t="s">
        <v>52</v>
      </c>
      <c r="O713">
        <v>0</v>
      </c>
      <c r="P713">
        <v>0</v>
      </c>
      <c r="Q713">
        <v>0</v>
      </c>
      <c r="R713">
        <v>334</v>
      </c>
      <c r="S713">
        <v>0.17799999999999999</v>
      </c>
      <c r="T713">
        <v>0</v>
      </c>
      <c r="U713">
        <v>0</v>
      </c>
      <c r="V713">
        <v>0</v>
      </c>
      <c r="W713">
        <v>0</v>
      </c>
      <c r="X713">
        <v>283</v>
      </c>
      <c r="Y713">
        <v>0.151</v>
      </c>
      <c r="Z713">
        <v>0</v>
      </c>
      <c r="AC713">
        <v>2</v>
      </c>
      <c r="AD713" t="s">
        <v>92</v>
      </c>
      <c r="AE713" t="s">
        <v>98</v>
      </c>
      <c r="AF713" t="s">
        <v>78</v>
      </c>
      <c r="AG713" t="s">
        <v>102</v>
      </c>
      <c r="AH713" t="s">
        <v>123</v>
      </c>
      <c r="AI713" t="s">
        <v>52</v>
      </c>
      <c r="AJ713" t="s">
        <v>124</v>
      </c>
      <c r="AK713" t="s">
        <v>56</v>
      </c>
      <c r="AM713" t="s">
        <v>125</v>
      </c>
      <c r="AN713" t="s">
        <v>126</v>
      </c>
      <c r="AO713" t="s">
        <v>122</v>
      </c>
      <c r="AP713" t="s">
        <v>60</v>
      </c>
    </row>
    <row r="714" spans="1:42" ht="15" hidden="1" x14ac:dyDescent="0.25">
      <c r="A714">
        <v>709</v>
      </c>
      <c r="B714" t="s">
        <v>123</v>
      </c>
      <c r="C714" t="s">
        <v>45</v>
      </c>
      <c r="D714" t="s">
        <v>46</v>
      </c>
      <c r="E714" s="3">
        <v>40945</v>
      </c>
      <c r="F714" t="s">
        <v>102</v>
      </c>
      <c r="G714" t="s">
        <v>91</v>
      </c>
      <c r="H714" t="s">
        <v>95</v>
      </c>
      <c r="I714" t="s">
        <v>47</v>
      </c>
      <c r="J714" t="s">
        <v>83</v>
      </c>
      <c r="K714" t="s">
        <v>51</v>
      </c>
      <c r="L714">
        <v>66</v>
      </c>
      <c r="M714">
        <v>30000</v>
      </c>
      <c r="N714" t="s">
        <v>52</v>
      </c>
      <c r="O714">
        <v>0</v>
      </c>
      <c r="P714">
        <v>0</v>
      </c>
      <c r="Q714">
        <v>0</v>
      </c>
      <c r="R714">
        <v>378</v>
      </c>
      <c r="S714">
        <v>0.20899999999999999</v>
      </c>
      <c r="T714">
        <v>0</v>
      </c>
      <c r="U714">
        <v>0</v>
      </c>
      <c r="V714">
        <v>0</v>
      </c>
      <c r="W714">
        <v>0</v>
      </c>
      <c r="X714">
        <v>289</v>
      </c>
      <c r="Y714">
        <v>0.16</v>
      </c>
      <c r="Z714">
        <v>0</v>
      </c>
      <c r="AC714">
        <v>2</v>
      </c>
      <c r="AD714" t="s">
        <v>92</v>
      </c>
      <c r="AE714" t="s">
        <v>98</v>
      </c>
      <c r="AF714" t="s">
        <v>84</v>
      </c>
      <c r="AG714" t="s">
        <v>102</v>
      </c>
      <c r="AH714" t="s">
        <v>123</v>
      </c>
      <c r="AI714" t="s">
        <v>52</v>
      </c>
      <c r="AJ714" t="s">
        <v>124</v>
      </c>
      <c r="AK714" t="s">
        <v>56</v>
      </c>
      <c r="AM714" t="s">
        <v>125</v>
      </c>
      <c r="AN714" t="s">
        <v>126</v>
      </c>
      <c r="AO714" t="s">
        <v>122</v>
      </c>
      <c r="AP714" t="s">
        <v>60</v>
      </c>
    </row>
    <row r="715" spans="1:42" ht="15" hidden="1" x14ac:dyDescent="0.25">
      <c r="A715">
        <v>710</v>
      </c>
      <c r="B715" t="s">
        <v>123</v>
      </c>
      <c r="C715" t="s">
        <v>45</v>
      </c>
      <c r="D715" t="s">
        <v>46</v>
      </c>
      <c r="E715" s="3">
        <v>40945</v>
      </c>
      <c r="F715" t="s">
        <v>102</v>
      </c>
      <c r="G715" t="s">
        <v>91</v>
      </c>
      <c r="H715" t="s">
        <v>95</v>
      </c>
      <c r="I715" t="s">
        <v>47</v>
      </c>
      <c r="J715" t="s">
        <v>85</v>
      </c>
      <c r="K715" t="s">
        <v>51</v>
      </c>
      <c r="L715">
        <v>70.2</v>
      </c>
      <c r="M715">
        <v>30000</v>
      </c>
      <c r="N715" t="s">
        <v>52</v>
      </c>
      <c r="O715">
        <v>0</v>
      </c>
      <c r="P715">
        <v>0</v>
      </c>
      <c r="Q715">
        <v>0</v>
      </c>
      <c r="R715">
        <v>326</v>
      </c>
      <c r="S715">
        <v>0.17499999999999999</v>
      </c>
      <c r="T715">
        <v>0</v>
      </c>
      <c r="U715">
        <v>0</v>
      </c>
      <c r="V715">
        <v>0</v>
      </c>
      <c r="W715">
        <v>0</v>
      </c>
      <c r="X715">
        <v>266</v>
      </c>
      <c r="Y715">
        <v>0.14199999999999999</v>
      </c>
      <c r="Z715">
        <v>0</v>
      </c>
      <c r="AC715">
        <v>2</v>
      </c>
      <c r="AD715" t="s">
        <v>92</v>
      </c>
      <c r="AE715" t="s">
        <v>98</v>
      </c>
      <c r="AF715" t="s">
        <v>86</v>
      </c>
      <c r="AG715" t="s">
        <v>102</v>
      </c>
      <c r="AH715" t="s">
        <v>123</v>
      </c>
      <c r="AI715" t="s">
        <v>52</v>
      </c>
      <c r="AJ715" t="s">
        <v>124</v>
      </c>
      <c r="AK715" t="s">
        <v>56</v>
      </c>
      <c r="AM715" t="s">
        <v>125</v>
      </c>
      <c r="AN715" t="s">
        <v>126</v>
      </c>
      <c r="AO715" t="s">
        <v>122</v>
      </c>
      <c r="AP715" t="s">
        <v>60</v>
      </c>
    </row>
    <row r="716" spans="1:42" ht="15" hidden="1" x14ac:dyDescent="0.25">
      <c r="A716">
        <v>711</v>
      </c>
      <c r="B716" t="s">
        <v>123</v>
      </c>
      <c r="C716" t="s">
        <v>45</v>
      </c>
      <c r="D716" t="s">
        <v>46</v>
      </c>
      <c r="E716" s="3">
        <v>40945</v>
      </c>
      <c r="F716" t="s">
        <v>102</v>
      </c>
      <c r="G716" t="s">
        <v>91</v>
      </c>
      <c r="H716" t="s">
        <v>95</v>
      </c>
      <c r="I716" t="s">
        <v>47</v>
      </c>
      <c r="J716" t="s">
        <v>87</v>
      </c>
      <c r="K716" t="s">
        <v>51</v>
      </c>
      <c r="L716">
        <v>73.5</v>
      </c>
      <c r="M716">
        <v>30000</v>
      </c>
      <c r="N716" t="s">
        <v>52</v>
      </c>
      <c r="O716">
        <v>0</v>
      </c>
      <c r="P716">
        <v>0</v>
      </c>
      <c r="Q716">
        <v>0</v>
      </c>
      <c r="R716">
        <v>430</v>
      </c>
      <c r="S716">
        <v>0.19900000000000001</v>
      </c>
      <c r="T716">
        <v>0</v>
      </c>
      <c r="U716">
        <v>0</v>
      </c>
      <c r="V716">
        <v>0</v>
      </c>
      <c r="W716">
        <v>0</v>
      </c>
      <c r="X716">
        <v>367</v>
      </c>
      <c r="Y716">
        <v>0.16900000000000001</v>
      </c>
      <c r="Z716">
        <v>0</v>
      </c>
      <c r="AC716">
        <v>2</v>
      </c>
      <c r="AD716" t="s">
        <v>92</v>
      </c>
      <c r="AE716" t="s">
        <v>98</v>
      </c>
      <c r="AF716" t="s">
        <v>88</v>
      </c>
      <c r="AG716" t="s">
        <v>102</v>
      </c>
      <c r="AH716" t="s">
        <v>123</v>
      </c>
      <c r="AI716" t="s">
        <v>52</v>
      </c>
      <c r="AJ716" t="s">
        <v>124</v>
      </c>
      <c r="AK716" t="s">
        <v>56</v>
      </c>
      <c r="AM716" t="s">
        <v>125</v>
      </c>
      <c r="AN716" t="s">
        <v>126</v>
      </c>
      <c r="AO716" t="s">
        <v>122</v>
      </c>
      <c r="AP716" t="s">
        <v>60</v>
      </c>
    </row>
    <row r="717" spans="1:42" ht="15" hidden="1" x14ac:dyDescent="0.25">
      <c r="A717">
        <v>712</v>
      </c>
      <c r="B717" t="s">
        <v>123</v>
      </c>
      <c r="C717" t="s">
        <v>45</v>
      </c>
      <c r="D717" t="s">
        <v>46</v>
      </c>
      <c r="E717" s="3">
        <v>40945</v>
      </c>
      <c r="F717" t="s">
        <v>102</v>
      </c>
      <c r="G717" t="s">
        <v>91</v>
      </c>
      <c r="H717" t="s">
        <v>95</v>
      </c>
      <c r="I717" t="s">
        <v>47</v>
      </c>
      <c r="J717" t="s">
        <v>89</v>
      </c>
      <c r="K717" t="s">
        <v>51</v>
      </c>
      <c r="L717">
        <v>51.9</v>
      </c>
      <c r="M717">
        <v>30000</v>
      </c>
      <c r="N717" t="s">
        <v>52</v>
      </c>
      <c r="O717">
        <v>0</v>
      </c>
      <c r="P717">
        <v>0</v>
      </c>
      <c r="Q717">
        <v>0</v>
      </c>
      <c r="R717">
        <v>262</v>
      </c>
      <c r="S717">
        <v>0.19500000000000001</v>
      </c>
      <c r="T717">
        <v>0</v>
      </c>
      <c r="U717">
        <v>0</v>
      </c>
      <c r="V717">
        <v>0</v>
      </c>
      <c r="W717">
        <v>0</v>
      </c>
      <c r="X717">
        <v>204</v>
      </c>
      <c r="Y717">
        <v>0.151</v>
      </c>
      <c r="Z717">
        <v>0</v>
      </c>
      <c r="AC717">
        <v>2</v>
      </c>
      <c r="AD717" t="s">
        <v>92</v>
      </c>
      <c r="AE717" t="s">
        <v>98</v>
      </c>
      <c r="AF717" t="s">
        <v>90</v>
      </c>
      <c r="AG717" t="s">
        <v>102</v>
      </c>
      <c r="AH717" t="s">
        <v>123</v>
      </c>
      <c r="AI717" t="s">
        <v>52</v>
      </c>
      <c r="AJ717" t="s">
        <v>124</v>
      </c>
      <c r="AK717" t="s">
        <v>56</v>
      </c>
      <c r="AM717" t="s">
        <v>125</v>
      </c>
      <c r="AN717" t="s">
        <v>126</v>
      </c>
      <c r="AO717" t="s">
        <v>122</v>
      </c>
      <c r="AP717" t="s">
        <v>60</v>
      </c>
    </row>
    <row r="718" spans="1:42" ht="15" hidden="1" x14ac:dyDescent="0.25">
      <c r="A718">
        <v>713</v>
      </c>
      <c r="B718" t="s">
        <v>123</v>
      </c>
      <c r="C718" t="s">
        <v>45</v>
      </c>
      <c r="D718" t="s">
        <v>46</v>
      </c>
      <c r="E718" s="3">
        <v>40945</v>
      </c>
      <c r="F718" t="s">
        <v>102</v>
      </c>
      <c r="G718" t="s">
        <v>91</v>
      </c>
      <c r="H718" t="s">
        <v>95</v>
      </c>
      <c r="I718" t="s">
        <v>47</v>
      </c>
      <c r="J718" t="s">
        <v>96</v>
      </c>
      <c r="K718" t="s">
        <v>51</v>
      </c>
      <c r="L718">
        <v>61</v>
      </c>
      <c r="M718">
        <v>30000</v>
      </c>
      <c r="N718" t="s">
        <v>52</v>
      </c>
      <c r="O718">
        <v>0</v>
      </c>
      <c r="P718">
        <v>0</v>
      </c>
      <c r="Q718">
        <v>0</v>
      </c>
      <c r="R718">
        <v>397</v>
      </c>
      <c r="S718">
        <v>0.193</v>
      </c>
      <c r="T718">
        <v>0</v>
      </c>
      <c r="U718">
        <v>0</v>
      </c>
      <c r="V718">
        <v>0</v>
      </c>
      <c r="W718">
        <v>0</v>
      </c>
      <c r="X718">
        <v>300</v>
      </c>
      <c r="Y718">
        <v>0.14599999999999999</v>
      </c>
      <c r="Z718">
        <v>0</v>
      </c>
      <c r="AC718">
        <v>2</v>
      </c>
      <c r="AD718" t="s">
        <v>92</v>
      </c>
      <c r="AE718" t="s">
        <v>98</v>
      </c>
      <c r="AF718" t="s">
        <v>99</v>
      </c>
      <c r="AG718" t="s">
        <v>102</v>
      </c>
      <c r="AH718" t="s">
        <v>123</v>
      </c>
      <c r="AI718" t="s">
        <v>52</v>
      </c>
      <c r="AJ718" t="s">
        <v>124</v>
      </c>
      <c r="AK718" t="s">
        <v>56</v>
      </c>
      <c r="AM718" t="s">
        <v>125</v>
      </c>
      <c r="AN718" t="s">
        <v>126</v>
      </c>
      <c r="AO718" t="s">
        <v>122</v>
      </c>
      <c r="AP718" t="s">
        <v>60</v>
      </c>
    </row>
    <row r="719" spans="1:42" ht="15" hidden="1" x14ac:dyDescent="0.25">
      <c r="A719">
        <v>714</v>
      </c>
      <c r="B719" t="s">
        <v>123</v>
      </c>
      <c r="C719" t="s">
        <v>45</v>
      </c>
      <c r="D719" t="s">
        <v>46</v>
      </c>
      <c r="E719" s="3">
        <v>40945</v>
      </c>
      <c r="F719" t="s">
        <v>102</v>
      </c>
      <c r="G719" t="s">
        <v>91</v>
      </c>
      <c r="H719" t="s">
        <v>49</v>
      </c>
      <c r="I719" t="s">
        <v>47</v>
      </c>
      <c r="J719" t="s">
        <v>96</v>
      </c>
      <c r="K719" t="s">
        <v>51</v>
      </c>
      <c r="L719">
        <v>47.5</v>
      </c>
      <c r="M719">
        <v>30000</v>
      </c>
      <c r="N719" t="s">
        <v>52</v>
      </c>
      <c r="O719">
        <v>0</v>
      </c>
      <c r="P719">
        <v>0</v>
      </c>
      <c r="Q719">
        <v>0</v>
      </c>
      <c r="R719">
        <v>150</v>
      </c>
      <c r="S719">
        <v>7.85E-2</v>
      </c>
      <c r="T719">
        <v>0</v>
      </c>
      <c r="U719">
        <v>0</v>
      </c>
      <c r="V719">
        <v>0</v>
      </c>
      <c r="W719">
        <v>0</v>
      </c>
      <c r="X719">
        <v>150</v>
      </c>
      <c r="Y719">
        <v>7.85E-2</v>
      </c>
      <c r="Z719">
        <v>0</v>
      </c>
      <c r="AC719">
        <v>2</v>
      </c>
      <c r="AD719" t="s">
        <v>92</v>
      </c>
      <c r="AE719" t="s">
        <v>49</v>
      </c>
      <c r="AF719" t="s">
        <v>99</v>
      </c>
      <c r="AG719" t="s">
        <v>102</v>
      </c>
      <c r="AH719" t="s">
        <v>123</v>
      </c>
      <c r="AI719" t="s">
        <v>52</v>
      </c>
      <c r="AJ719" t="s">
        <v>124</v>
      </c>
      <c r="AK719" t="s">
        <v>56</v>
      </c>
      <c r="AM719" t="s">
        <v>125</v>
      </c>
      <c r="AN719" t="s">
        <v>126</v>
      </c>
      <c r="AO719" t="s">
        <v>122</v>
      </c>
      <c r="AP719" t="s">
        <v>60</v>
      </c>
    </row>
    <row r="720" spans="1:42" ht="15" hidden="1" x14ac:dyDescent="0.25">
      <c r="A720">
        <v>715</v>
      </c>
      <c r="B720" t="s">
        <v>123</v>
      </c>
      <c r="C720" t="s">
        <v>45</v>
      </c>
      <c r="D720" t="s">
        <v>46</v>
      </c>
      <c r="E720" s="3">
        <v>40945</v>
      </c>
      <c r="F720" t="s">
        <v>103</v>
      </c>
      <c r="G720" t="s">
        <v>94</v>
      </c>
      <c r="H720" t="s">
        <v>95</v>
      </c>
      <c r="I720" t="s">
        <v>47</v>
      </c>
      <c r="J720" t="s">
        <v>96</v>
      </c>
      <c r="K720" t="s">
        <v>51</v>
      </c>
      <c r="L720">
        <v>141</v>
      </c>
      <c r="M720">
        <v>115000</v>
      </c>
      <c r="N720" t="s">
        <v>52</v>
      </c>
      <c r="O720">
        <v>0</v>
      </c>
      <c r="P720">
        <v>0</v>
      </c>
      <c r="Q720">
        <v>0</v>
      </c>
      <c r="R720">
        <v>392</v>
      </c>
      <c r="S720">
        <v>0.16600000000000001</v>
      </c>
      <c r="T720">
        <v>0</v>
      </c>
      <c r="U720">
        <v>0</v>
      </c>
      <c r="V720">
        <v>0</v>
      </c>
      <c r="W720">
        <v>0</v>
      </c>
      <c r="X720">
        <v>315</v>
      </c>
      <c r="Y720">
        <v>0.13400000000000001</v>
      </c>
      <c r="Z720">
        <v>0</v>
      </c>
      <c r="AC720">
        <v>2</v>
      </c>
      <c r="AD720" t="s">
        <v>97</v>
      </c>
      <c r="AE720" t="s">
        <v>98</v>
      </c>
      <c r="AF720" t="s">
        <v>99</v>
      </c>
      <c r="AG720" t="s">
        <v>104</v>
      </c>
      <c r="AH720" t="s">
        <v>123</v>
      </c>
      <c r="AI720" t="s">
        <v>52</v>
      </c>
      <c r="AJ720" t="s">
        <v>124</v>
      </c>
      <c r="AK720" t="s">
        <v>56</v>
      </c>
      <c r="AM720" t="s">
        <v>125</v>
      </c>
      <c r="AN720" t="s">
        <v>126</v>
      </c>
      <c r="AO720" t="s">
        <v>122</v>
      </c>
      <c r="AP720" t="s">
        <v>60</v>
      </c>
    </row>
    <row r="721" spans="1:42" ht="15" hidden="1" x14ac:dyDescent="0.25">
      <c r="A721">
        <v>716</v>
      </c>
      <c r="B721" t="s">
        <v>123</v>
      </c>
      <c r="C721" t="s">
        <v>45</v>
      </c>
      <c r="D721" t="s">
        <v>46</v>
      </c>
      <c r="E721" s="3">
        <v>40945</v>
      </c>
      <c r="F721" t="s">
        <v>103</v>
      </c>
      <c r="G721" t="s">
        <v>94</v>
      </c>
      <c r="H721" t="s">
        <v>49</v>
      </c>
      <c r="I721" t="s">
        <v>47</v>
      </c>
      <c r="J721" t="s">
        <v>96</v>
      </c>
      <c r="K721" t="s">
        <v>51</v>
      </c>
      <c r="L721">
        <v>121</v>
      </c>
      <c r="M721">
        <v>115000</v>
      </c>
      <c r="N721" t="s">
        <v>52</v>
      </c>
      <c r="O721">
        <v>0</v>
      </c>
      <c r="P721">
        <v>0</v>
      </c>
      <c r="Q721">
        <v>0</v>
      </c>
      <c r="R721">
        <v>168</v>
      </c>
      <c r="S721">
        <v>7.1400000000000005E-2</v>
      </c>
      <c r="T721">
        <v>0</v>
      </c>
      <c r="U721">
        <v>0</v>
      </c>
      <c r="V721">
        <v>0</v>
      </c>
      <c r="W721">
        <v>0</v>
      </c>
      <c r="X721">
        <v>168</v>
      </c>
      <c r="Y721">
        <v>7.1400000000000005E-2</v>
      </c>
      <c r="Z721">
        <v>0</v>
      </c>
      <c r="AC721">
        <v>2</v>
      </c>
      <c r="AD721" t="s">
        <v>97</v>
      </c>
      <c r="AE721" t="s">
        <v>49</v>
      </c>
      <c r="AF721" t="s">
        <v>99</v>
      </c>
      <c r="AG721" t="s">
        <v>104</v>
      </c>
      <c r="AH721" t="s">
        <v>123</v>
      </c>
      <c r="AI721" t="s">
        <v>52</v>
      </c>
      <c r="AJ721" t="s">
        <v>124</v>
      </c>
      <c r="AK721" t="s">
        <v>56</v>
      </c>
      <c r="AM721" t="s">
        <v>125</v>
      </c>
      <c r="AN721" t="s">
        <v>126</v>
      </c>
      <c r="AO721" t="s">
        <v>122</v>
      </c>
      <c r="AP721" t="s">
        <v>60</v>
      </c>
    </row>
    <row r="722" spans="1:42" ht="15" hidden="1" x14ac:dyDescent="0.25">
      <c r="A722">
        <v>717</v>
      </c>
      <c r="B722" t="s">
        <v>123</v>
      </c>
      <c r="C722" t="s">
        <v>45</v>
      </c>
      <c r="D722" t="s">
        <v>46</v>
      </c>
      <c r="E722" s="3">
        <v>40945</v>
      </c>
      <c r="F722" t="s">
        <v>103</v>
      </c>
      <c r="G722" t="s">
        <v>48</v>
      </c>
      <c r="H722" t="s">
        <v>95</v>
      </c>
      <c r="I722" t="s">
        <v>47</v>
      </c>
      <c r="J722" t="s">
        <v>69</v>
      </c>
      <c r="K722" t="s">
        <v>51</v>
      </c>
      <c r="L722">
        <v>263</v>
      </c>
      <c r="M722">
        <v>200000</v>
      </c>
      <c r="N722" t="s">
        <v>52</v>
      </c>
      <c r="O722">
        <v>0</v>
      </c>
      <c r="P722">
        <v>0</v>
      </c>
      <c r="Q722">
        <v>0</v>
      </c>
      <c r="R722">
        <v>353</v>
      </c>
      <c r="S722">
        <v>0.127</v>
      </c>
      <c r="T722">
        <v>0</v>
      </c>
      <c r="U722">
        <v>0</v>
      </c>
      <c r="V722">
        <v>0</v>
      </c>
      <c r="W722">
        <v>0</v>
      </c>
      <c r="X722">
        <v>284</v>
      </c>
      <c r="Y722">
        <v>0.10199999999999999</v>
      </c>
      <c r="Z722">
        <v>0</v>
      </c>
      <c r="AC722">
        <v>2</v>
      </c>
      <c r="AD722" t="s">
        <v>53</v>
      </c>
      <c r="AE722" t="s">
        <v>98</v>
      </c>
      <c r="AF722" t="s">
        <v>70</v>
      </c>
      <c r="AG722" t="s">
        <v>104</v>
      </c>
      <c r="AH722" t="s">
        <v>123</v>
      </c>
      <c r="AI722" t="s">
        <v>52</v>
      </c>
      <c r="AJ722" t="s">
        <v>124</v>
      </c>
      <c r="AK722" t="s">
        <v>56</v>
      </c>
      <c r="AM722" t="s">
        <v>125</v>
      </c>
      <c r="AN722" t="s">
        <v>126</v>
      </c>
      <c r="AO722" t="s">
        <v>122</v>
      </c>
      <c r="AP722" t="s">
        <v>60</v>
      </c>
    </row>
    <row r="723" spans="1:42" ht="15" hidden="1" x14ac:dyDescent="0.25">
      <c r="A723">
        <v>718</v>
      </c>
      <c r="B723" t="s">
        <v>123</v>
      </c>
      <c r="C723" t="s">
        <v>45</v>
      </c>
      <c r="D723" t="s">
        <v>46</v>
      </c>
      <c r="E723" s="3">
        <v>40945</v>
      </c>
      <c r="F723" t="s">
        <v>103</v>
      </c>
      <c r="G723" t="s">
        <v>48</v>
      </c>
      <c r="H723" t="s">
        <v>95</v>
      </c>
      <c r="I723" t="s">
        <v>47</v>
      </c>
      <c r="J723" t="s">
        <v>71</v>
      </c>
      <c r="K723" t="s">
        <v>51</v>
      </c>
      <c r="L723">
        <v>220</v>
      </c>
      <c r="M723">
        <v>200000</v>
      </c>
      <c r="N723" t="s">
        <v>52</v>
      </c>
      <c r="O723">
        <v>0</v>
      </c>
      <c r="P723">
        <v>0</v>
      </c>
      <c r="Q723">
        <v>0</v>
      </c>
      <c r="R723">
        <v>429</v>
      </c>
      <c r="S723">
        <v>0.16900000000000001</v>
      </c>
      <c r="T723">
        <v>0</v>
      </c>
      <c r="U723">
        <v>0</v>
      </c>
      <c r="V723">
        <v>0</v>
      </c>
      <c r="W723">
        <v>0</v>
      </c>
      <c r="X723">
        <v>345</v>
      </c>
      <c r="Y723">
        <v>0.13600000000000001</v>
      </c>
      <c r="Z723">
        <v>0</v>
      </c>
      <c r="AC723">
        <v>2</v>
      </c>
      <c r="AD723" t="s">
        <v>53</v>
      </c>
      <c r="AE723" t="s">
        <v>98</v>
      </c>
      <c r="AF723" t="s">
        <v>72</v>
      </c>
      <c r="AG723" t="s">
        <v>104</v>
      </c>
      <c r="AH723" t="s">
        <v>123</v>
      </c>
      <c r="AI723" t="s">
        <v>52</v>
      </c>
      <c r="AJ723" t="s">
        <v>124</v>
      </c>
      <c r="AK723" t="s">
        <v>56</v>
      </c>
      <c r="AM723" t="s">
        <v>125</v>
      </c>
      <c r="AN723" t="s">
        <v>126</v>
      </c>
      <c r="AO723" t="s">
        <v>122</v>
      </c>
      <c r="AP723" t="s">
        <v>60</v>
      </c>
    </row>
    <row r="724" spans="1:42" ht="15" hidden="1" x14ac:dyDescent="0.25">
      <c r="A724">
        <v>719</v>
      </c>
      <c r="B724" t="s">
        <v>123</v>
      </c>
      <c r="C724" t="s">
        <v>45</v>
      </c>
      <c r="D724" t="s">
        <v>46</v>
      </c>
      <c r="E724" s="3">
        <v>40945</v>
      </c>
      <c r="F724" t="s">
        <v>103</v>
      </c>
      <c r="G724" t="s">
        <v>48</v>
      </c>
      <c r="H724" t="s">
        <v>95</v>
      </c>
      <c r="I724" t="s">
        <v>47</v>
      </c>
      <c r="J724" t="s">
        <v>73</v>
      </c>
      <c r="K724" t="s">
        <v>51</v>
      </c>
      <c r="L724">
        <v>238</v>
      </c>
      <c r="M724">
        <v>200000</v>
      </c>
      <c r="N724" t="s">
        <v>52</v>
      </c>
      <c r="O724">
        <v>0</v>
      </c>
      <c r="P724">
        <v>0</v>
      </c>
      <c r="Q724">
        <v>0</v>
      </c>
      <c r="R724">
        <v>430</v>
      </c>
      <c r="S724">
        <v>0.188</v>
      </c>
      <c r="T724">
        <v>0</v>
      </c>
      <c r="U724">
        <v>0</v>
      </c>
      <c r="V724">
        <v>0</v>
      </c>
      <c r="W724">
        <v>0</v>
      </c>
      <c r="X724">
        <v>346</v>
      </c>
      <c r="Y724">
        <v>0.151</v>
      </c>
      <c r="Z724">
        <v>0</v>
      </c>
      <c r="AC724">
        <v>2</v>
      </c>
      <c r="AD724" t="s">
        <v>53</v>
      </c>
      <c r="AE724" t="s">
        <v>98</v>
      </c>
      <c r="AF724" t="s">
        <v>74</v>
      </c>
      <c r="AG724" t="s">
        <v>104</v>
      </c>
      <c r="AH724" t="s">
        <v>123</v>
      </c>
      <c r="AI724" t="s">
        <v>52</v>
      </c>
      <c r="AJ724" t="s">
        <v>124</v>
      </c>
      <c r="AK724" t="s">
        <v>56</v>
      </c>
      <c r="AM724" t="s">
        <v>125</v>
      </c>
      <c r="AN724" t="s">
        <v>126</v>
      </c>
      <c r="AO724" t="s">
        <v>122</v>
      </c>
      <c r="AP724" t="s">
        <v>60</v>
      </c>
    </row>
    <row r="725" spans="1:42" ht="15" hidden="1" x14ac:dyDescent="0.25">
      <c r="A725">
        <v>720</v>
      </c>
      <c r="B725" t="s">
        <v>123</v>
      </c>
      <c r="C725" t="s">
        <v>45</v>
      </c>
      <c r="D725" t="s">
        <v>46</v>
      </c>
      <c r="E725" s="3">
        <v>40945</v>
      </c>
      <c r="F725" t="s">
        <v>103</v>
      </c>
      <c r="G725" t="s">
        <v>48</v>
      </c>
      <c r="H725" t="s">
        <v>95</v>
      </c>
      <c r="I725" t="s">
        <v>47</v>
      </c>
      <c r="J725" t="s">
        <v>77</v>
      </c>
      <c r="K725" t="s">
        <v>51</v>
      </c>
      <c r="L725">
        <v>297</v>
      </c>
      <c r="M725">
        <v>200000</v>
      </c>
      <c r="N725" t="s">
        <v>52</v>
      </c>
      <c r="O725">
        <v>0</v>
      </c>
      <c r="P725">
        <v>0</v>
      </c>
      <c r="Q725">
        <v>0</v>
      </c>
      <c r="R725">
        <v>395</v>
      </c>
      <c r="S725">
        <v>0.19500000000000001</v>
      </c>
      <c r="T725">
        <v>0</v>
      </c>
      <c r="U725">
        <v>0</v>
      </c>
      <c r="V725">
        <v>0</v>
      </c>
      <c r="W725">
        <v>0</v>
      </c>
      <c r="X725">
        <v>318</v>
      </c>
      <c r="Y725">
        <v>0.157</v>
      </c>
      <c r="Z725">
        <v>0</v>
      </c>
      <c r="AC725">
        <v>2</v>
      </c>
      <c r="AD725" t="s">
        <v>53</v>
      </c>
      <c r="AE725" t="s">
        <v>98</v>
      </c>
      <c r="AF725" t="s">
        <v>78</v>
      </c>
      <c r="AG725" t="s">
        <v>104</v>
      </c>
      <c r="AH725" t="s">
        <v>123</v>
      </c>
      <c r="AI725" t="s">
        <v>52</v>
      </c>
      <c r="AJ725" t="s">
        <v>124</v>
      </c>
      <c r="AK725" t="s">
        <v>56</v>
      </c>
      <c r="AM725" t="s">
        <v>125</v>
      </c>
      <c r="AN725" t="s">
        <v>126</v>
      </c>
      <c r="AO725" t="s">
        <v>122</v>
      </c>
      <c r="AP725" t="s">
        <v>60</v>
      </c>
    </row>
    <row r="726" spans="1:42" ht="15" hidden="1" x14ac:dyDescent="0.25">
      <c r="A726">
        <v>721</v>
      </c>
      <c r="B726" t="s">
        <v>123</v>
      </c>
      <c r="C726" t="s">
        <v>45</v>
      </c>
      <c r="D726" t="s">
        <v>46</v>
      </c>
      <c r="E726" s="3">
        <v>40945</v>
      </c>
      <c r="F726" t="s">
        <v>103</v>
      </c>
      <c r="G726" t="s">
        <v>48</v>
      </c>
      <c r="H726" t="s">
        <v>95</v>
      </c>
      <c r="I726" t="s">
        <v>47</v>
      </c>
      <c r="J726" t="s">
        <v>85</v>
      </c>
      <c r="K726" t="s">
        <v>51</v>
      </c>
      <c r="L726">
        <v>316</v>
      </c>
      <c r="M726">
        <v>200000</v>
      </c>
      <c r="N726" t="s">
        <v>52</v>
      </c>
      <c r="O726">
        <v>0</v>
      </c>
      <c r="P726">
        <v>0</v>
      </c>
      <c r="Q726">
        <v>0</v>
      </c>
      <c r="R726">
        <v>360</v>
      </c>
      <c r="S726">
        <v>0.17699999999999999</v>
      </c>
      <c r="T726">
        <v>0</v>
      </c>
      <c r="U726">
        <v>0</v>
      </c>
      <c r="V726">
        <v>0</v>
      </c>
      <c r="W726">
        <v>0</v>
      </c>
      <c r="X726">
        <v>291</v>
      </c>
      <c r="Y726">
        <v>0.14299999999999999</v>
      </c>
      <c r="Z726">
        <v>0</v>
      </c>
      <c r="AC726">
        <v>2</v>
      </c>
      <c r="AD726" t="s">
        <v>53</v>
      </c>
      <c r="AE726" t="s">
        <v>98</v>
      </c>
      <c r="AF726" t="s">
        <v>86</v>
      </c>
      <c r="AG726" t="s">
        <v>104</v>
      </c>
      <c r="AH726" t="s">
        <v>123</v>
      </c>
      <c r="AI726" t="s">
        <v>52</v>
      </c>
      <c r="AJ726" t="s">
        <v>124</v>
      </c>
      <c r="AK726" t="s">
        <v>56</v>
      </c>
      <c r="AM726" t="s">
        <v>125</v>
      </c>
      <c r="AN726" t="s">
        <v>126</v>
      </c>
      <c r="AO726" t="s">
        <v>122</v>
      </c>
      <c r="AP726" t="s">
        <v>60</v>
      </c>
    </row>
    <row r="727" spans="1:42" ht="15" hidden="1" x14ac:dyDescent="0.25">
      <c r="A727">
        <v>722</v>
      </c>
      <c r="B727" t="s">
        <v>123</v>
      </c>
      <c r="C727" t="s">
        <v>45</v>
      </c>
      <c r="D727" t="s">
        <v>46</v>
      </c>
      <c r="E727" s="3">
        <v>40945</v>
      </c>
      <c r="F727" t="s">
        <v>103</v>
      </c>
      <c r="G727" t="s">
        <v>48</v>
      </c>
      <c r="H727" t="s">
        <v>95</v>
      </c>
      <c r="I727" t="s">
        <v>47</v>
      </c>
      <c r="J727" t="s">
        <v>87</v>
      </c>
      <c r="K727" t="s">
        <v>51</v>
      </c>
      <c r="L727">
        <v>323</v>
      </c>
      <c r="M727">
        <v>200000</v>
      </c>
      <c r="N727" t="s">
        <v>52</v>
      </c>
      <c r="O727">
        <v>0</v>
      </c>
      <c r="P727">
        <v>0</v>
      </c>
      <c r="Q727">
        <v>0</v>
      </c>
      <c r="R727">
        <v>574</v>
      </c>
      <c r="S727">
        <v>0.219</v>
      </c>
      <c r="T727">
        <v>0</v>
      </c>
      <c r="U727">
        <v>0</v>
      </c>
      <c r="V727">
        <v>0</v>
      </c>
      <c r="W727">
        <v>0</v>
      </c>
      <c r="X727">
        <v>464</v>
      </c>
      <c r="Y727">
        <v>0.17699999999999999</v>
      </c>
      <c r="Z727">
        <v>0</v>
      </c>
      <c r="AC727">
        <v>2</v>
      </c>
      <c r="AD727" t="s">
        <v>53</v>
      </c>
      <c r="AE727" t="s">
        <v>98</v>
      </c>
      <c r="AF727" t="s">
        <v>88</v>
      </c>
      <c r="AG727" t="s">
        <v>104</v>
      </c>
      <c r="AH727" t="s">
        <v>123</v>
      </c>
      <c r="AI727" t="s">
        <v>52</v>
      </c>
      <c r="AJ727" t="s">
        <v>124</v>
      </c>
      <c r="AK727" t="s">
        <v>56</v>
      </c>
      <c r="AM727" t="s">
        <v>125</v>
      </c>
      <c r="AN727" t="s">
        <v>126</v>
      </c>
      <c r="AO727" t="s">
        <v>122</v>
      </c>
      <c r="AP727" t="s">
        <v>60</v>
      </c>
    </row>
    <row r="728" spans="1:42" ht="15" hidden="1" x14ac:dyDescent="0.25">
      <c r="A728">
        <v>723</v>
      </c>
      <c r="B728" t="s">
        <v>123</v>
      </c>
      <c r="C728" t="s">
        <v>45</v>
      </c>
      <c r="D728" t="s">
        <v>46</v>
      </c>
      <c r="E728" s="3">
        <v>40945</v>
      </c>
      <c r="F728" t="s">
        <v>103</v>
      </c>
      <c r="G728" t="s">
        <v>48</v>
      </c>
      <c r="H728" t="s">
        <v>95</v>
      </c>
      <c r="I728" t="s">
        <v>47</v>
      </c>
      <c r="J728" t="s">
        <v>96</v>
      </c>
      <c r="K728" t="s">
        <v>51</v>
      </c>
      <c r="L728">
        <v>231</v>
      </c>
      <c r="M728">
        <v>200000</v>
      </c>
      <c r="N728" t="s">
        <v>52</v>
      </c>
      <c r="O728">
        <v>0</v>
      </c>
      <c r="P728">
        <v>0</v>
      </c>
      <c r="Q728">
        <v>0</v>
      </c>
      <c r="R728">
        <v>423</v>
      </c>
      <c r="S728">
        <v>0.17</v>
      </c>
      <c r="T728">
        <v>0</v>
      </c>
      <c r="U728">
        <v>0</v>
      </c>
      <c r="V728">
        <v>0</v>
      </c>
      <c r="W728">
        <v>0</v>
      </c>
      <c r="X728">
        <v>340</v>
      </c>
      <c r="Y728">
        <v>0.13700000000000001</v>
      </c>
      <c r="Z728">
        <v>0</v>
      </c>
      <c r="AC728">
        <v>2</v>
      </c>
      <c r="AD728" t="s">
        <v>53</v>
      </c>
      <c r="AE728" t="s">
        <v>98</v>
      </c>
      <c r="AF728" t="s">
        <v>99</v>
      </c>
      <c r="AG728" t="s">
        <v>104</v>
      </c>
      <c r="AH728" t="s">
        <v>123</v>
      </c>
      <c r="AI728" t="s">
        <v>52</v>
      </c>
      <c r="AJ728" t="s">
        <v>124</v>
      </c>
      <c r="AK728" t="s">
        <v>56</v>
      </c>
      <c r="AM728" t="s">
        <v>125</v>
      </c>
      <c r="AN728" t="s">
        <v>126</v>
      </c>
      <c r="AO728" t="s">
        <v>122</v>
      </c>
      <c r="AP728" t="s">
        <v>60</v>
      </c>
    </row>
    <row r="729" spans="1:42" ht="15" hidden="1" x14ac:dyDescent="0.25">
      <c r="A729">
        <v>724</v>
      </c>
      <c r="B729" t="s">
        <v>123</v>
      </c>
      <c r="C729" t="s">
        <v>45</v>
      </c>
      <c r="D729" t="s">
        <v>46</v>
      </c>
      <c r="E729" s="3">
        <v>40945</v>
      </c>
      <c r="F729" t="s">
        <v>103</v>
      </c>
      <c r="G729" t="s">
        <v>48</v>
      </c>
      <c r="H729" t="s">
        <v>49</v>
      </c>
      <c r="I729" t="s">
        <v>47</v>
      </c>
      <c r="J729" t="s">
        <v>96</v>
      </c>
      <c r="K729" t="s">
        <v>51</v>
      </c>
      <c r="L729">
        <v>201</v>
      </c>
      <c r="M729">
        <v>200000</v>
      </c>
      <c r="N729" t="s">
        <v>52</v>
      </c>
      <c r="O729">
        <v>0</v>
      </c>
      <c r="P729">
        <v>0</v>
      </c>
      <c r="Q729">
        <v>0</v>
      </c>
      <c r="R729">
        <v>189</v>
      </c>
      <c r="S729">
        <v>7.5600000000000001E-2</v>
      </c>
      <c r="T729">
        <v>0</v>
      </c>
      <c r="U729">
        <v>0</v>
      </c>
      <c r="V729">
        <v>0</v>
      </c>
      <c r="W729">
        <v>0</v>
      </c>
      <c r="X729">
        <v>189</v>
      </c>
      <c r="Y729">
        <v>7.5600000000000001E-2</v>
      </c>
      <c r="Z729">
        <v>0</v>
      </c>
      <c r="AC729">
        <v>2</v>
      </c>
      <c r="AD729" t="s">
        <v>53</v>
      </c>
      <c r="AE729" t="s">
        <v>49</v>
      </c>
      <c r="AF729" t="s">
        <v>99</v>
      </c>
      <c r="AG729" t="s">
        <v>104</v>
      </c>
      <c r="AH729" t="s">
        <v>123</v>
      </c>
      <c r="AI729" t="s">
        <v>52</v>
      </c>
      <c r="AJ729" t="s">
        <v>124</v>
      </c>
      <c r="AK729" t="s">
        <v>56</v>
      </c>
      <c r="AM729" t="s">
        <v>125</v>
      </c>
      <c r="AN729" t="s">
        <v>126</v>
      </c>
      <c r="AO729" t="s">
        <v>122</v>
      </c>
      <c r="AP729" t="s">
        <v>60</v>
      </c>
    </row>
    <row r="730" spans="1:42" ht="15" hidden="1" x14ac:dyDescent="0.25">
      <c r="A730">
        <v>725</v>
      </c>
      <c r="B730" t="s">
        <v>123</v>
      </c>
      <c r="C730" t="s">
        <v>45</v>
      </c>
      <c r="D730" t="s">
        <v>46</v>
      </c>
      <c r="E730" s="3">
        <v>40945</v>
      </c>
      <c r="F730" t="s">
        <v>103</v>
      </c>
      <c r="G730" t="s">
        <v>91</v>
      </c>
      <c r="H730" t="s">
        <v>95</v>
      </c>
      <c r="I730" t="s">
        <v>47</v>
      </c>
      <c r="J730" t="s">
        <v>69</v>
      </c>
      <c r="K730" t="s">
        <v>51</v>
      </c>
      <c r="L730">
        <v>58.9</v>
      </c>
      <c r="M730">
        <v>30000</v>
      </c>
      <c r="N730" t="s">
        <v>52</v>
      </c>
      <c r="O730">
        <v>0</v>
      </c>
      <c r="P730">
        <v>0</v>
      </c>
      <c r="Q730">
        <v>0</v>
      </c>
      <c r="R730">
        <v>298</v>
      </c>
      <c r="S730">
        <v>0.11899999999999999</v>
      </c>
      <c r="T730">
        <v>0</v>
      </c>
      <c r="U730">
        <v>0</v>
      </c>
      <c r="V730">
        <v>0</v>
      </c>
      <c r="W730">
        <v>0</v>
      </c>
      <c r="X730">
        <v>239</v>
      </c>
      <c r="Y730">
        <v>9.5299999999999996E-2</v>
      </c>
      <c r="Z730">
        <v>0</v>
      </c>
      <c r="AC730">
        <v>2</v>
      </c>
      <c r="AD730" t="s">
        <v>92</v>
      </c>
      <c r="AE730" t="s">
        <v>98</v>
      </c>
      <c r="AF730" t="s">
        <v>70</v>
      </c>
      <c r="AG730" t="s">
        <v>104</v>
      </c>
      <c r="AH730" t="s">
        <v>123</v>
      </c>
      <c r="AI730" t="s">
        <v>52</v>
      </c>
      <c r="AJ730" t="s">
        <v>124</v>
      </c>
      <c r="AK730" t="s">
        <v>56</v>
      </c>
      <c r="AM730" t="s">
        <v>125</v>
      </c>
      <c r="AN730" t="s">
        <v>126</v>
      </c>
      <c r="AO730" t="s">
        <v>122</v>
      </c>
      <c r="AP730" t="s">
        <v>60</v>
      </c>
    </row>
    <row r="731" spans="1:42" ht="15" hidden="1" x14ac:dyDescent="0.25">
      <c r="A731">
        <v>726</v>
      </c>
      <c r="B731" t="s">
        <v>123</v>
      </c>
      <c r="C731" t="s">
        <v>45</v>
      </c>
      <c r="D731" t="s">
        <v>46</v>
      </c>
      <c r="E731" s="3">
        <v>40945</v>
      </c>
      <c r="F731" t="s">
        <v>103</v>
      </c>
      <c r="G731" t="s">
        <v>91</v>
      </c>
      <c r="H731" t="s">
        <v>95</v>
      </c>
      <c r="I731" t="s">
        <v>47</v>
      </c>
      <c r="J731" t="s">
        <v>71</v>
      </c>
      <c r="K731" t="s">
        <v>51</v>
      </c>
      <c r="L731">
        <v>48.4</v>
      </c>
      <c r="M731">
        <v>30000</v>
      </c>
      <c r="N731" t="s">
        <v>52</v>
      </c>
      <c r="O731">
        <v>0</v>
      </c>
      <c r="P731">
        <v>0</v>
      </c>
      <c r="Q731">
        <v>0</v>
      </c>
      <c r="R731">
        <v>364</v>
      </c>
      <c r="S731">
        <v>0.16</v>
      </c>
      <c r="T731">
        <v>0</v>
      </c>
      <c r="U731">
        <v>0</v>
      </c>
      <c r="V731">
        <v>0</v>
      </c>
      <c r="W731">
        <v>0</v>
      </c>
      <c r="X731">
        <v>293</v>
      </c>
      <c r="Y731">
        <v>0.129</v>
      </c>
      <c r="Z731">
        <v>0</v>
      </c>
      <c r="AC731">
        <v>2</v>
      </c>
      <c r="AD731" t="s">
        <v>92</v>
      </c>
      <c r="AE731" t="s">
        <v>98</v>
      </c>
      <c r="AF731" t="s">
        <v>72</v>
      </c>
      <c r="AG731" t="s">
        <v>104</v>
      </c>
      <c r="AH731" t="s">
        <v>123</v>
      </c>
      <c r="AI731" t="s">
        <v>52</v>
      </c>
      <c r="AJ731" t="s">
        <v>124</v>
      </c>
      <c r="AK731" t="s">
        <v>56</v>
      </c>
      <c r="AM731" t="s">
        <v>125</v>
      </c>
      <c r="AN731" t="s">
        <v>126</v>
      </c>
      <c r="AO731" t="s">
        <v>122</v>
      </c>
      <c r="AP731" t="s">
        <v>60</v>
      </c>
    </row>
    <row r="732" spans="1:42" ht="15" hidden="1" x14ac:dyDescent="0.25">
      <c r="A732">
        <v>727</v>
      </c>
      <c r="B732" t="s">
        <v>123</v>
      </c>
      <c r="C732" t="s">
        <v>45</v>
      </c>
      <c r="D732" t="s">
        <v>46</v>
      </c>
      <c r="E732" s="3">
        <v>40945</v>
      </c>
      <c r="F732" t="s">
        <v>103</v>
      </c>
      <c r="G732" t="s">
        <v>91</v>
      </c>
      <c r="H732" t="s">
        <v>95</v>
      </c>
      <c r="I732" t="s">
        <v>47</v>
      </c>
      <c r="J732" t="s">
        <v>73</v>
      </c>
      <c r="K732" t="s">
        <v>51</v>
      </c>
      <c r="L732">
        <v>53.7</v>
      </c>
      <c r="M732">
        <v>30000</v>
      </c>
      <c r="N732" t="s">
        <v>52</v>
      </c>
      <c r="O732">
        <v>0</v>
      </c>
      <c r="P732">
        <v>0</v>
      </c>
      <c r="Q732">
        <v>0</v>
      </c>
      <c r="R732">
        <v>370</v>
      </c>
      <c r="S732">
        <v>0.182</v>
      </c>
      <c r="T732">
        <v>0</v>
      </c>
      <c r="U732">
        <v>0</v>
      </c>
      <c r="V732">
        <v>0</v>
      </c>
      <c r="W732">
        <v>0</v>
      </c>
      <c r="X732">
        <v>297</v>
      </c>
      <c r="Y732">
        <v>0.14599999999999999</v>
      </c>
      <c r="Z732">
        <v>0</v>
      </c>
      <c r="AC732">
        <v>2</v>
      </c>
      <c r="AD732" t="s">
        <v>92</v>
      </c>
      <c r="AE732" t="s">
        <v>98</v>
      </c>
      <c r="AF732" t="s">
        <v>74</v>
      </c>
      <c r="AG732" t="s">
        <v>104</v>
      </c>
      <c r="AH732" t="s">
        <v>123</v>
      </c>
      <c r="AI732" t="s">
        <v>52</v>
      </c>
      <c r="AJ732" t="s">
        <v>124</v>
      </c>
      <c r="AK732" t="s">
        <v>56</v>
      </c>
      <c r="AM732" t="s">
        <v>125</v>
      </c>
      <c r="AN732" t="s">
        <v>126</v>
      </c>
      <c r="AO732" t="s">
        <v>122</v>
      </c>
      <c r="AP732" t="s">
        <v>60</v>
      </c>
    </row>
    <row r="733" spans="1:42" ht="15" hidden="1" x14ac:dyDescent="0.25">
      <c r="A733">
        <v>728</v>
      </c>
      <c r="B733" t="s">
        <v>123</v>
      </c>
      <c r="C733" t="s">
        <v>45</v>
      </c>
      <c r="D733" t="s">
        <v>46</v>
      </c>
      <c r="E733" s="3">
        <v>40945</v>
      </c>
      <c r="F733" t="s">
        <v>103</v>
      </c>
      <c r="G733" t="s">
        <v>91</v>
      </c>
      <c r="H733" t="s">
        <v>95</v>
      </c>
      <c r="I733" t="s">
        <v>47</v>
      </c>
      <c r="J733" t="s">
        <v>77</v>
      </c>
      <c r="K733" t="s">
        <v>51</v>
      </c>
      <c r="L733">
        <v>64.8</v>
      </c>
      <c r="M733">
        <v>30000</v>
      </c>
      <c r="N733" t="s">
        <v>52</v>
      </c>
      <c r="O733">
        <v>0</v>
      </c>
      <c r="P733">
        <v>0</v>
      </c>
      <c r="Q733">
        <v>0</v>
      </c>
      <c r="R733">
        <v>353</v>
      </c>
      <c r="S733">
        <v>0.188</v>
      </c>
      <c r="T733">
        <v>0</v>
      </c>
      <c r="U733">
        <v>0</v>
      </c>
      <c r="V733">
        <v>0</v>
      </c>
      <c r="W733">
        <v>0</v>
      </c>
      <c r="X733">
        <v>284</v>
      </c>
      <c r="Y733">
        <v>0.152</v>
      </c>
      <c r="Z733">
        <v>0</v>
      </c>
      <c r="AC733">
        <v>2</v>
      </c>
      <c r="AD733" t="s">
        <v>92</v>
      </c>
      <c r="AE733" t="s">
        <v>98</v>
      </c>
      <c r="AF733" t="s">
        <v>78</v>
      </c>
      <c r="AG733" t="s">
        <v>104</v>
      </c>
      <c r="AH733" t="s">
        <v>123</v>
      </c>
      <c r="AI733" t="s">
        <v>52</v>
      </c>
      <c r="AJ733" t="s">
        <v>124</v>
      </c>
      <c r="AK733" t="s">
        <v>56</v>
      </c>
      <c r="AM733" t="s">
        <v>125</v>
      </c>
      <c r="AN733" t="s">
        <v>126</v>
      </c>
      <c r="AO733" t="s">
        <v>122</v>
      </c>
      <c r="AP733" t="s">
        <v>60</v>
      </c>
    </row>
    <row r="734" spans="1:42" ht="15" hidden="1" x14ac:dyDescent="0.25">
      <c r="A734">
        <v>729</v>
      </c>
      <c r="B734" t="s">
        <v>123</v>
      </c>
      <c r="C734" t="s">
        <v>45</v>
      </c>
      <c r="D734" t="s">
        <v>46</v>
      </c>
      <c r="E734" s="3">
        <v>40945</v>
      </c>
      <c r="F734" t="s">
        <v>103</v>
      </c>
      <c r="G734" t="s">
        <v>91</v>
      </c>
      <c r="H734" t="s">
        <v>95</v>
      </c>
      <c r="I734" t="s">
        <v>47</v>
      </c>
      <c r="J734" t="s">
        <v>85</v>
      </c>
      <c r="K734" t="s">
        <v>51</v>
      </c>
      <c r="L734">
        <v>69.400000000000006</v>
      </c>
      <c r="M734">
        <v>30000</v>
      </c>
      <c r="N734" t="s">
        <v>52</v>
      </c>
      <c r="O734">
        <v>0</v>
      </c>
      <c r="P734">
        <v>0</v>
      </c>
      <c r="Q734">
        <v>0</v>
      </c>
      <c r="R734">
        <v>319</v>
      </c>
      <c r="S734">
        <v>0.17199999999999999</v>
      </c>
      <c r="T734">
        <v>0</v>
      </c>
      <c r="U734">
        <v>0</v>
      </c>
      <c r="V734">
        <v>0</v>
      </c>
      <c r="W734">
        <v>0</v>
      </c>
      <c r="X734">
        <v>259</v>
      </c>
      <c r="Y734">
        <v>0.13900000000000001</v>
      </c>
      <c r="Z734">
        <v>0</v>
      </c>
      <c r="AC734">
        <v>2</v>
      </c>
      <c r="AD734" t="s">
        <v>92</v>
      </c>
      <c r="AE734" t="s">
        <v>98</v>
      </c>
      <c r="AF734" t="s">
        <v>86</v>
      </c>
      <c r="AG734" t="s">
        <v>104</v>
      </c>
      <c r="AH734" t="s">
        <v>123</v>
      </c>
      <c r="AI734" t="s">
        <v>52</v>
      </c>
      <c r="AJ734" t="s">
        <v>124</v>
      </c>
      <c r="AK734" t="s">
        <v>56</v>
      </c>
      <c r="AM734" t="s">
        <v>125</v>
      </c>
      <c r="AN734" t="s">
        <v>126</v>
      </c>
      <c r="AO734" t="s">
        <v>122</v>
      </c>
      <c r="AP734" t="s">
        <v>60</v>
      </c>
    </row>
    <row r="735" spans="1:42" ht="15" hidden="1" x14ac:dyDescent="0.25">
      <c r="A735">
        <v>730</v>
      </c>
      <c r="B735" t="s">
        <v>123</v>
      </c>
      <c r="C735" t="s">
        <v>45</v>
      </c>
      <c r="D735" t="s">
        <v>46</v>
      </c>
      <c r="E735" s="3">
        <v>40945</v>
      </c>
      <c r="F735" t="s">
        <v>103</v>
      </c>
      <c r="G735" t="s">
        <v>91</v>
      </c>
      <c r="H735" t="s">
        <v>95</v>
      </c>
      <c r="I735" t="s">
        <v>47</v>
      </c>
      <c r="J735" t="s">
        <v>87</v>
      </c>
      <c r="K735" t="s">
        <v>51</v>
      </c>
      <c r="L735">
        <v>74</v>
      </c>
      <c r="M735">
        <v>30000</v>
      </c>
      <c r="N735" t="s">
        <v>52</v>
      </c>
      <c r="O735">
        <v>0</v>
      </c>
      <c r="P735">
        <v>0</v>
      </c>
      <c r="Q735">
        <v>0</v>
      </c>
      <c r="R735">
        <v>453</v>
      </c>
      <c r="S735">
        <v>0.21</v>
      </c>
      <c r="T735">
        <v>0</v>
      </c>
      <c r="U735">
        <v>0</v>
      </c>
      <c r="V735">
        <v>0</v>
      </c>
      <c r="W735">
        <v>0</v>
      </c>
      <c r="X735">
        <v>366</v>
      </c>
      <c r="Y735">
        <v>0.17</v>
      </c>
      <c r="Z735">
        <v>0</v>
      </c>
      <c r="AC735">
        <v>2</v>
      </c>
      <c r="AD735" t="s">
        <v>92</v>
      </c>
      <c r="AE735" t="s">
        <v>98</v>
      </c>
      <c r="AF735" t="s">
        <v>88</v>
      </c>
      <c r="AG735" t="s">
        <v>104</v>
      </c>
      <c r="AH735" t="s">
        <v>123</v>
      </c>
      <c r="AI735" t="s">
        <v>52</v>
      </c>
      <c r="AJ735" t="s">
        <v>124</v>
      </c>
      <c r="AK735" t="s">
        <v>56</v>
      </c>
      <c r="AM735" t="s">
        <v>125</v>
      </c>
      <c r="AN735" t="s">
        <v>126</v>
      </c>
      <c r="AO735" t="s">
        <v>122</v>
      </c>
      <c r="AP735" t="s">
        <v>60</v>
      </c>
    </row>
    <row r="736" spans="1:42" ht="15" hidden="1" x14ac:dyDescent="0.25">
      <c r="A736">
        <v>731</v>
      </c>
      <c r="B736" t="s">
        <v>123</v>
      </c>
      <c r="C736" t="s">
        <v>45</v>
      </c>
      <c r="D736" t="s">
        <v>46</v>
      </c>
      <c r="E736" s="3">
        <v>40945</v>
      </c>
      <c r="F736" t="s">
        <v>103</v>
      </c>
      <c r="G736" t="s">
        <v>91</v>
      </c>
      <c r="H736" t="s">
        <v>95</v>
      </c>
      <c r="I736" t="s">
        <v>47</v>
      </c>
      <c r="J736" t="s">
        <v>96</v>
      </c>
      <c r="K736" t="s">
        <v>51</v>
      </c>
      <c r="L736">
        <v>51</v>
      </c>
      <c r="M736">
        <v>30000</v>
      </c>
      <c r="N736" t="s">
        <v>52</v>
      </c>
      <c r="O736">
        <v>0</v>
      </c>
      <c r="P736">
        <v>0</v>
      </c>
      <c r="Q736">
        <v>0</v>
      </c>
      <c r="R736">
        <v>361</v>
      </c>
      <c r="S736">
        <v>0.161</v>
      </c>
      <c r="T736">
        <v>0</v>
      </c>
      <c r="U736">
        <v>0</v>
      </c>
      <c r="V736">
        <v>0</v>
      </c>
      <c r="W736">
        <v>0</v>
      </c>
      <c r="X736">
        <v>290</v>
      </c>
      <c r="Y736">
        <v>0.13</v>
      </c>
      <c r="Z736">
        <v>0</v>
      </c>
      <c r="AC736">
        <v>2</v>
      </c>
      <c r="AD736" t="s">
        <v>92</v>
      </c>
      <c r="AE736" t="s">
        <v>98</v>
      </c>
      <c r="AF736" t="s">
        <v>99</v>
      </c>
      <c r="AG736" t="s">
        <v>104</v>
      </c>
      <c r="AH736" t="s">
        <v>123</v>
      </c>
      <c r="AI736" t="s">
        <v>52</v>
      </c>
      <c r="AJ736" t="s">
        <v>124</v>
      </c>
      <c r="AK736" t="s">
        <v>56</v>
      </c>
      <c r="AM736" t="s">
        <v>125</v>
      </c>
      <c r="AN736" t="s">
        <v>126</v>
      </c>
      <c r="AO736" t="s">
        <v>122</v>
      </c>
      <c r="AP736" t="s">
        <v>60</v>
      </c>
    </row>
    <row r="737" spans="1:42" ht="15" hidden="1" x14ac:dyDescent="0.25">
      <c r="A737">
        <v>732</v>
      </c>
      <c r="B737" t="s">
        <v>123</v>
      </c>
      <c r="C737" t="s">
        <v>45</v>
      </c>
      <c r="D737" t="s">
        <v>46</v>
      </c>
      <c r="E737" s="3">
        <v>40945</v>
      </c>
      <c r="F737" t="s">
        <v>103</v>
      </c>
      <c r="G737" t="s">
        <v>91</v>
      </c>
      <c r="H737" t="s">
        <v>49</v>
      </c>
      <c r="I737" t="s">
        <v>47</v>
      </c>
      <c r="J737" t="s">
        <v>96</v>
      </c>
      <c r="K737" t="s">
        <v>51</v>
      </c>
      <c r="L737">
        <v>41.6</v>
      </c>
      <c r="M737">
        <v>30000</v>
      </c>
      <c r="N737" t="s">
        <v>52</v>
      </c>
      <c r="O737">
        <v>0</v>
      </c>
      <c r="P737">
        <v>0</v>
      </c>
      <c r="Q737">
        <v>0</v>
      </c>
      <c r="R737">
        <v>146</v>
      </c>
      <c r="S737">
        <v>6.7299999999999999E-2</v>
      </c>
      <c r="T737">
        <v>0</v>
      </c>
      <c r="U737">
        <v>0</v>
      </c>
      <c r="V737">
        <v>0</v>
      </c>
      <c r="W737">
        <v>0</v>
      </c>
      <c r="X737">
        <v>146</v>
      </c>
      <c r="Y737">
        <v>6.7299999999999999E-2</v>
      </c>
      <c r="Z737">
        <v>0</v>
      </c>
      <c r="AC737">
        <v>2</v>
      </c>
      <c r="AD737" t="s">
        <v>92</v>
      </c>
      <c r="AE737" t="s">
        <v>49</v>
      </c>
      <c r="AF737" t="s">
        <v>99</v>
      </c>
      <c r="AG737" t="s">
        <v>104</v>
      </c>
      <c r="AH737" t="s">
        <v>123</v>
      </c>
      <c r="AI737" t="s">
        <v>52</v>
      </c>
      <c r="AJ737" t="s">
        <v>124</v>
      </c>
      <c r="AK737" t="s">
        <v>56</v>
      </c>
      <c r="AM737" t="s">
        <v>125</v>
      </c>
      <c r="AN737" t="s">
        <v>126</v>
      </c>
      <c r="AO737" t="s">
        <v>122</v>
      </c>
      <c r="AP737" t="s">
        <v>60</v>
      </c>
    </row>
  </sheetData>
  <autoFilter ref="A5:AP737">
    <filterColumn colId="5">
      <colorFilter dxfId="0"/>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75"/>
  <sheetViews>
    <sheetView workbookViewId="0">
      <selection activeCell="F14" sqref="F14"/>
    </sheetView>
  </sheetViews>
  <sheetFormatPr defaultRowHeight="14.4" x14ac:dyDescent="0.3"/>
  <cols>
    <col min="1" max="1" width="9.109375" style="7"/>
    <col min="2" max="2" width="39" style="7" customWidth="1"/>
    <col min="3" max="3" width="32" style="7" customWidth="1"/>
    <col min="4" max="4" width="43" style="7" customWidth="1"/>
    <col min="5" max="5" width="12.44140625" style="7" customWidth="1"/>
    <col min="6" max="6" width="10.6640625" style="7" customWidth="1"/>
    <col min="7" max="7" width="14.33203125" style="7" customWidth="1"/>
    <col min="8" max="9" width="11.44140625" style="7" customWidth="1"/>
    <col min="10" max="10" width="9.109375" style="7"/>
    <col min="11" max="11" width="14.33203125" style="7" customWidth="1"/>
    <col min="12" max="12" width="11.5546875" style="7" customWidth="1"/>
    <col min="13" max="13" width="9.109375" style="7"/>
    <col min="14" max="14" width="50.6640625" customWidth="1"/>
    <col min="15" max="15" width="40.6640625" customWidth="1"/>
    <col min="16" max="16" width="11.6640625" style="8" customWidth="1"/>
    <col min="17" max="17" width="40.6640625" customWidth="1"/>
    <col min="18" max="19" width="12.6640625" customWidth="1"/>
    <col min="20" max="20" width="40.6640625" customWidth="1"/>
    <col min="21" max="22" width="12.6640625" customWidth="1"/>
    <col min="23" max="23" width="28.44140625" customWidth="1"/>
    <col min="24" max="25" width="12.6640625" customWidth="1"/>
    <col min="26" max="257" width="9.109375" style="7"/>
    <col min="258" max="258" width="39" style="7" customWidth="1"/>
    <col min="259" max="259" width="32" style="7" customWidth="1"/>
    <col min="260" max="260" width="43" style="7" customWidth="1"/>
    <col min="261" max="261" width="12.44140625" style="7" customWidth="1"/>
    <col min="262" max="262" width="10.6640625" style="7" customWidth="1"/>
    <col min="263" max="263" width="14.33203125" style="7" customWidth="1"/>
    <col min="264" max="265" width="11.44140625" style="7" customWidth="1"/>
    <col min="266" max="266" width="9.109375" style="7"/>
    <col min="267" max="267" width="14.33203125" style="7" customWidth="1"/>
    <col min="268" max="268" width="11.5546875" style="7" customWidth="1"/>
    <col min="269" max="269" width="9.109375" style="7"/>
    <col min="270" max="270" width="50.6640625" style="7" customWidth="1"/>
    <col min="271" max="271" width="40.6640625" style="7" customWidth="1"/>
    <col min="272" max="272" width="11.6640625" style="7" customWidth="1"/>
    <col min="273" max="273" width="40.6640625" style="7" customWidth="1"/>
    <col min="274" max="275" width="12.6640625" style="7" customWidth="1"/>
    <col min="276" max="276" width="40.6640625" style="7" customWidth="1"/>
    <col min="277" max="278" width="12.6640625" style="7" customWidth="1"/>
    <col min="279" max="279" width="28.44140625" style="7" customWidth="1"/>
    <col min="280" max="281" width="12.6640625" style="7" customWidth="1"/>
    <col min="282" max="513" width="9.109375" style="7"/>
    <col min="514" max="514" width="39" style="7" customWidth="1"/>
    <col min="515" max="515" width="32" style="7" customWidth="1"/>
    <col min="516" max="516" width="43" style="7" customWidth="1"/>
    <col min="517" max="517" width="12.44140625" style="7" customWidth="1"/>
    <col min="518" max="518" width="10.6640625" style="7" customWidth="1"/>
    <col min="519" max="519" width="14.33203125" style="7" customWidth="1"/>
    <col min="520" max="521" width="11.44140625" style="7" customWidth="1"/>
    <col min="522" max="522" width="9.109375" style="7"/>
    <col min="523" max="523" width="14.33203125" style="7" customWidth="1"/>
    <col min="524" max="524" width="11.5546875" style="7" customWidth="1"/>
    <col min="525" max="525" width="9.109375" style="7"/>
    <col min="526" max="526" width="50.6640625" style="7" customWidth="1"/>
    <col min="527" max="527" width="40.6640625" style="7" customWidth="1"/>
    <col min="528" max="528" width="11.6640625" style="7" customWidth="1"/>
    <col min="529" max="529" width="40.6640625" style="7" customWidth="1"/>
    <col min="530" max="531" width="12.6640625" style="7" customWidth="1"/>
    <col min="532" max="532" width="40.6640625" style="7" customWidth="1"/>
    <col min="533" max="534" width="12.6640625" style="7" customWidth="1"/>
    <col min="535" max="535" width="28.44140625" style="7" customWidth="1"/>
    <col min="536" max="537" width="12.6640625" style="7" customWidth="1"/>
    <col min="538" max="769" width="9.109375" style="7"/>
    <col min="770" max="770" width="39" style="7" customWidth="1"/>
    <col min="771" max="771" width="32" style="7" customWidth="1"/>
    <col min="772" max="772" width="43" style="7" customWidth="1"/>
    <col min="773" max="773" width="12.44140625" style="7" customWidth="1"/>
    <col min="774" max="774" width="10.6640625" style="7" customWidth="1"/>
    <col min="775" max="775" width="14.33203125" style="7" customWidth="1"/>
    <col min="776" max="777" width="11.44140625" style="7" customWidth="1"/>
    <col min="778" max="778" width="9.109375" style="7"/>
    <col min="779" max="779" width="14.33203125" style="7" customWidth="1"/>
    <col min="780" max="780" width="11.5546875" style="7" customWidth="1"/>
    <col min="781" max="781" width="9.109375" style="7"/>
    <col min="782" max="782" width="50.6640625" style="7" customWidth="1"/>
    <col min="783" max="783" width="40.6640625" style="7" customWidth="1"/>
    <col min="784" max="784" width="11.6640625" style="7" customWidth="1"/>
    <col min="785" max="785" width="40.6640625" style="7" customWidth="1"/>
    <col min="786" max="787" width="12.6640625" style="7" customWidth="1"/>
    <col min="788" max="788" width="40.6640625" style="7" customWidth="1"/>
    <col min="789" max="790" width="12.6640625" style="7" customWidth="1"/>
    <col min="791" max="791" width="28.44140625" style="7" customWidth="1"/>
    <col min="792" max="793" width="12.6640625" style="7" customWidth="1"/>
    <col min="794" max="1025" width="9.109375" style="7"/>
    <col min="1026" max="1026" width="39" style="7" customWidth="1"/>
    <col min="1027" max="1027" width="32" style="7" customWidth="1"/>
    <col min="1028" max="1028" width="43" style="7" customWidth="1"/>
    <col min="1029" max="1029" width="12.44140625" style="7" customWidth="1"/>
    <col min="1030" max="1030" width="10.6640625" style="7" customWidth="1"/>
    <col min="1031" max="1031" width="14.33203125" style="7" customWidth="1"/>
    <col min="1032" max="1033" width="11.44140625" style="7" customWidth="1"/>
    <col min="1034" max="1034" width="9.109375" style="7"/>
    <col min="1035" max="1035" width="14.33203125" style="7" customWidth="1"/>
    <col min="1036" max="1036" width="11.5546875" style="7" customWidth="1"/>
    <col min="1037" max="1037" width="9.109375" style="7"/>
    <col min="1038" max="1038" width="50.6640625" style="7" customWidth="1"/>
    <col min="1039" max="1039" width="40.6640625" style="7" customWidth="1"/>
    <col min="1040" max="1040" width="11.6640625" style="7" customWidth="1"/>
    <col min="1041" max="1041" width="40.6640625" style="7" customWidth="1"/>
    <col min="1042" max="1043" width="12.6640625" style="7" customWidth="1"/>
    <col min="1044" max="1044" width="40.6640625" style="7" customWidth="1"/>
    <col min="1045" max="1046" width="12.6640625" style="7" customWidth="1"/>
    <col min="1047" max="1047" width="28.44140625" style="7" customWidth="1"/>
    <col min="1048" max="1049" width="12.6640625" style="7" customWidth="1"/>
    <col min="1050" max="1281" width="9.109375" style="7"/>
    <col min="1282" max="1282" width="39" style="7" customWidth="1"/>
    <col min="1283" max="1283" width="32" style="7" customWidth="1"/>
    <col min="1284" max="1284" width="43" style="7" customWidth="1"/>
    <col min="1285" max="1285" width="12.44140625" style="7" customWidth="1"/>
    <col min="1286" max="1286" width="10.6640625" style="7" customWidth="1"/>
    <col min="1287" max="1287" width="14.33203125" style="7" customWidth="1"/>
    <col min="1288" max="1289" width="11.44140625" style="7" customWidth="1"/>
    <col min="1290" max="1290" width="9.109375" style="7"/>
    <col min="1291" max="1291" width="14.33203125" style="7" customWidth="1"/>
    <col min="1292" max="1292" width="11.5546875" style="7" customWidth="1"/>
    <col min="1293" max="1293" width="9.109375" style="7"/>
    <col min="1294" max="1294" width="50.6640625" style="7" customWidth="1"/>
    <col min="1295" max="1295" width="40.6640625" style="7" customWidth="1"/>
    <col min="1296" max="1296" width="11.6640625" style="7" customWidth="1"/>
    <col min="1297" max="1297" width="40.6640625" style="7" customWidth="1"/>
    <col min="1298" max="1299" width="12.6640625" style="7" customWidth="1"/>
    <col min="1300" max="1300" width="40.6640625" style="7" customWidth="1"/>
    <col min="1301" max="1302" width="12.6640625" style="7" customWidth="1"/>
    <col min="1303" max="1303" width="28.44140625" style="7" customWidth="1"/>
    <col min="1304" max="1305" width="12.6640625" style="7" customWidth="1"/>
    <col min="1306" max="1537" width="9.109375" style="7"/>
    <col min="1538" max="1538" width="39" style="7" customWidth="1"/>
    <col min="1539" max="1539" width="32" style="7" customWidth="1"/>
    <col min="1540" max="1540" width="43" style="7" customWidth="1"/>
    <col min="1541" max="1541" width="12.44140625" style="7" customWidth="1"/>
    <col min="1542" max="1542" width="10.6640625" style="7" customWidth="1"/>
    <col min="1543" max="1543" width="14.33203125" style="7" customWidth="1"/>
    <col min="1544" max="1545" width="11.44140625" style="7" customWidth="1"/>
    <col min="1546" max="1546" width="9.109375" style="7"/>
    <col min="1547" max="1547" width="14.33203125" style="7" customWidth="1"/>
    <col min="1548" max="1548" width="11.5546875" style="7" customWidth="1"/>
    <col min="1549" max="1549" width="9.109375" style="7"/>
    <col min="1550" max="1550" width="50.6640625" style="7" customWidth="1"/>
    <col min="1551" max="1551" width="40.6640625" style="7" customWidth="1"/>
    <col min="1552" max="1552" width="11.6640625" style="7" customWidth="1"/>
    <col min="1553" max="1553" width="40.6640625" style="7" customWidth="1"/>
    <col min="1554" max="1555" width="12.6640625" style="7" customWidth="1"/>
    <col min="1556" max="1556" width="40.6640625" style="7" customWidth="1"/>
    <col min="1557" max="1558" width="12.6640625" style="7" customWidth="1"/>
    <col min="1559" max="1559" width="28.44140625" style="7" customWidth="1"/>
    <col min="1560" max="1561" width="12.6640625" style="7" customWidth="1"/>
    <col min="1562" max="1793" width="9.109375" style="7"/>
    <col min="1794" max="1794" width="39" style="7" customWidth="1"/>
    <col min="1795" max="1795" width="32" style="7" customWidth="1"/>
    <col min="1796" max="1796" width="43" style="7" customWidth="1"/>
    <col min="1797" max="1797" width="12.44140625" style="7" customWidth="1"/>
    <col min="1798" max="1798" width="10.6640625" style="7" customWidth="1"/>
    <col min="1799" max="1799" width="14.33203125" style="7" customWidth="1"/>
    <col min="1800" max="1801" width="11.44140625" style="7" customWidth="1"/>
    <col min="1802" max="1802" width="9.109375" style="7"/>
    <col min="1803" max="1803" width="14.33203125" style="7" customWidth="1"/>
    <col min="1804" max="1804" width="11.5546875" style="7" customWidth="1"/>
    <col min="1805" max="1805" width="9.109375" style="7"/>
    <col min="1806" max="1806" width="50.6640625" style="7" customWidth="1"/>
    <col min="1807" max="1807" width="40.6640625" style="7" customWidth="1"/>
    <col min="1808" max="1808" width="11.6640625" style="7" customWidth="1"/>
    <col min="1809" max="1809" width="40.6640625" style="7" customWidth="1"/>
    <col min="1810" max="1811" width="12.6640625" style="7" customWidth="1"/>
    <col min="1812" max="1812" width="40.6640625" style="7" customWidth="1"/>
    <col min="1813" max="1814" width="12.6640625" style="7" customWidth="1"/>
    <col min="1815" max="1815" width="28.44140625" style="7" customWidth="1"/>
    <col min="1816" max="1817" width="12.6640625" style="7" customWidth="1"/>
    <col min="1818" max="2049" width="9.109375" style="7"/>
    <col min="2050" max="2050" width="39" style="7" customWidth="1"/>
    <col min="2051" max="2051" width="32" style="7" customWidth="1"/>
    <col min="2052" max="2052" width="43" style="7" customWidth="1"/>
    <col min="2053" max="2053" width="12.44140625" style="7" customWidth="1"/>
    <col min="2054" max="2054" width="10.6640625" style="7" customWidth="1"/>
    <col min="2055" max="2055" width="14.33203125" style="7" customWidth="1"/>
    <col min="2056" max="2057" width="11.44140625" style="7" customWidth="1"/>
    <col min="2058" max="2058" width="9.109375" style="7"/>
    <col min="2059" max="2059" width="14.33203125" style="7" customWidth="1"/>
    <col min="2060" max="2060" width="11.5546875" style="7" customWidth="1"/>
    <col min="2061" max="2061" width="9.109375" style="7"/>
    <col min="2062" max="2062" width="50.6640625" style="7" customWidth="1"/>
    <col min="2063" max="2063" width="40.6640625" style="7" customWidth="1"/>
    <col min="2064" max="2064" width="11.6640625" style="7" customWidth="1"/>
    <col min="2065" max="2065" width="40.6640625" style="7" customWidth="1"/>
    <col min="2066" max="2067" width="12.6640625" style="7" customWidth="1"/>
    <col min="2068" max="2068" width="40.6640625" style="7" customWidth="1"/>
    <col min="2069" max="2070" width="12.6640625" style="7" customWidth="1"/>
    <col min="2071" max="2071" width="28.44140625" style="7" customWidth="1"/>
    <col min="2072" max="2073" width="12.6640625" style="7" customWidth="1"/>
    <col min="2074" max="2305" width="9.109375" style="7"/>
    <col min="2306" max="2306" width="39" style="7" customWidth="1"/>
    <col min="2307" max="2307" width="32" style="7" customWidth="1"/>
    <col min="2308" max="2308" width="43" style="7" customWidth="1"/>
    <col min="2309" max="2309" width="12.44140625" style="7" customWidth="1"/>
    <col min="2310" max="2310" width="10.6640625" style="7" customWidth="1"/>
    <col min="2311" max="2311" width="14.33203125" style="7" customWidth="1"/>
    <col min="2312" max="2313" width="11.44140625" style="7" customWidth="1"/>
    <col min="2314" max="2314" width="9.109375" style="7"/>
    <col min="2315" max="2315" width="14.33203125" style="7" customWidth="1"/>
    <col min="2316" max="2316" width="11.5546875" style="7" customWidth="1"/>
    <col min="2317" max="2317" width="9.109375" style="7"/>
    <col min="2318" max="2318" width="50.6640625" style="7" customWidth="1"/>
    <col min="2319" max="2319" width="40.6640625" style="7" customWidth="1"/>
    <col min="2320" max="2320" width="11.6640625" style="7" customWidth="1"/>
    <col min="2321" max="2321" width="40.6640625" style="7" customWidth="1"/>
    <col min="2322" max="2323" width="12.6640625" style="7" customWidth="1"/>
    <col min="2324" max="2324" width="40.6640625" style="7" customWidth="1"/>
    <col min="2325" max="2326" width="12.6640625" style="7" customWidth="1"/>
    <col min="2327" max="2327" width="28.44140625" style="7" customWidth="1"/>
    <col min="2328" max="2329" width="12.6640625" style="7" customWidth="1"/>
    <col min="2330" max="2561" width="9.109375" style="7"/>
    <col min="2562" max="2562" width="39" style="7" customWidth="1"/>
    <col min="2563" max="2563" width="32" style="7" customWidth="1"/>
    <col min="2564" max="2564" width="43" style="7" customWidth="1"/>
    <col min="2565" max="2565" width="12.44140625" style="7" customWidth="1"/>
    <col min="2566" max="2566" width="10.6640625" style="7" customWidth="1"/>
    <col min="2567" max="2567" width="14.33203125" style="7" customWidth="1"/>
    <col min="2568" max="2569" width="11.44140625" style="7" customWidth="1"/>
    <col min="2570" max="2570" width="9.109375" style="7"/>
    <col min="2571" max="2571" width="14.33203125" style="7" customWidth="1"/>
    <col min="2572" max="2572" width="11.5546875" style="7" customWidth="1"/>
    <col min="2573" max="2573" width="9.109375" style="7"/>
    <col min="2574" max="2574" width="50.6640625" style="7" customWidth="1"/>
    <col min="2575" max="2575" width="40.6640625" style="7" customWidth="1"/>
    <col min="2576" max="2576" width="11.6640625" style="7" customWidth="1"/>
    <col min="2577" max="2577" width="40.6640625" style="7" customWidth="1"/>
    <col min="2578" max="2579" width="12.6640625" style="7" customWidth="1"/>
    <col min="2580" max="2580" width="40.6640625" style="7" customWidth="1"/>
    <col min="2581" max="2582" width="12.6640625" style="7" customWidth="1"/>
    <col min="2583" max="2583" width="28.44140625" style="7" customWidth="1"/>
    <col min="2584" max="2585" width="12.6640625" style="7" customWidth="1"/>
    <col min="2586" max="2817" width="9.109375" style="7"/>
    <col min="2818" max="2818" width="39" style="7" customWidth="1"/>
    <col min="2819" max="2819" width="32" style="7" customWidth="1"/>
    <col min="2820" max="2820" width="43" style="7" customWidth="1"/>
    <col min="2821" max="2821" width="12.44140625" style="7" customWidth="1"/>
    <col min="2822" max="2822" width="10.6640625" style="7" customWidth="1"/>
    <col min="2823" max="2823" width="14.33203125" style="7" customWidth="1"/>
    <col min="2824" max="2825" width="11.44140625" style="7" customWidth="1"/>
    <col min="2826" max="2826" width="9.109375" style="7"/>
    <col min="2827" max="2827" width="14.33203125" style="7" customWidth="1"/>
    <col min="2828" max="2828" width="11.5546875" style="7" customWidth="1"/>
    <col min="2829" max="2829" width="9.109375" style="7"/>
    <col min="2830" max="2830" width="50.6640625" style="7" customWidth="1"/>
    <col min="2831" max="2831" width="40.6640625" style="7" customWidth="1"/>
    <col min="2832" max="2832" width="11.6640625" style="7" customWidth="1"/>
    <col min="2833" max="2833" width="40.6640625" style="7" customWidth="1"/>
    <col min="2834" max="2835" width="12.6640625" style="7" customWidth="1"/>
    <col min="2836" max="2836" width="40.6640625" style="7" customWidth="1"/>
    <col min="2837" max="2838" width="12.6640625" style="7" customWidth="1"/>
    <col min="2839" max="2839" width="28.44140625" style="7" customWidth="1"/>
    <col min="2840" max="2841" width="12.6640625" style="7" customWidth="1"/>
    <col min="2842" max="3073" width="9.109375" style="7"/>
    <col min="3074" max="3074" width="39" style="7" customWidth="1"/>
    <col min="3075" max="3075" width="32" style="7" customWidth="1"/>
    <col min="3076" max="3076" width="43" style="7" customWidth="1"/>
    <col min="3077" max="3077" width="12.44140625" style="7" customWidth="1"/>
    <col min="3078" max="3078" width="10.6640625" style="7" customWidth="1"/>
    <col min="3079" max="3079" width="14.33203125" style="7" customWidth="1"/>
    <col min="3080" max="3081" width="11.44140625" style="7" customWidth="1"/>
    <col min="3082" max="3082" width="9.109375" style="7"/>
    <col min="3083" max="3083" width="14.33203125" style="7" customWidth="1"/>
    <col min="3084" max="3084" width="11.5546875" style="7" customWidth="1"/>
    <col min="3085" max="3085" width="9.109375" style="7"/>
    <col min="3086" max="3086" width="50.6640625" style="7" customWidth="1"/>
    <col min="3087" max="3087" width="40.6640625" style="7" customWidth="1"/>
    <col min="3088" max="3088" width="11.6640625" style="7" customWidth="1"/>
    <col min="3089" max="3089" width="40.6640625" style="7" customWidth="1"/>
    <col min="3090" max="3091" width="12.6640625" style="7" customWidth="1"/>
    <col min="3092" max="3092" width="40.6640625" style="7" customWidth="1"/>
    <col min="3093" max="3094" width="12.6640625" style="7" customWidth="1"/>
    <col min="3095" max="3095" width="28.44140625" style="7" customWidth="1"/>
    <col min="3096" max="3097" width="12.6640625" style="7" customWidth="1"/>
    <col min="3098" max="3329" width="9.109375" style="7"/>
    <col min="3330" max="3330" width="39" style="7" customWidth="1"/>
    <col min="3331" max="3331" width="32" style="7" customWidth="1"/>
    <col min="3332" max="3332" width="43" style="7" customWidth="1"/>
    <col min="3333" max="3333" width="12.44140625" style="7" customWidth="1"/>
    <col min="3334" max="3334" width="10.6640625" style="7" customWidth="1"/>
    <col min="3335" max="3335" width="14.33203125" style="7" customWidth="1"/>
    <col min="3336" max="3337" width="11.44140625" style="7" customWidth="1"/>
    <col min="3338" max="3338" width="9.109375" style="7"/>
    <col min="3339" max="3339" width="14.33203125" style="7" customWidth="1"/>
    <col min="3340" max="3340" width="11.5546875" style="7" customWidth="1"/>
    <col min="3341" max="3341" width="9.109375" style="7"/>
    <col min="3342" max="3342" width="50.6640625" style="7" customWidth="1"/>
    <col min="3343" max="3343" width="40.6640625" style="7" customWidth="1"/>
    <col min="3344" max="3344" width="11.6640625" style="7" customWidth="1"/>
    <col min="3345" max="3345" width="40.6640625" style="7" customWidth="1"/>
    <col min="3346" max="3347" width="12.6640625" style="7" customWidth="1"/>
    <col min="3348" max="3348" width="40.6640625" style="7" customWidth="1"/>
    <col min="3349" max="3350" width="12.6640625" style="7" customWidth="1"/>
    <col min="3351" max="3351" width="28.44140625" style="7" customWidth="1"/>
    <col min="3352" max="3353" width="12.6640625" style="7" customWidth="1"/>
    <col min="3354" max="3585" width="9.109375" style="7"/>
    <col min="3586" max="3586" width="39" style="7" customWidth="1"/>
    <col min="3587" max="3587" width="32" style="7" customWidth="1"/>
    <col min="3588" max="3588" width="43" style="7" customWidth="1"/>
    <col min="3589" max="3589" width="12.44140625" style="7" customWidth="1"/>
    <col min="3590" max="3590" width="10.6640625" style="7" customWidth="1"/>
    <col min="3591" max="3591" width="14.33203125" style="7" customWidth="1"/>
    <col min="3592" max="3593" width="11.44140625" style="7" customWidth="1"/>
    <col min="3594" max="3594" width="9.109375" style="7"/>
    <col min="3595" max="3595" width="14.33203125" style="7" customWidth="1"/>
    <col min="3596" max="3596" width="11.5546875" style="7" customWidth="1"/>
    <col min="3597" max="3597" width="9.109375" style="7"/>
    <col min="3598" max="3598" width="50.6640625" style="7" customWidth="1"/>
    <col min="3599" max="3599" width="40.6640625" style="7" customWidth="1"/>
    <col min="3600" max="3600" width="11.6640625" style="7" customWidth="1"/>
    <col min="3601" max="3601" width="40.6640625" style="7" customWidth="1"/>
    <col min="3602" max="3603" width="12.6640625" style="7" customWidth="1"/>
    <col min="3604" max="3604" width="40.6640625" style="7" customWidth="1"/>
    <col min="3605" max="3606" width="12.6640625" style="7" customWidth="1"/>
    <col min="3607" max="3607" width="28.44140625" style="7" customWidth="1"/>
    <col min="3608" max="3609" width="12.6640625" style="7" customWidth="1"/>
    <col min="3610" max="3841" width="9.109375" style="7"/>
    <col min="3842" max="3842" width="39" style="7" customWidth="1"/>
    <col min="3843" max="3843" width="32" style="7" customWidth="1"/>
    <col min="3844" max="3844" width="43" style="7" customWidth="1"/>
    <col min="3845" max="3845" width="12.44140625" style="7" customWidth="1"/>
    <col min="3846" max="3846" width="10.6640625" style="7" customWidth="1"/>
    <col min="3847" max="3847" width="14.33203125" style="7" customWidth="1"/>
    <col min="3848" max="3849" width="11.44140625" style="7" customWidth="1"/>
    <col min="3850" max="3850" width="9.109375" style="7"/>
    <col min="3851" max="3851" width="14.33203125" style="7" customWidth="1"/>
    <col min="3852" max="3852" width="11.5546875" style="7" customWidth="1"/>
    <col min="3853" max="3853" width="9.109375" style="7"/>
    <col min="3854" max="3854" width="50.6640625" style="7" customWidth="1"/>
    <col min="3855" max="3855" width="40.6640625" style="7" customWidth="1"/>
    <col min="3856" max="3856" width="11.6640625" style="7" customWidth="1"/>
    <col min="3857" max="3857" width="40.6640625" style="7" customWidth="1"/>
    <col min="3858" max="3859" width="12.6640625" style="7" customWidth="1"/>
    <col min="3860" max="3860" width="40.6640625" style="7" customWidth="1"/>
    <col min="3861" max="3862" width="12.6640625" style="7" customWidth="1"/>
    <col min="3863" max="3863" width="28.44140625" style="7" customWidth="1"/>
    <col min="3864" max="3865" width="12.6640625" style="7" customWidth="1"/>
    <col min="3866" max="4097" width="9.109375" style="7"/>
    <col min="4098" max="4098" width="39" style="7" customWidth="1"/>
    <col min="4099" max="4099" width="32" style="7" customWidth="1"/>
    <col min="4100" max="4100" width="43" style="7" customWidth="1"/>
    <col min="4101" max="4101" width="12.44140625" style="7" customWidth="1"/>
    <col min="4102" max="4102" width="10.6640625" style="7" customWidth="1"/>
    <col min="4103" max="4103" width="14.33203125" style="7" customWidth="1"/>
    <col min="4104" max="4105" width="11.44140625" style="7" customWidth="1"/>
    <col min="4106" max="4106" width="9.109375" style="7"/>
    <col min="4107" max="4107" width="14.33203125" style="7" customWidth="1"/>
    <col min="4108" max="4108" width="11.5546875" style="7" customWidth="1"/>
    <col min="4109" max="4109" width="9.109375" style="7"/>
    <col min="4110" max="4110" width="50.6640625" style="7" customWidth="1"/>
    <col min="4111" max="4111" width="40.6640625" style="7" customWidth="1"/>
    <col min="4112" max="4112" width="11.6640625" style="7" customWidth="1"/>
    <col min="4113" max="4113" width="40.6640625" style="7" customWidth="1"/>
    <col min="4114" max="4115" width="12.6640625" style="7" customWidth="1"/>
    <col min="4116" max="4116" width="40.6640625" style="7" customWidth="1"/>
    <col min="4117" max="4118" width="12.6640625" style="7" customWidth="1"/>
    <col min="4119" max="4119" width="28.44140625" style="7" customWidth="1"/>
    <col min="4120" max="4121" width="12.6640625" style="7" customWidth="1"/>
    <col min="4122" max="4353" width="9.109375" style="7"/>
    <col min="4354" max="4354" width="39" style="7" customWidth="1"/>
    <col min="4355" max="4355" width="32" style="7" customWidth="1"/>
    <col min="4356" max="4356" width="43" style="7" customWidth="1"/>
    <col min="4357" max="4357" width="12.44140625" style="7" customWidth="1"/>
    <col min="4358" max="4358" width="10.6640625" style="7" customWidth="1"/>
    <col min="4359" max="4359" width="14.33203125" style="7" customWidth="1"/>
    <col min="4360" max="4361" width="11.44140625" style="7" customWidth="1"/>
    <col min="4362" max="4362" width="9.109375" style="7"/>
    <col min="4363" max="4363" width="14.33203125" style="7" customWidth="1"/>
    <col min="4364" max="4364" width="11.5546875" style="7" customWidth="1"/>
    <col min="4365" max="4365" width="9.109375" style="7"/>
    <col min="4366" max="4366" width="50.6640625" style="7" customWidth="1"/>
    <col min="4367" max="4367" width="40.6640625" style="7" customWidth="1"/>
    <col min="4368" max="4368" width="11.6640625" style="7" customWidth="1"/>
    <col min="4369" max="4369" width="40.6640625" style="7" customWidth="1"/>
    <col min="4370" max="4371" width="12.6640625" style="7" customWidth="1"/>
    <col min="4372" max="4372" width="40.6640625" style="7" customWidth="1"/>
    <col min="4373" max="4374" width="12.6640625" style="7" customWidth="1"/>
    <col min="4375" max="4375" width="28.44140625" style="7" customWidth="1"/>
    <col min="4376" max="4377" width="12.6640625" style="7" customWidth="1"/>
    <col min="4378" max="4609" width="9.109375" style="7"/>
    <col min="4610" max="4610" width="39" style="7" customWidth="1"/>
    <col min="4611" max="4611" width="32" style="7" customWidth="1"/>
    <col min="4612" max="4612" width="43" style="7" customWidth="1"/>
    <col min="4613" max="4613" width="12.44140625" style="7" customWidth="1"/>
    <col min="4614" max="4614" width="10.6640625" style="7" customWidth="1"/>
    <col min="4615" max="4615" width="14.33203125" style="7" customWidth="1"/>
    <col min="4616" max="4617" width="11.44140625" style="7" customWidth="1"/>
    <col min="4618" max="4618" width="9.109375" style="7"/>
    <col min="4619" max="4619" width="14.33203125" style="7" customWidth="1"/>
    <col min="4620" max="4620" width="11.5546875" style="7" customWidth="1"/>
    <col min="4621" max="4621" width="9.109375" style="7"/>
    <col min="4622" max="4622" width="50.6640625" style="7" customWidth="1"/>
    <col min="4623" max="4623" width="40.6640625" style="7" customWidth="1"/>
    <col min="4624" max="4624" width="11.6640625" style="7" customWidth="1"/>
    <col min="4625" max="4625" width="40.6640625" style="7" customWidth="1"/>
    <col min="4626" max="4627" width="12.6640625" style="7" customWidth="1"/>
    <col min="4628" max="4628" width="40.6640625" style="7" customWidth="1"/>
    <col min="4629" max="4630" width="12.6640625" style="7" customWidth="1"/>
    <col min="4631" max="4631" width="28.44140625" style="7" customWidth="1"/>
    <col min="4632" max="4633" width="12.6640625" style="7" customWidth="1"/>
    <col min="4634" max="4865" width="9.109375" style="7"/>
    <col min="4866" max="4866" width="39" style="7" customWidth="1"/>
    <col min="4867" max="4867" width="32" style="7" customWidth="1"/>
    <col min="4868" max="4868" width="43" style="7" customWidth="1"/>
    <col min="4869" max="4869" width="12.44140625" style="7" customWidth="1"/>
    <col min="4870" max="4870" width="10.6640625" style="7" customWidth="1"/>
    <col min="4871" max="4871" width="14.33203125" style="7" customWidth="1"/>
    <col min="4872" max="4873" width="11.44140625" style="7" customWidth="1"/>
    <col min="4874" max="4874" width="9.109375" style="7"/>
    <col min="4875" max="4875" width="14.33203125" style="7" customWidth="1"/>
    <col min="4876" max="4876" width="11.5546875" style="7" customWidth="1"/>
    <col min="4877" max="4877" width="9.109375" style="7"/>
    <col min="4878" max="4878" width="50.6640625" style="7" customWidth="1"/>
    <col min="4879" max="4879" width="40.6640625" style="7" customWidth="1"/>
    <col min="4880" max="4880" width="11.6640625" style="7" customWidth="1"/>
    <col min="4881" max="4881" width="40.6640625" style="7" customWidth="1"/>
    <col min="4882" max="4883" width="12.6640625" style="7" customWidth="1"/>
    <col min="4884" max="4884" width="40.6640625" style="7" customWidth="1"/>
    <col min="4885" max="4886" width="12.6640625" style="7" customWidth="1"/>
    <col min="4887" max="4887" width="28.44140625" style="7" customWidth="1"/>
    <col min="4888" max="4889" width="12.6640625" style="7" customWidth="1"/>
    <col min="4890" max="5121" width="9.109375" style="7"/>
    <col min="5122" max="5122" width="39" style="7" customWidth="1"/>
    <col min="5123" max="5123" width="32" style="7" customWidth="1"/>
    <col min="5124" max="5124" width="43" style="7" customWidth="1"/>
    <col min="5125" max="5125" width="12.44140625" style="7" customWidth="1"/>
    <col min="5126" max="5126" width="10.6640625" style="7" customWidth="1"/>
    <col min="5127" max="5127" width="14.33203125" style="7" customWidth="1"/>
    <col min="5128" max="5129" width="11.44140625" style="7" customWidth="1"/>
    <col min="5130" max="5130" width="9.109375" style="7"/>
    <col min="5131" max="5131" width="14.33203125" style="7" customWidth="1"/>
    <col min="5132" max="5132" width="11.5546875" style="7" customWidth="1"/>
    <col min="5133" max="5133" width="9.109375" style="7"/>
    <col min="5134" max="5134" width="50.6640625" style="7" customWidth="1"/>
    <col min="5135" max="5135" width="40.6640625" style="7" customWidth="1"/>
    <col min="5136" max="5136" width="11.6640625" style="7" customWidth="1"/>
    <col min="5137" max="5137" width="40.6640625" style="7" customWidth="1"/>
    <col min="5138" max="5139" width="12.6640625" style="7" customWidth="1"/>
    <col min="5140" max="5140" width="40.6640625" style="7" customWidth="1"/>
    <col min="5141" max="5142" width="12.6640625" style="7" customWidth="1"/>
    <col min="5143" max="5143" width="28.44140625" style="7" customWidth="1"/>
    <col min="5144" max="5145" width="12.6640625" style="7" customWidth="1"/>
    <col min="5146" max="5377" width="9.109375" style="7"/>
    <col min="5378" max="5378" width="39" style="7" customWidth="1"/>
    <col min="5379" max="5379" width="32" style="7" customWidth="1"/>
    <col min="5380" max="5380" width="43" style="7" customWidth="1"/>
    <col min="5381" max="5381" width="12.44140625" style="7" customWidth="1"/>
    <col min="5382" max="5382" width="10.6640625" style="7" customWidth="1"/>
    <col min="5383" max="5383" width="14.33203125" style="7" customWidth="1"/>
    <col min="5384" max="5385" width="11.44140625" style="7" customWidth="1"/>
    <col min="5386" max="5386" width="9.109375" style="7"/>
    <col min="5387" max="5387" width="14.33203125" style="7" customWidth="1"/>
    <col min="5388" max="5388" width="11.5546875" style="7" customWidth="1"/>
    <col min="5389" max="5389" width="9.109375" style="7"/>
    <col min="5390" max="5390" width="50.6640625" style="7" customWidth="1"/>
    <col min="5391" max="5391" width="40.6640625" style="7" customWidth="1"/>
    <col min="5392" max="5392" width="11.6640625" style="7" customWidth="1"/>
    <col min="5393" max="5393" width="40.6640625" style="7" customWidth="1"/>
    <col min="5394" max="5395" width="12.6640625" style="7" customWidth="1"/>
    <col min="5396" max="5396" width="40.6640625" style="7" customWidth="1"/>
    <col min="5397" max="5398" width="12.6640625" style="7" customWidth="1"/>
    <col min="5399" max="5399" width="28.44140625" style="7" customWidth="1"/>
    <col min="5400" max="5401" width="12.6640625" style="7" customWidth="1"/>
    <col min="5402" max="5633" width="9.109375" style="7"/>
    <col min="5634" max="5634" width="39" style="7" customWidth="1"/>
    <col min="5635" max="5635" width="32" style="7" customWidth="1"/>
    <col min="5636" max="5636" width="43" style="7" customWidth="1"/>
    <col min="5637" max="5637" width="12.44140625" style="7" customWidth="1"/>
    <col min="5638" max="5638" width="10.6640625" style="7" customWidth="1"/>
    <col min="5639" max="5639" width="14.33203125" style="7" customWidth="1"/>
    <col min="5640" max="5641" width="11.44140625" style="7" customWidth="1"/>
    <col min="5642" max="5642" width="9.109375" style="7"/>
    <col min="5643" max="5643" width="14.33203125" style="7" customWidth="1"/>
    <col min="5644" max="5644" width="11.5546875" style="7" customWidth="1"/>
    <col min="5645" max="5645" width="9.109375" style="7"/>
    <col min="5646" max="5646" width="50.6640625" style="7" customWidth="1"/>
    <col min="5647" max="5647" width="40.6640625" style="7" customWidth="1"/>
    <col min="5648" max="5648" width="11.6640625" style="7" customWidth="1"/>
    <col min="5649" max="5649" width="40.6640625" style="7" customWidth="1"/>
    <col min="5650" max="5651" width="12.6640625" style="7" customWidth="1"/>
    <col min="5652" max="5652" width="40.6640625" style="7" customWidth="1"/>
    <col min="5653" max="5654" width="12.6640625" style="7" customWidth="1"/>
    <col min="5655" max="5655" width="28.44140625" style="7" customWidth="1"/>
    <col min="5656" max="5657" width="12.6640625" style="7" customWidth="1"/>
    <col min="5658" max="5889" width="9.109375" style="7"/>
    <col min="5890" max="5890" width="39" style="7" customWidth="1"/>
    <col min="5891" max="5891" width="32" style="7" customWidth="1"/>
    <col min="5892" max="5892" width="43" style="7" customWidth="1"/>
    <col min="5893" max="5893" width="12.44140625" style="7" customWidth="1"/>
    <col min="5894" max="5894" width="10.6640625" style="7" customWidth="1"/>
    <col min="5895" max="5895" width="14.33203125" style="7" customWidth="1"/>
    <col min="5896" max="5897" width="11.44140625" style="7" customWidth="1"/>
    <col min="5898" max="5898" width="9.109375" style="7"/>
    <col min="5899" max="5899" width="14.33203125" style="7" customWidth="1"/>
    <col min="5900" max="5900" width="11.5546875" style="7" customWidth="1"/>
    <col min="5901" max="5901" width="9.109375" style="7"/>
    <col min="5902" max="5902" width="50.6640625" style="7" customWidth="1"/>
    <col min="5903" max="5903" width="40.6640625" style="7" customWidth="1"/>
    <col min="5904" max="5904" width="11.6640625" style="7" customWidth="1"/>
    <col min="5905" max="5905" width="40.6640625" style="7" customWidth="1"/>
    <col min="5906" max="5907" width="12.6640625" style="7" customWidth="1"/>
    <col min="5908" max="5908" width="40.6640625" style="7" customWidth="1"/>
    <col min="5909" max="5910" width="12.6640625" style="7" customWidth="1"/>
    <col min="5911" max="5911" width="28.44140625" style="7" customWidth="1"/>
    <col min="5912" max="5913" width="12.6640625" style="7" customWidth="1"/>
    <col min="5914" max="6145" width="9.109375" style="7"/>
    <col min="6146" max="6146" width="39" style="7" customWidth="1"/>
    <col min="6147" max="6147" width="32" style="7" customWidth="1"/>
    <col min="6148" max="6148" width="43" style="7" customWidth="1"/>
    <col min="6149" max="6149" width="12.44140625" style="7" customWidth="1"/>
    <col min="6150" max="6150" width="10.6640625" style="7" customWidth="1"/>
    <col min="6151" max="6151" width="14.33203125" style="7" customWidth="1"/>
    <col min="6152" max="6153" width="11.44140625" style="7" customWidth="1"/>
    <col min="6154" max="6154" width="9.109375" style="7"/>
    <col min="6155" max="6155" width="14.33203125" style="7" customWidth="1"/>
    <col min="6156" max="6156" width="11.5546875" style="7" customWidth="1"/>
    <col min="6157" max="6157" width="9.109375" style="7"/>
    <col min="6158" max="6158" width="50.6640625" style="7" customWidth="1"/>
    <col min="6159" max="6159" width="40.6640625" style="7" customWidth="1"/>
    <col min="6160" max="6160" width="11.6640625" style="7" customWidth="1"/>
    <col min="6161" max="6161" width="40.6640625" style="7" customWidth="1"/>
    <col min="6162" max="6163" width="12.6640625" style="7" customWidth="1"/>
    <col min="6164" max="6164" width="40.6640625" style="7" customWidth="1"/>
    <col min="6165" max="6166" width="12.6640625" style="7" customWidth="1"/>
    <col min="6167" max="6167" width="28.44140625" style="7" customWidth="1"/>
    <col min="6168" max="6169" width="12.6640625" style="7" customWidth="1"/>
    <col min="6170" max="6401" width="9.109375" style="7"/>
    <col min="6402" max="6402" width="39" style="7" customWidth="1"/>
    <col min="6403" max="6403" width="32" style="7" customWidth="1"/>
    <col min="6404" max="6404" width="43" style="7" customWidth="1"/>
    <col min="6405" max="6405" width="12.44140625" style="7" customWidth="1"/>
    <col min="6406" max="6406" width="10.6640625" style="7" customWidth="1"/>
    <col min="6407" max="6407" width="14.33203125" style="7" customWidth="1"/>
    <col min="6408" max="6409" width="11.44140625" style="7" customWidth="1"/>
    <col min="6410" max="6410" width="9.109375" style="7"/>
    <col min="6411" max="6411" width="14.33203125" style="7" customWidth="1"/>
    <col min="6412" max="6412" width="11.5546875" style="7" customWidth="1"/>
    <col min="6413" max="6413" width="9.109375" style="7"/>
    <col min="6414" max="6414" width="50.6640625" style="7" customWidth="1"/>
    <col min="6415" max="6415" width="40.6640625" style="7" customWidth="1"/>
    <col min="6416" max="6416" width="11.6640625" style="7" customWidth="1"/>
    <col min="6417" max="6417" width="40.6640625" style="7" customWidth="1"/>
    <col min="6418" max="6419" width="12.6640625" style="7" customWidth="1"/>
    <col min="6420" max="6420" width="40.6640625" style="7" customWidth="1"/>
    <col min="6421" max="6422" width="12.6640625" style="7" customWidth="1"/>
    <col min="6423" max="6423" width="28.44140625" style="7" customWidth="1"/>
    <col min="6424" max="6425" width="12.6640625" style="7" customWidth="1"/>
    <col min="6426" max="6657" width="9.109375" style="7"/>
    <col min="6658" max="6658" width="39" style="7" customWidth="1"/>
    <col min="6659" max="6659" width="32" style="7" customWidth="1"/>
    <col min="6660" max="6660" width="43" style="7" customWidth="1"/>
    <col min="6661" max="6661" width="12.44140625" style="7" customWidth="1"/>
    <col min="6662" max="6662" width="10.6640625" style="7" customWidth="1"/>
    <col min="6663" max="6663" width="14.33203125" style="7" customWidth="1"/>
    <col min="6664" max="6665" width="11.44140625" style="7" customWidth="1"/>
    <col min="6666" max="6666" width="9.109375" style="7"/>
    <col min="6667" max="6667" width="14.33203125" style="7" customWidth="1"/>
    <col min="6668" max="6668" width="11.5546875" style="7" customWidth="1"/>
    <col min="6669" max="6669" width="9.109375" style="7"/>
    <col min="6670" max="6670" width="50.6640625" style="7" customWidth="1"/>
    <col min="6671" max="6671" width="40.6640625" style="7" customWidth="1"/>
    <col min="6672" max="6672" width="11.6640625" style="7" customWidth="1"/>
    <col min="6673" max="6673" width="40.6640625" style="7" customWidth="1"/>
    <col min="6674" max="6675" width="12.6640625" style="7" customWidth="1"/>
    <col min="6676" max="6676" width="40.6640625" style="7" customWidth="1"/>
    <col min="6677" max="6678" width="12.6640625" style="7" customWidth="1"/>
    <col min="6679" max="6679" width="28.44140625" style="7" customWidth="1"/>
    <col min="6680" max="6681" width="12.6640625" style="7" customWidth="1"/>
    <col min="6682" max="6913" width="9.109375" style="7"/>
    <col min="6914" max="6914" width="39" style="7" customWidth="1"/>
    <col min="6915" max="6915" width="32" style="7" customWidth="1"/>
    <col min="6916" max="6916" width="43" style="7" customWidth="1"/>
    <col min="6917" max="6917" width="12.44140625" style="7" customWidth="1"/>
    <col min="6918" max="6918" width="10.6640625" style="7" customWidth="1"/>
    <col min="6919" max="6919" width="14.33203125" style="7" customWidth="1"/>
    <col min="6920" max="6921" width="11.44140625" style="7" customWidth="1"/>
    <col min="6922" max="6922" width="9.109375" style="7"/>
    <col min="6923" max="6923" width="14.33203125" style="7" customWidth="1"/>
    <col min="6924" max="6924" width="11.5546875" style="7" customWidth="1"/>
    <col min="6925" max="6925" width="9.109375" style="7"/>
    <col min="6926" max="6926" width="50.6640625" style="7" customWidth="1"/>
    <col min="6927" max="6927" width="40.6640625" style="7" customWidth="1"/>
    <col min="6928" max="6928" width="11.6640625" style="7" customWidth="1"/>
    <col min="6929" max="6929" width="40.6640625" style="7" customWidth="1"/>
    <col min="6930" max="6931" width="12.6640625" style="7" customWidth="1"/>
    <col min="6932" max="6932" width="40.6640625" style="7" customWidth="1"/>
    <col min="6933" max="6934" width="12.6640625" style="7" customWidth="1"/>
    <col min="6935" max="6935" width="28.44140625" style="7" customWidth="1"/>
    <col min="6936" max="6937" width="12.6640625" style="7" customWidth="1"/>
    <col min="6938" max="7169" width="9.109375" style="7"/>
    <col min="7170" max="7170" width="39" style="7" customWidth="1"/>
    <col min="7171" max="7171" width="32" style="7" customWidth="1"/>
    <col min="7172" max="7172" width="43" style="7" customWidth="1"/>
    <col min="7173" max="7173" width="12.44140625" style="7" customWidth="1"/>
    <col min="7174" max="7174" width="10.6640625" style="7" customWidth="1"/>
    <col min="7175" max="7175" width="14.33203125" style="7" customWidth="1"/>
    <col min="7176" max="7177" width="11.44140625" style="7" customWidth="1"/>
    <col min="7178" max="7178" width="9.109375" style="7"/>
    <col min="7179" max="7179" width="14.33203125" style="7" customWidth="1"/>
    <col min="7180" max="7180" width="11.5546875" style="7" customWidth="1"/>
    <col min="7181" max="7181" width="9.109375" style="7"/>
    <col min="7182" max="7182" width="50.6640625" style="7" customWidth="1"/>
    <col min="7183" max="7183" width="40.6640625" style="7" customWidth="1"/>
    <col min="7184" max="7184" width="11.6640625" style="7" customWidth="1"/>
    <col min="7185" max="7185" width="40.6640625" style="7" customWidth="1"/>
    <col min="7186" max="7187" width="12.6640625" style="7" customWidth="1"/>
    <col min="7188" max="7188" width="40.6640625" style="7" customWidth="1"/>
    <col min="7189" max="7190" width="12.6640625" style="7" customWidth="1"/>
    <col min="7191" max="7191" width="28.44140625" style="7" customWidth="1"/>
    <col min="7192" max="7193" width="12.6640625" style="7" customWidth="1"/>
    <col min="7194" max="7425" width="9.109375" style="7"/>
    <col min="7426" max="7426" width="39" style="7" customWidth="1"/>
    <col min="7427" max="7427" width="32" style="7" customWidth="1"/>
    <col min="7428" max="7428" width="43" style="7" customWidth="1"/>
    <col min="7429" max="7429" width="12.44140625" style="7" customWidth="1"/>
    <col min="7430" max="7430" width="10.6640625" style="7" customWidth="1"/>
    <col min="7431" max="7431" width="14.33203125" style="7" customWidth="1"/>
    <col min="7432" max="7433" width="11.44140625" style="7" customWidth="1"/>
    <col min="7434" max="7434" width="9.109375" style="7"/>
    <col min="7435" max="7435" width="14.33203125" style="7" customWidth="1"/>
    <col min="7436" max="7436" width="11.5546875" style="7" customWidth="1"/>
    <col min="7437" max="7437" width="9.109375" style="7"/>
    <col min="7438" max="7438" width="50.6640625" style="7" customWidth="1"/>
    <col min="7439" max="7439" width="40.6640625" style="7" customWidth="1"/>
    <col min="7440" max="7440" width="11.6640625" style="7" customWidth="1"/>
    <col min="7441" max="7441" width="40.6640625" style="7" customWidth="1"/>
    <col min="7442" max="7443" width="12.6640625" style="7" customWidth="1"/>
    <col min="7444" max="7444" width="40.6640625" style="7" customWidth="1"/>
    <col min="7445" max="7446" width="12.6640625" style="7" customWidth="1"/>
    <col min="7447" max="7447" width="28.44140625" style="7" customWidth="1"/>
    <col min="7448" max="7449" width="12.6640625" style="7" customWidth="1"/>
    <col min="7450" max="7681" width="9.109375" style="7"/>
    <col min="7682" max="7682" width="39" style="7" customWidth="1"/>
    <col min="7683" max="7683" width="32" style="7" customWidth="1"/>
    <col min="7684" max="7684" width="43" style="7" customWidth="1"/>
    <col min="7685" max="7685" width="12.44140625" style="7" customWidth="1"/>
    <col min="7686" max="7686" width="10.6640625" style="7" customWidth="1"/>
    <col min="7687" max="7687" width="14.33203125" style="7" customWidth="1"/>
    <col min="7688" max="7689" width="11.44140625" style="7" customWidth="1"/>
    <col min="7690" max="7690" width="9.109375" style="7"/>
    <col min="7691" max="7691" width="14.33203125" style="7" customWidth="1"/>
    <col min="7692" max="7692" width="11.5546875" style="7" customWidth="1"/>
    <col min="7693" max="7693" width="9.109375" style="7"/>
    <col min="7694" max="7694" width="50.6640625" style="7" customWidth="1"/>
    <col min="7695" max="7695" width="40.6640625" style="7" customWidth="1"/>
    <col min="7696" max="7696" width="11.6640625" style="7" customWidth="1"/>
    <col min="7697" max="7697" width="40.6640625" style="7" customWidth="1"/>
    <col min="7698" max="7699" width="12.6640625" style="7" customWidth="1"/>
    <col min="7700" max="7700" width="40.6640625" style="7" customWidth="1"/>
    <col min="7701" max="7702" width="12.6640625" style="7" customWidth="1"/>
    <col min="7703" max="7703" width="28.44140625" style="7" customWidth="1"/>
    <col min="7704" max="7705" width="12.6640625" style="7" customWidth="1"/>
    <col min="7706" max="7937" width="9.109375" style="7"/>
    <col min="7938" max="7938" width="39" style="7" customWidth="1"/>
    <col min="7939" max="7939" width="32" style="7" customWidth="1"/>
    <col min="7940" max="7940" width="43" style="7" customWidth="1"/>
    <col min="7941" max="7941" width="12.44140625" style="7" customWidth="1"/>
    <col min="7942" max="7942" width="10.6640625" style="7" customWidth="1"/>
    <col min="7943" max="7943" width="14.33203125" style="7" customWidth="1"/>
    <col min="7944" max="7945" width="11.44140625" style="7" customWidth="1"/>
    <col min="7946" max="7946" width="9.109375" style="7"/>
    <col min="7947" max="7947" width="14.33203125" style="7" customWidth="1"/>
    <col min="7948" max="7948" width="11.5546875" style="7" customWidth="1"/>
    <col min="7949" max="7949" width="9.109375" style="7"/>
    <col min="7950" max="7950" width="50.6640625" style="7" customWidth="1"/>
    <col min="7951" max="7951" width="40.6640625" style="7" customWidth="1"/>
    <col min="7952" max="7952" width="11.6640625" style="7" customWidth="1"/>
    <col min="7953" max="7953" width="40.6640625" style="7" customWidth="1"/>
    <col min="7954" max="7955" width="12.6640625" style="7" customWidth="1"/>
    <col min="7956" max="7956" width="40.6640625" style="7" customWidth="1"/>
    <col min="7957" max="7958" width="12.6640625" style="7" customWidth="1"/>
    <col min="7959" max="7959" width="28.44140625" style="7" customWidth="1"/>
    <col min="7960" max="7961" width="12.6640625" style="7" customWidth="1"/>
    <col min="7962" max="8193" width="9.109375" style="7"/>
    <col min="8194" max="8194" width="39" style="7" customWidth="1"/>
    <col min="8195" max="8195" width="32" style="7" customWidth="1"/>
    <col min="8196" max="8196" width="43" style="7" customWidth="1"/>
    <col min="8197" max="8197" width="12.44140625" style="7" customWidth="1"/>
    <col min="8198" max="8198" width="10.6640625" style="7" customWidth="1"/>
    <col min="8199" max="8199" width="14.33203125" style="7" customWidth="1"/>
    <col min="8200" max="8201" width="11.44140625" style="7" customWidth="1"/>
    <col min="8202" max="8202" width="9.109375" style="7"/>
    <col min="8203" max="8203" width="14.33203125" style="7" customWidth="1"/>
    <col min="8204" max="8204" width="11.5546875" style="7" customWidth="1"/>
    <col min="8205" max="8205" width="9.109375" style="7"/>
    <col min="8206" max="8206" width="50.6640625" style="7" customWidth="1"/>
    <col min="8207" max="8207" width="40.6640625" style="7" customWidth="1"/>
    <col min="8208" max="8208" width="11.6640625" style="7" customWidth="1"/>
    <col min="8209" max="8209" width="40.6640625" style="7" customWidth="1"/>
    <col min="8210" max="8211" width="12.6640625" style="7" customWidth="1"/>
    <col min="8212" max="8212" width="40.6640625" style="7" customWidth="1"/>
    <col min="8213" max="8214" width="12.6640625" style="7" customWidth="1"/>
    <col min="8215" max="8215" width="28.44140625" style="7" customWidth="1"/>
    <col min="8216" max="8217" width="12.6640625" style="7" customWidth="1"/>
    <col min="8218" max="8449" width="9.109375" style="7"/>
    <col min="8450" max="8450" width="39" style="7" customWidth="1"/>
    <col min="8451" max="8451" width="32" style="7" customWidth="1"/>
    <col min="8452" max="8452" width="43" style="7" customWidth="1"/>
    <col min="8453" max="8453" width="12.44140625" style="7" customWidth="1"/>
    <col min="8454" max="8454" width="10.6640625" style="7" customWidth="1"/>
    <col min="8455" max="8455" width="14.33203125" style="7" customWidth="1"/>
    <col min="8456" max="8457" width="11.44140625" style="7" customWidth="1"/>
    <col min="8458" max="8458" width="9.109375" style="7"/>
    <col min="8459" max="8459" width="14.33203125" style="7" customWidth="1"/>
    <col min="8460" max="8460" width="11.5546875" style="7" customWidth="1"/>
    <col min="8461" max="8461" width="9.109375" style="7"/>
    <col min="8462" max="8462" width="50.6640625" style="7" customWidth="1"/>
    <col min="8463" max="8463" width="40.6640625" style="7" customWidth="1"/>
    <col min="8464" max="8464" width="11.6640625" style="7" customWidth="1"/>
    <col min="8465" max="8465" width="40.6640625" style="7" customWidth="1"/>
    <col min="8466" max="8467" width="12.6640625" style="7" customWidth="1"/>
    <col min="8468" max="8468" width="40.6640625" style="7" customWidth="1"/>
    <col min="8469" max="8470" width="12.6640625" style="7" customWidth="1"/>
    <col min="8471" max="8471" width="28.44140625" style="7" customWidth="1"/>
    <col min="8472" max="8473" width="12.6640625" style="7" customWidth="1"/>
    <col min="8474" max="8705" width="9.109375" style="7"/>
    <col min="8706" max="8706" width="39" style="7" customWidth="1"/>
    <col min="8707" max="8707" width="32" style="7" customWidth="1"/>
    <col min="8708" max="8708" width="43" style="7" customWidth="1"/>
    <col min="8709" max="8709" width="12.44140625" style="7" customWidth="1"/>
    <col min="8710" max="8710" width="10.6640625" style="7" customWidth="1"/>
    <col min="8711" max="8711" width="14.33203125" style="7" customWidth="1"/>
    <col min="8712" max="8713" width="11.44140625" style="7" customWidth="1"/>
    <col min="8714" max="8714" width="9.109375" style="7"/>
    <col min="8715" max="8715" width="14.33203125" style="7" customWidth="1"/>
    <col min="8716" max="8716" width="11.5546875" style="7" customWidth="1"/>
    <col min="8717" max="8717" width="9.109375" style="7"/>
    <col min="8718" max="8718" width="50.6640625" style="7" customWidth="1"/>
    <col min="8719" max="8719" width="40.6640625" style="7" customWidth="1"/>
    <col min="8720" max="8720" width="11.6640625" style="7" customWidth="1"/>
    <col min="8721" max="8721" width="40.6640625" style="7" customWidth="1"/>
    <col min="8722" max="8723" width="12.6640625" style="7" customWidth="1"/>
    <col min="8724" max="8724" width="40.6640625" style="7" customWidth="1"/>
    <col min="8725" max="8726" width="12.6640625" style="7" customWidth="1"/>
    <col min="8727" max="8727" width="28.44140625" style="7" customWidth="1"/>
    <col min="8728" max="8729" width="12.6640625" style="7" customWidth="1"/>
    <col min="8730" max="8961" width="9.109375" style="7"/>
    <col min="8962" max="8962" width="39" style="7" customWidth="1"/>
    <col min="8963" max="8963" width="32" style="7" customWidth="1"/>
    <col min="8964" max="8964" width="43" style="7" customWidth="1"/>
    <col min="8965" max="8965" width="12.44140625" style="7" customWidth="1"/>
    <col min="8966" max="8966" width="10.6640625" style="7" customWidth="1"/>
    <col min="8967" max="8967" width="14.33203125" style="7" customWidth="1"/>
    <col min="8968" max="8969" width="11.44140625" style="7" customWidth="1"/>
    <col min="8970" max="8970" width="9.109375" style="7"/>
    <col min="8971" max="8971" width="14.33203125" style="7" customWidth="1"/>
    <col min="8972" max="8972" width="11.5546875" style="7" customWidth="1"/>
    <col min="8973" max="8973" width="9.109375" style="7"/>
    <col min="8974" max="8974" width="50.6640625" style="7" customWidth="1"/>
    <col min="8975" max="8975" width="40.6640625" style="7" customWidth="1"/>
    <col min="8976" max="8976" width="11.6640625" style="7" customWidth="1"/>
    <col min="8977" max="8977" width="40.6640625" style="7" customWidth="1"/>
    <col min="8978" max="8979" width="12.6640625" style="7" customWidth="1"/>
    <col min="8980" max="8980" width="40.6640625" style="7" customWidth="1"/>
    <col min="8981" max="8982" width="12.6640625" style="7" customWidth="1"/>
    <col min="8983" max="8983" width="28.44140625" style="7" customWidth="1"/>
    <col min="8984" max="8985" width="12.6640625" style="7" customWidth="1"/>
    <col min="8986" max="9217" width="9.109375" style="7"/>
    <col min="9218" max="9218" width="39" style="7" customWidth="1"/>
    <col min="9219" max="9219" width="32" style="7" customWidth="1"/>
    <col min="9220" max="9220" width="43" style="7" customWidth="1"/>
    <col min="9221" max="9221" width="12.44140625" style="7" customWidth="1"/>
    <col min="9222" max="9222" width="10.6640625" style="7" customWidth="1"/>
    <col min="9223" max="9223" width="14.33203125" style="7" customWidth="1"/>
    <col min="9224" max="9225" width="11.44140625" style="7" customWidth="1"/>
    <col min="9226" max="9226" width="9.109375" style="7"/>
    <col min="9227" max="9227" width="14.33203125" style="7" customWidth="1"/>
    <col min="9228" max="9228" width="11.5546875" style="7" customWidth="1"/>
    <col min="9229" max="9229" width="9.109375" style="7"/>
    <col min="9230" max="9230" width="50.6640625" style="7" customWidth="1"/>
    <col min="9231" max="9231" width="40.6640625" style="7" customWidth="1"/>
    <col min="9232" max="9232" width="11.6640625" style="7" customWidth="1"/>
    <col min="9233" max="9233" width="40.6640625" style="7" customWidth="1"/>
    <col min="9234" max="9235" width="12.6640625" style="7" customWidth="1"/>
    <col min="9236" max="9236" width="40.6640625" style="7" customWidth="1"/>
    <col min="9237" max="9238" width="12.6640625" style="7" customWidth="1"/>
    <col min="9239" max="9239" width="28.44140625" style="7" customWidth="1"/>
    <col min="9240" max="9241" width="12.6640625" style="7" customWidth="1"/>
    <col min="9242" max="9473" width="9.109375" style="7"/>
    <col min="9474" max="9474" width="39" style="7" customWidth="1"/>
    <col min="9475" max="9475" width="32" style="7" customWidth="1"/>
    <col min="9476" max="9476" width="43" style="7" customWidth="1"/>
    <col min="9477" max="9477" width="12.44140625" style="7" customWidth="1"/>
    <col min="9478" max="9478" width="10.6640625" style="7" customWidth="1"/>
    <col min="9479" max="9479" width="14.33203125" style="7" customWidth="1"/>
    <col min="9480" max="9481" width="11.44140625" style="7" customWidth="1"/>
    <col min="9482" max="9482" width="9.109375" style="7"/>
    <col min="9483" max="9483" width="14.33203125" style="7" customWidth="1"/>
    <col min="9484" max="9484" width="11.5546875" style="7" customWidth="1"/>
    <col min="9485" max="9485" width="9.109375" style="7"/>
    <col min="9486" max="9486" width="50.6640625" style="7" customWidth="1"/>
    <col min="9487" max="9487" width="40.6640625" style="7" customWidth="1"/>
    <col min="9488" max="9488" width="11.6640625" style="7" customWidth="1"/>
    <col min="9489" max="9489" width="40.6640625" style="7" customWidth="1"/>
    <col min="9490" max="9491" width="12.6640625" style="7" customWidth="1"/>
    <col min="9492" max="9492" width="40.6640625" style="7" customWidth="1"/>
    <col min="9493" max="9494" width="12.6640625" style="7" customWidth="1"/>
    <col min="9495" max="9495" width="28.44140625" style="7" customWidth="1"/>
    <col min="9496" max="9497" width="12.6640625" style="7" customWidth="1"/>
    <col min="9498" max="9729" width="9.109375" style="7"/>
    <col min="9730" max="9730" width="39" style="7" customWidth="1"/>
    <col min="9731" max="9731" width="32" style="7" customWidth="1"/>
    <col min="9732" max="9732" width="43" style="7" customWidth="1"/>
    <col min="9733" max="9733" width="12.44140625" style="7" customWidth="1"/>
    <col min="9734" max="9734" width="10.6640625" style="7" customWidth="1"/>
    <col min="9735" max="9735" width="14.33203125" style="7" customWidth="1"/>
    <col min="9736" max="9737" width="11.44140625" style="7" customWidth="1"/>
    <col min="9738" max="9738" width="9.109375" style="7"/>
    <col min="9739" max="9739" width="14.33203125" style="7" customWidth="1"/>
    <col min="9740" max="9740" width="11.5546875" style="7" customWidth="1"/>
    <col min="9741" max="9741" width="9.109375" style="7"/>
    <col min="9742" max="9742" width="50.6640625" style="7" customWidth="1"/>
    <col min="9743" max="9743" width="40.6640625" style="7" customWidth="1"/>
    <col min="9744" max="9744" width="11.6640625" style="7" customWidth="1"/>
    <col min="9745" max="9745" width="40.6640625" style="7" customWidth="1"/>
    <col min="9746" max="9747" width="12.6640625" style="7" customWidth="1"/>
    <col min="9748" max="9748" width="40.6640625" style="7" customWidth="1"/>
    <col min="9749" max="9750" width="12.6640625" style="7" customWidth="1"/>
    <col min="9751" max="9751" width="28.44140625" style="7" customWidth="1"/>
    <col min="9752" max="9753" width="12.6640625" style="7" customWidth="1"/>
    <col min="9754" max="9985" width="9.109375" style="7"/>
    <col min="9986" max="9986" width="39" style="7" customWidth="1"/>
    <col min="9987" max="9987" width="32" style="7" customWidth="1"/>
    <col min="9988" max="9988" width="43" style="7" customWidth="1"/>
    <col min="9989" max="9989" width="12.44140625" style="7" customWidth="1"/>
    <col min="9990" max="9990" width="10.6640625" style="7" customWidth="1"/>
    <col min="9991" max="9991" width="14.33203125" style="7" customWidth="1"/>
    <col min="9992" max="9993" width="11.44140625" style="7" customWidth="1"/>
    <col min="9994" max="9994" width="9.109375" style="7"/>
    <col min="9995" max="9995" width="14.33203125" style="7" customWidth="1"/>
    <col min="9996" max="9996" width="11.5546875" style="7" customWidth="1"/>
    <col min="9997" max="9997" width="9.109375" style="7"/>
    <col min="9998" max="9998" width="50.6640625" style="7" customWidth="1"/>
    <col min="9999" max="9999" width="40.6640625" style="7" customWidth="1"/>
    <col min="10000" max="10000" width="11.6640625" style="7" customWidth="1"/>
    <col min="10001" max="10001" width="40.6640625" style="7" customWidth="1"/>
    <col min="10002" max="10003" width="12.6640625" style="7" customWidth="1"/>
    <col min="10004" max="10004" width="40.6640625" style="7" customWidth="1"/>
    <col min="10005" max="10006" width="12.6640625" style="7" customWidth="1"/>
    <col min="10007" max="10007" width="28.44140625" style="7" customWidth="1"/>
    <col min="10008" max="10009" width="12.6640625" style="7" customWidth="1"/>
    <col min="10010" max="10241" width="9.109375" style="7"/>
    <col min="10242" max="10242" width="39" style="7" customWidth="1"/>
    <col min="10243" max="10243" width="32" style="7" customWidth="1"/>
    <col min="10244" max="10244" width="43" style="7" customWidth="1"/>
    <col min="10245" max="10245" width="12.44140625" style="7" customWidth="1"/>
    <col min="10246" max="10246" width="10.6640625" style="7" customWidth="1"/>
    <col min="10247" max="10247" width="14.33203125" style="7" customWidth="1"/>
    <col min="10248" max="10249" width="11.44140625" style="7" customWidth="1"/>
    <col min="10250" max="10250" width="9.109375" style="7"/>
    <col min="10251" max="10251" width="14.33203125" style="7" customWidth="1"/>
    <col min="10252" max="10252" width="11.5546875" style="7" customWidth="1"/>
    <col min="10253" max="10253" width="9.109375" style="7"/>
    <col min="10254" max="10254" width="50.6640625" style="7" customWidth="1"/>
    <col min="10255" max="10255" width="40.6640625" style="7" customWidth="1"/>
    <col min="10256" max="10256" width="11.6640625" style="7" customWidth="1"/>
    <col min="10257" max="10257" width="40.6640625" style="7" customWidth="1"/>
    <col min="10258" max="10259" width="12.6640625" style="7" customWidth="1"/>
    <col min="10260" max="10260" width="40.6640625" style="7" customWidth="1"/>
    <col min="10261" max="10262" width="12.6640625" style="7" customWidth="1"/>
    <col min="10263" max="10263" width="28.44140625" style="7" customWidth="1"/>
    <col min="10264" max="10265" width="12.6640625" style="7" customWidth="1"/>
    <col min="10266" max="10497" width="9.109375" style="7"/>
    <col min="10498" max="10498" width="39" style="7" customWidth="1"/>
    <col min="10499" max="10499" width="32" style="7" customWidth="1"/>
    <col min="10500" max="10500" width="43" style="7" customWidth="1"/>
    <col min="10501" max="10501" width="12.44140625" style="7" customWidth="1"/>
    <col min="10502" max="10502" width="10.6640625" style="7" customWidth="1"/>
    <col min="10503" max="10503" width="14.33203125" style="7" customWidth="1"/>
    <col min="10504" max="10505" width="11.44140625" style="7" customWidth="1"/>
    <col min="10506" max="10506" width="9.109375" style="7"/>
    <col min="10507" max="10507" width="14.33203125" style="7" customWidth="1"/>
    <col min="10508" max="10508" width="11.5546875" style="7" customWidth="1"/>
    <col min="10509" max="10509" width="9.109375" style="7"/>
    <col min="10510" max="10510" width="50.6640625" style="7" customWidth="1"/>
    <col min="10511" max="10511" width="40.6640625" style="7" customWidth="1"/>
    <col min="10512" max="10512" width="11.6640625" style="7" customWidth="1"/>
    <col min="10513" max="10513" width="40.6640625" style="7" customWidth="1"/>
    <col min="10514" max="10515" width="12.6640625" style="7" customWidth="1"/>
    <col min="10516" max="10516" width="40.6640625" style="7" customWidth="1"/>
    <col min="10517" max="10518" width="12.6640625" style="7" customWidth="1"/>
    <col min="10519" max="10519" width="28.44140625" style="7" customWidth="1"/>
    <col min="10520" max="10521" width="12.6640625" style="7" customWidth="1"/>
    <col min="10522" max="10753" width="9.109375" style="7"/>
    <col min="10754" max="10754" width="39" style="7" customWidth="1"/>
    <col min="10755" max="10755" width="32" style="7" customWidth="1"/>
    <col min="10756" max="10756" width="43" style="7" customWidth="1"/>
    <col min="10757" max="10757" width="12.44140625" style="7" customWidth="1"/>
    <col min="10758" max="10758" width="10.6640625" style="7" customWidth="1"/>
    <col min="10759" max="10759" width="14.33203125" style="7" customWidth="1"/>
    <col min="10760" max="10761" width="11.44140625" style="7" customWidth="1"/>
    <col min="10762" max="10762" width="9.109375" style="7"/>
    <col min="10763" max="10763" width="14.33203125" style="7" customWidth="1"/>
    <col min="10764" max="10764" width="11.5546875" style="7" customWidth="1"/>
    <col min="10765" max="10765" width="9.109375" style="7"/>
    <col min="10766" max="10766" width="50.6640625" style="7" customWidth="1"/>
    <col min="10767" max="10767" width="40.6640625" style="7" customWidth="1"/>
    <col min="10768" max="10768" width="11.6640625" style="7" customWidth="1"/>
    <col min="10769" max="10769" width="40.6640625" style="7" customWidth="1"/>
    <col min="10770" max="10771" width="12.6640625" style="7" customWidth="1"/>
    <col min="10772" max="10772" width="40.6640625" style="7" customWidth="1"/>
    <col min="10773" max="10774" width="12.6640625" style="7" customWidth="1"/>
    <col min="10775" max="10775" width="28.44140625" style="7" customWidth="1"/>
    <col min="10776" max="10777" width="12.6640625" style="7" customWidth="1"/>
    <col min="10778" max="11009" width="9.109375" style="7"/>
    <col min="11010" max="11010" width="39" style="7" customWidth="1"/>
    <col min="11011" max="11011" width="32" style="7" customWidth="1"/>
    <col min="11012" max="11012" width="43" style="7" customWidth="1"/>
    <col min="11013" max="11013" width="12.44140625" style="7" customWidth="1"/>
    <col min="11014" max="11014" width="10.6640625" style="7" customWidth="1"/>
    <col min="11015" max="11015" width="14.33203125" style="7" customWidth="1"/>
    <col min="11016" max="11017" width="11.44140625" style="7" customWidth="1"/>
    <col min="11018" max="11018" width="9.109375" style="7"/>
    <col min="11019" max="11019" width="14.33203125" style="7" customWidth="1"/>
    <col min="11020" max="11020" width="11.5546875" style="7" customWidth="1"/>
    <col min="11021" max="11021" width="9.109375" style="7"/>
    <col min="11022" max="11022" width="50.6640625" style="7" customWidth="1"/>
    <col min="11023" max="11023" width="40.6640625" style="7" customWidth="1"/>
    <col min="11024" max="11024" width="11.6640625" style="7" customWidth="1"/>
    <col min="11025" max="11025" width="40.6640625" style="7" customWidth="1"/>
    <col min="11026" max="11027" width="12.6640625" style="7" customWidth="1"/>
    <col min="11028" max="11028" width="40.6640625" style="7" customWidth="1"/>
    <col min="11029" max="11030" width="12.6640625" style="7" customWidth="1"/>
    <col min="11031" max="11031" width="28.44140625" style="7" customWidth="1"/>
    <col min="11032" max="11033" width="12.6640625" style="7" customWidth="1"/>
    <col min="11034" max="11265" width="9.109375" style="7"/>
    <col min="11266" max="11266" width="39" style="7" customWidth="1"/>
    <col min="11267" max="11267" width="32" style="7" customWidth="1"/>
    <col min="11268" max="11268" width="43" style="7" customWidth="1"/>
    <col min="11269" max="11269" width="12.44140625" style="7" customWidth="1"/>
    <col min="11270" max="11270" width="10.6640625" style="7" customWidth="1"/>
    <col min="11271" max="11271" width="14.33203125" style="7" customWidth="1"/>
    <col min="11272" max="11273" width="11.44140625" style="7" customWidth="1"/>
    <col min="11274" max="11274" width="9.109375" style="7"/>
    <col min="11275" max="11275" width="14.33203125" style="7" customWidth="1"/>
    <col min="11276" max="11276" width="11.5546875" style="7" customWidth="1"/>
    <col min="11277" max="11277" width="9.109375" style="7"/>
    <col min="11278" max="11278" width="50.6640625" style="7" customWidth="1"/>
    <col min="11279" max="11279" width="40.6640625" style="7" customWidth="1"/>
    <col min="11280" max="11280" width="11.6640625" style="7" customWidth="1"/>
    <col min="11281" max="11281" width="40.6640625" style="7" customWidth="1"/>
    <col min="11282" max="11283" width="12.6640625" style="7" customWidth="1"/>
    <col min="11284" max="11284" width="40.6640625" style="7" customWidth="1"/>
    <col min="11285" max="11286" width="12.6640625" style="7" customWidth="1"/>
    <col min="11287" max="11287" width="28.44140625" style="7" customWidth="1"/>
    <col min="11288" max="11289" width="12.6640625" style="7" customWidth="1"/>
    <col min="11290" max="11521" width="9.109375" style="7"/>
    <col min="11522" max="11522" width="39" style="7" customWidth="1"/>
    <col min="11523" max="11523" width="32" style="7" customWidth="1"/>
    <col min="11524" max="11524" width="43" style="7" customWidth="1"/>
    <col min="11525" max="11525" width="12.44140625" style="7" customWidth="1"/>
    <col min="11526" max="11526" width="10.6640625" style="7" customWidth="1"/>
    <col min="11527" max="11527" width="14.33203125" style="7" customWidth="1"/>
    <col min="11528" max="11529" width="11.44140625" style="7" customWidth="1"/>
    <col min="11530" max="11530" width="9.109375" style="7"/>
    <col min="11531" max="11531" width="14.33203125" style="7" customWidth="1"/>
    <col min="11532" max="11532" width="11.5546875" style="7" customWidth="1"/>
    <col min="11533" max="11533" width="9.109375" style="7"/>
    <col min="11534" max="11534" width="50.6640625" style="7" customWidth="1"/>
    <col min="11535" max="11535" width="40.6640625" style="7" customWidth="1"/>
    <col min="11536" max="11536" width="11.6640625" style="7" customWidth="1"/>
    <col min="11537" max="11537" width="40.6640625" style="7" customWidth="1"/>
    <col min="11538" max="11539" width="12.6640625" style="7" customWidth="1"/>
    <col min="11540" max="11540" width="40.6640625" style="7" customWidth="1"/>
    <col min="11541" max="11542" width="12.6640625" style="7" customWidth="1"/>
    <col min="11543" max="11543" width="28.44140625" style="7" customWidth="1"/>
    <col min="11544" max="11545" width="12.6640625" style="7" customWidth="1"/>
    <col min="11546" max="11777" width="9.109375" style="7"/>
    <col min="11778" max="11778" width="39" style="7" customWidth="1"/>
    <col min="11779" max="11779" width="32" style="7" customWidth="1"/>
    <col min="11780" max="11780" width="43" style="7" customWidth="1"/>
    <col min="11781" max="11781" width="12.44140625" style="7" customWidth="1"/>
    <col min="11782" max="11782" width="10.6640625" style="7" customWidth="1"/>
    <col min="11783" max="11783" width="14.33203125" style="7" customWidth="1"/>
    <col min="11784" max="11785" width="11.44140625" style="7" customWidth="1"/>
    <col min="11786" max="11786" width="9.109375" style="7"/>
    <col min="11787" max="11787" width="14.33203125" style="7" customWidth="1"/>
    <col min="11788" max="11788" width="11.5546875" style="7" customWidth="1"/>
    <col min="11789" max="11789" width="9.109375" style="7"/>
    <col min="11790" max="11790" width="50.6640625" style="7" customWidth="1"/>
    <col min="11791" max="11791" width="40.6640625" style="7" customWidth="1"/>
    <col min="11792" max="11792" width="11.6640625" style="7" customWidth="1"/>
    <col min="11793" max="11793" width="40.6640625" style="7" customWidth="1"/>
    <col min="11794" max="11795" width="12.6640625" style="7" customWidth="1"/>
    <col min="11796" max="11796" width="40.6640625" style="7" customWidth="1"/>
    <col min="11797" max="11798" width="12.6640625" style="7" customWidth="1"/>
    <col min="11799" max="11799" width="28.44140625" style="7" customWidth="1"/>
    <col min="11800" max="11801" width="12.6640625" style="7" customWidth="1"/>
    <col min="11802" max="12033" width="9.109375" style="7"/>
    <col min="12034" max="12034" width="39" style="7" customWidth="1"/>
    <col min="12035" max="12035" width="32" style="7" customWidth="1"/>
    <col min="12036" max="12036" width="43" style="7" customWidth="1"/>
    <col min="12037" max="12037" width="12.44140625" style="7" customWidth="1"/>
    <col min="12038" max="12038" width="10.6640625" style="7" customWidth="1"/>
    <col min="12039" max="12039" width="14.33203125" style="7" customWidth="1"/>
    <col min="12040" max="12041" width="11.44140625" style="7" customWidth="1"/>
    <col min="12042" max="12042" width="9.109375" style="7"/>
    <col min="12043" max="12043" width="14.33203125" style="7" customWidth="1"/>
    <col min="12044" max="12044" width="11.5546875" style="7" customWidth="1"/>
    <col min="12045" max="12045" width="9.109375" style="7"/>
    <col min="12046" max="12046" width="50.6640625" style="7" customWidth="1"/>
    <col min="12047" max="12047" width="40.6640625" style="7" customWidth="1"/>
    <col min="12048" max="12048" width="11.6640625" style="7" customWidth="1"/>
    <col min="12049" max="12049" width="40.6640625" style="7" customWidth="1"/>
    <col min="12050" max="12051" width="12.6640625" style="7" customWidth="1"/>
    <col min="12052" max="12052" width="40.6640625" style="7" customWidth="1"/>
    <col min="12053" max="12054" width="12.6640625" style="7" customWidth="1"/>
    <col min="12055" max="12055" width="28.44140625" style="7" customWidth="1"/>
    <col min="12056" max="12057" width="12.6640625" style="7" customWidth="1"/>
    <col min="12058" max="12289" width="9.109375" style="7"/>
    <col min="12290" max="12290" width="39" style="7" customWidth="1"/>
    <col min="12291" max="12291" width="32" style="7" customWidth="1"/>
    <col min="12292" max="12292" width="43" style="7" customWidth="1"/>
    <col min="12293" max="12293" width="12.44140625" style="7" customWidth="1"/>
    <col min="12294" max="12294" width="10.6640625" style="7" customWidth="1"/>
    <col min="12295" max="12295" width="14.33203125" style="7" customWidth="1"/>
    <col min="12296" max="12297" width="11.44140625" style="7" customWidth="1"/>
    <col min="12298" max="12298" width="9.109375" style="7"/>
    <col min="12299" max="12299" width="14.33203125" style="7" customWidth="1"/>
    <col min="12300" max="12300" width="11.5546875" style="7" customWidth="1"/>
    <col min="12301" max="12301" width="9.109375" style="7"/>
    <col min="12302" max="12302" width="50.6640625" style="7" customWidth="1"/>
    <col min="12303" max="12303" width="40.6640625" style="7" customWidth="1"/>
    <col min="12304" max="12304" width="11.6640625" style="7" customWidth="1"/>
    <col min="12305" max="12305" width="40.6640625" style="7" customWidth="1"/>
    <col min="12306" max="12307" width="12.6640625" style="7" customWidth="1"/>
    <col min="12308" max="12308" width="40.6640625" style="7" customWidth="1"/>
    <col min="12309" max="12310" width="12.6640625" style="7" customWidth="1"/>
    <col min="12311" max="12311" width="28.44140625" style="7" customWidth="1"/>
    <col min="12312" max="12313" width="12.6640625" style="7" customWidth="1"/>
    <col min="12314" max="12545" width="9.109375" style="7"/>
    <col min="12546" max="12546" width="39" style="7" customWidth="1"/>
    <col min="12547" max="12547" width="32" style="7" customWidth="1"/>
    <col min="12548" max="12548" width="43" style="7" customWidth="1"/>
    <col min="12549" max="12549" width="12.44140625" style="7" customWidth="1"/>
    <col min="12550" max="12550" width="10.6640625" style="7" customWidth="1"/>
    <col min="12551" max="12551" width="14.33203125" style="7" customWidth="1"/>
    <col min="12552" max="12553" width="11.44140625" style="7" customWidth="1"/>
    <col min="12554" max="12554" width="9.109375" style="7"/>
    <col min="12555" max="12555" width="14.33203125" style="7" customWidth="1"/>
    <col min="12556" max="12556" width="11.5546875" style="7" customWidth="1"/>
    <col min="12557" max="12557" width="9.109375" style="7"/>
    <col min="12558" max="12558" width="50.6640625" style="7" customWidth="1"/>
    <col min="12559" max="12559" width="40.6640625" style="7" customWidth="1"/>
    <col min="12560" max="12560" width="11.6640625" style="7" customWidth="1"/>
    <col min="12561" max="12561" width="40.6640625" style="7" customWidth="1"/>
    <col min="12562" max="12563" width="12.6640625" style="7" customWidth="1"/>
    <col min="12564" max="12564" width="40.6640625" style="7" customWidth="1"/>
    <col min="12565" max="12566" width="12.6640625" style="7" customWidth="1"/>
    <col min="12567" max="12567" width="28.44140625" style="7" customWidth="1"/>
    <col min="12568" max="12569" width="12.6640625" style="7" customWidth="1"/>
    <col min="12570" max="12801" width="9.109375" style="7"/>
    <col min="12802" max="12802" width="39" style="7" customWidth="1"/>
    <col min="12803" max="12803" width="32" style="7" customWidth="1"/>
    <col min="12804" max="12804" width="43" style="7" customWidth="1"/>
    <col min="12805" max="12805" width="12.44140625" style="7" customWidth="1"/>
    <col min="12806" max="12806" width="10.6640625" style="7" customWidth="1"/>
    <col min="12807" max="12807" width="14.33203125" style="7" customWidth="1"/>
    <col min="12808" max="12809" width="11.44140625" style="7" customWidth="1"/>
    <col min="12810" max="12810" width="9.109375" style="7"/>
    <col min="12811" max="12811" width="14.33203125" style="7" customWidth="1"/>
    <col min="12812" max="12812" width="11.5546875" style="7" customWidth="1"/>
    <col min="12813" max="12813" width="9.109375" style="7"/>
    <col min="12814" max="12814" width="50.6640625" style="7" customWidth="1"/>
    <col min="12815" max="12815" width="40.6640625" style="7" customWidth="1"/>
    <col min="12816" max="12816" width="11.6640625" style="7" customWidth="1"/>
    <col min="12817" max="12817" width="40.6640625" style="7" customWidth="1"/>
    <col min="12818" max="12819" width="12.6640625" style="7" customWidth="1"/>
    <col min="12820" max="12820" width="40.6640625" style="7" customWidth="1"/>
    <col min="12821" max="12822" width="12.6640625" style="7" customWidth="1"/>
    <col min="12823" max="12823" width="28.44140625" style="7" customWidth="1"/>
    <col min="12824" max="12825" width="12.6640625" style="7" customWidth="1"/>
    <col min="12826" max="13057" width="9.109375" style="7"/>
    <col min="13058" max="13058" width="39" style="7" customWidth="1"/>
    <col min="13059" max="13059" width="32" style="7" customWidth="1"/>
    <col min="13060" max="13060" width="43" style="7" customWidth="1"/>
    <col min="13061" max="13061" width="12.44140625" style="7" customWidth="1"/>
    <col min="13062" max="13062" width="10.6640625" style="7" customWidth="1"/>
    <col min="13063" max="13063" width="14.33203125" style="7" customWidth="1"/>
    <col min="13064" max="13065" width="11.44140625" style="7" customWidth="1"/>
    <col min="13066" max="13066" width="9.109375" style="7"/>
    <col min="13067" max="13067" width="14.33203125" style="7" customWidth="1"/>
    <col min="13068" max="13068" width="11.5546875" style="7" customWidth="1"/>
    <col min="13069" max="13069" width="9.109375" style="7"/>
    <col min="13070" max="13070" width="50.6640625" style="7" customWidth="1"/>
    <col min="13071" max="13071" width="40.6640625" style="7" customWidth="1"/>
    <col min="13072" max="13072" width="11.6640625" style="7" customWidth="1"/>
    <col min="13073" max="13073" width="40.6640625" style="7" customWidth="1"/>
    <col min="13074" max="13075" width="12.6640625" style="7" customWidth="1"/>
    <col min="13076" max="13076" width="40.6640625" style="7" customWidth="1"/>
    <col min="13077" max="13078" width="12.6640625" style="7" customWidth="1"/>
    <col min="13079" max="13079" width="28.44140625" style="7" customWidth="1"/>
    <col min="13080" max="13081" width="12.6640625" style="7" customWidth="1"/>
    <col min="13082" max="13313" width="9.109375" style="7"/>
    <col min="13314" max="13314" width="39" style="7" customWidth="1"/>
    <col min="13315" max="13315" width="32" style="7" customWidth="1"/>
    <col min="13316" max="13316" width="43" style="7" customWidth="1"/>
    <col min="13317" max="13317" width="12.44140625" style="7" customWidth="1"/>
    <col min="13318" max="13318" width="10.6640625" style="7" customWidth="1"/>
    <col min="13319" max="13319" width="14.33203125" style="7" customWidth="1"/>
    <col min="13320" max="13321" width="11.44140625" style="7" customWidth="1"/>
    <col min="13322" max="13322" width="9.109375" style="7"/>
    <col min="13323" max="13323" width="14.33203125" style="7" customWidth="1"/>
    <col min="13324" max="13324" width="11.5546875" style="7" customWidth="1"/>
    <col min="13325" max="13325" width="9.109375" style="7"/>
    <col min="13326" max="13326" width="50.6640625" style="7" customWidth="1"/>
    <col min="13327" max="13327" width="40.6640625" style="7" customWidth="1"/>
    <col min="13328" max="13328" width="11.6640625" style="7" customWidth="1"/>
    <col min="13329" max="13329" width="40.6640625" style="7" customWidth="1"/>
    <col min="13330" max="13331" width="12.6640625" style="7" customWidth="1"/>
    <col min="13332" max="13332" width="40.6640625" style="7" customWidth="1"/>
    <col min="13333" max="13334" width="12.6640625" style="7" customWidth="1"/>
    <col min="13335" max="13335" width="28.44140625" style="7" customWidth="1"/>
    <col min="13336" max="13337" width="12.6640625" style="7" customWidth="1"/>
    <col min="13338" max="13569" width="9.109375" style="7"/>
    <col min="13570" max="13570" width="39" style="7" customWidth="1"/>
    <col min="13571" max="13571" width="32" style="7" customWidth="1"/>
    <col min="13572" max="13572" width="43" style="7" customWidth="1"/>
    <col min="13573" max="13573" width="12.44140625" style="7" customWidth="1"/>
    <col min="13574" max="13574" width="10.6640625" style="7" customWidth="1"/>
    <col min="13575" max="13575" width="14.33203125" style="7" customWidth="1"/>
    <col min="13576" max="13577" width="11.44140625" style="7" customWidth="1"/>
    <col min="13578" max="13578" width="9.109375" style="7"/>
    <col min="13579" max="13579" width="14.33203125" style="7" customWidth="1"/>
    <col min="13580" max="13580" width="11.5546875" style="7" customWidth="1"/>
    <col min="13581" max="13581" width="9.109375" style="7"/>
    <col min="13582" max="13582" width="50.6640625" style="7" customWidth="1"/>
    <col min="13583" max="13583" width="40.6640625" style="7" customWidth="1"/>
    <col min="13584" max="13584" width="11.6640625" style="7" customWidth="1"/>
    <col min="13585" max="13585" width="40.6640625" style="7" customWidth="1"/>
    <col min="13586" max="13587" width="12.6640625" style="7" customWidth="1"/>
    <col min="13588" max="13588" width="40.6640625" style="7" customWidth="1"/>
    <col min="13589" max="13590" width="12.6640625" style="7" customWidth="1"/>
    <col min="13591" max="13591" width="28.44140625" style="7" customWidth="1"/>
    <col min="13592" max="13593" width="12.6640625" style="7" customWidth="1"/>
    <col min="13594" max="13825" width="9.109375" style="7"/>
    <col min="13826" max="13826" width="39" style="7" customWidth="1"/>
    <col min="13827" max="13827" width="32" style="7" customWidth="1"/>
    <col min="13828" max="13828" width="43" style="7" customWidth="1"/>
    <col min="13829" max="13829" width="12.44140625" style="7" customWidth="1"/>
    <col min="13830" max="13830" width="10.6640625" style="7" customWidth="1"/>
    <col min="13831" max="13831" width="14.33203125" style="7" customWidth="1"/>
    <col min="13832" max="13833" width="11.44140625" style="7" customWidth="1"/>
    <col min="13834" max="13834" width="9.109375" style="7"/>
    <col min="13835" max="13835" width="14.33203125" style="7" customWidth="1"/>
    <col min="13836" max="13836" width="11.5546875" style="7" customWidth="1"/>
    <col min="13837" max="13837" width="9.109375" style="7"/>
    <col min="13838" max="13838" width="50.6640625" style="7" customWidth="1"/>
    <col min="13839" max="13839" width="40.6640625" style="7" customWidth="1"/>
    <col min="13840" max="13840" width="11.6640625" style="7" customWidth="1"/>
    <col min="13841" max="13841" width="40.6640625" style="7" customWidth="1"/>
    <col min="13842" max="13843" width="12.6640625" style="7" customWidth="1"/>
    <col min="13844" max="13844" width="40.6640625" style="7" customWidth="1"/>
    <col min="13845" max="13846" width="12.6640625" style="7" customWidth="1"/>
    <col min="13847" max="13847" width="28.44140625" style="7" customWidth="1"/>
    <col min="13848" max="13849" width="12.6640625" style="7" customWidth="1"/>
    <col min="13850" max="14081" width="9.109375" style="7"/>
    <col min="14082" max="14082" width="39" style="7" customWidth="1"/>
    <col min="14083" max="14083" width="32" style="7" customWidth="1"/>
    <col min="14084" max="14084" width="43" style="7" customWidth="1"/>
    <col min="14085" max="14085" width="12.44140625" style="7" customWidth="1"/>
    <col min="14086" max="14086" width="10.6640625" style="7" customWidth="1"/>
    <col min="14087" max="14087" width="14.33203125" style="7" customWidth="1"/>
    <col min="14088" max="14089" width="11.44140625" style="7" customWidth="1"/>
    <col min="14090" max="14090" width="9.109375" style="7"/>
    <col min="14091" max="14091" width="14.33203125" style="7" customWidth="1"/>
    <col min="14092" max="14092" width="11.5546875" style="7" customWidth="1"/>
    <col min="14093" max="14093" width="9.109375" style="7"/>
    <col min="14094" max="14094" width="50.6640625" style="7" customWidth="1"/>
    <col min="14095" max="14095" width="40.6640625" style="7" customWidth="1"/>
    <col min="14096" max="14096" width="11.6640625" style="7" customWidth="1"/>
    <col min="14097" max="14097" width="40.6640625" style="7" customWidth="1"/>
    <col min="14098" max="14099" width="12.6640625" style="7" customWidth="1"/>
    <col min="14100" max="14100" width="40.6640625" style="7" customWidth="1"/>
    <col min="14101" max="14102" width="12.6640625" style="7" customWidth="1"/>
    <col min="14103" max="14103" width="28.44140625" style="7" customWidth="1"/>
    <col min="14104" max="14105" width="12.6640625" style="7" customWidth="1"/>
    <col min="14106" max="14337" width="9.109375" style="7"/>
    <col min="14338" max="14338" width="39" style="7" customWidth="1"/>
    <col min="14339" max="14339" width="32" style="7" customWidth="1"/>
    <col min="14340" max="14340" width="43" style="7" customWidth="1"/>
    <col min="14341" max="14341" width="12.44140625" style="7" customWidth="1"/>
    <col min="14342" max="14342" width="10.6640625" style="7" customWidth="1"/>
    <col min="14343" max="14343" width="14.33203125" style="7" customWidth="1"/>
    <col min="14344" max="14345" width="11.44140625" style="7" customWidth="1"/>
    <col min="14346" max="14346" width="9.109375" style="7"/>
    <col min="14347" max="14347" width="14.33203125" style="7" customWidth="1"/>
    <col min="14348" max="14348" width="11.5546875" style="7" customWidth="1"/>
    <col min="14349" max="14349" width="9.109375" style="7"/>
    <col min="14350" max="14350" width="50.6640625" style="7" customWidth="1"/>
    <col min="14351" max="14351" width="40.6640625" style="7" customWidth="1"/>
    <col min="14352" max="14352" width="11.6640625" style="7" customWidth="1"/>
    <col min="14353" max="14353" width="40.6640625" style="7" customWidth="1"/>
    <col min="14354" max="14355" width="12.6640625" style="7" customWidth="1"/>
    <col min="14356" max="14356" width="40.6640625" style="7" customWidth="1"/>
    <col min="14357" max="14358" width="12.6640625" style="7" customWidth="1"/>
    <col min="14359" max="14359" width="28.44140625" style="7" customWidth="1"/>
    <col min="14360" max="14361" width="12.6640625" style="7" customWidth="1"/>
    <col min="14362" max="14593" width="9.109375" style="7"/>
    <col min="14594" max="14594" width="39" style="7" customWidth="1"/>
    <col min="14595" max="14595" width="32" style="7" customWidth="1"/>
    <col min="14596" max="14596" width="43" style="7" customWidth="1"/>
    <col min="14597" max="14597" width="12.44140625" style="7" customWidth="1"/>
    <col min="14598" max="14598" width="10.6640625" style="7" customWidth="1"/>
    <col min="14599" max="14599" width="14.33203125" style="7" customWidth="1"/>
    <col min="14600" max="14601" width="11.44140625" style="7" customWidth="1"/>
    <col min="14602" max="14602" width="9.109375" style="7"/>
    <col min="14603" max="14603" width="14.33203125" style="7" customWidth="1"/>
    <col min="14604" max="14604" width="11.5546875" style="7" customWidth="1"/>
    <col min="14605" max="14605" width="9.109375" style="7"/>
    <col min="14606" max="14606" width="50.6640625" style="7" customWidth="1"/>
    <col min="14607" max="14607" width="40.6640625" style="7" customWidth="1"/>
    <col min="14608" max="14608" width="11.6640625" style="7" customWidth="1"/>
    <col min="14609" max="14609" width="40.6640625" style="7" customWidth="1"/>
    <col min="14610" max="14611" width="12.6640625" style="7" customWidth="1"/>
    <col min="14612" max="14612" width="40.6640625" style="7" customWidth="1"/>
    <col min="14613" max="14614" width="12.6640625" style="7" customWidth="1"/>
    <col min="14615" max="14615" width="28.44140625" style="7" customWidth="1"/>
    <col min="14616" max="14617" width="12.6640625" style="7" customWidth="1"/>
    <col min="14618" max="14849" width="9.109375" style="7"/>
    <col min="14850" max="14850" width="39" style="7" customWidth="1"/>
    <col min="14851" max="14851" width="32" style="7" customWidth="1"/>
    <col min="14852" max="14852" width="43" style="7" customWidth="1"/>
    <col min="14853" max="14853" width="12.44140625" style="7" customWidth="1"/>
    <col min="14854" max="14854" width="10.6640625" style="7" customWidth="1"/>
    <col min="14855" max="14855" width="14.33203125" style="7" customWidth="1"/>
    <col min="14856" max="14857" width="11.44140625" style="7" customWidth="1"/>
    <col min="14858" max="14858" width="9.109375" style="7"/>
    <col min="14859" max="14859" width="14.33203125" style="7" customWidth="1"/>
    <col min="14860" max="14860" width="11.5546875" style="7" customWidth="1"/>
    <col min="14861" max="14861" width="9.109375" style="7"/>
    <col min="14862" max="14862" width="50.6640625" style="7" customWidth="1"/>
    <col min="14863" max="14863" width="40.6640625" style="7" customWidth="1"/>
    <col min="14864" max="14864" width="11.6640625" style="7" customWidth="1"/>
    <col min="14865" max="14865" width="40.6640625" style="7" customWidth="1"/>
    <col min="14866" max="14867" width="12.6640625" style="7" customWidth="1"/>
    <col min="14868" max="14868" width="40.6640625" style="7" customWidth="1"/>
    <col min="14869" max="14870" width="12.6640625" style="7" customWidth="1"/>
    <col min="14871" max="14871" width="28.44140625" style="7" customWidth="1"/>
    <col min="14872" max="14873" width="12.6640625" style="7" customWidth="1"/>
    <col min="14874" max="15105" width="9.109375" style="7"/>
    <col min="15106" max="15106" width="39" style="7" customWidth="1"/>
    <col min="15107" max="15107" width="32" style="7" customWidth="1"/>
    <col min="15108" max="15108" width="43" style="7" customWidth="1"/>
    <col min="15109" max="15109" width="12.44140625" style="7" customWidth="1"/>
    <col min="15110" max="15110" width="10.6640625" style="7" customWidth="1"/>
    <col min="15111" max="15111" width="14.33203125" style="7" customWidth="1"/>
    <col min="15112" max="15113" width="11.44140625" style="7" customWidth="1"/>
    <col min="15114" max="15114" width="9.109375" style="7"/>
    <col min="15115" max="15115" width="14.33203125" style="7" customWidth="1"/>
    <col min="15116" max="15116" width="11.5546875" style="7" customWidth="1"/>
    <col min="15117" max="15117" width="9.109375" style="7"/>
    <col min="15118" max="15118" width="50.6640625" style="7" customWidth="1"/>
    <col min="15119" max="15119" width="40.6640625" style="7" customWidth="1"/>
    <col min="15120" max="15120" width="11.6640625" style="7" customWidth="1"/>
    <col min="15121" max="15121" width="40.6640625" style="7" customWidth="1"/>
    <col min="15122" max="15123" width="12.6640625" style="7" customWidth="1"/>
    <col min="15124" max="15124" width="40.6640625" style="7" customWidth="1"/>
    <col min="15125" max="15126" width="12.6640625" style="7" customWidth="1"/>
    <col min="15127" max="15127" width="28.44140625" style="7" customWidth="1"/>
    <col min="15128" max="15129" width="12.6640625" style="7" customWidth="1"/>
    <col min="15130" max="15361" width="9.109375" style="7"/>
    <col min="15362" max="15362" width="39" style="7" customWidth="1"/>
    <col min="15363" max="15363" width="32" style="7" customWidth="1"/>
    <col min="15364" max="15364" width="43" style="7" customWidth="1"/>
    <col min="15365" max="15365" width="12.44140625" style="7" customWidth="1"/>
    <col min="15366" max="15366" width="10.6640625" style="7" customWidth="1"/>
    <col min="15367" max="15367" width="14.33203125" style="7" customWidth="1"/>
    <col min="15368" max="15369" width="11.44140625" style="7" customWidth="1"/>
    <col min="15370" max="15370" width="9.109375" style="7"/>
    <col min="15371" max="15371" width="14.33203125" style="7" customWidth="1"/>
    <col min="15372" max="15372" width="11.5546875" style="7" customWidth="1"/>
    <col min="15373" max="15373" width="9.109375" style="7"/>
    <col min="15374" max="15374" width="50.6640625" style="7" customWidth="1"/>
    <col min="15375" max="15375" width="40.6640625" style="7" customWidth="1"/>
    <col min="15376" max="15376" width="11.6640625" style="7" customWidth="1"/>
    <col min="15377" max="15377" width="40.6640625" style="7" customWidth="1"/>
    <col min="15378" max="15379" width="12.6640625" style="7" customWidth="1"/>
    <col min="15380" max="15380" width="40.6640625" style="7" customWidth="1"/>
    <col min="15381" max="15382" width="12.6640625" style="7" customWidth="1"/>
    <col min="15383" max="15383" width="28.44140625" style="7" customWidth="1"/>
    <col min="15384" max="15385" width="12.6640625" style="7" customWidth="1"/>
    <col min="15386" max="15617" width="9.109375" style="7"/>
    <col min="15618" max="15618" width="39" style="7" customWidth="1"/>
    <col min="15619" max="15619" width="32" style="7" customWidth="1"/>
    <col min="15620" max="15620" width="43" style="7" customWidth="1"/>
    <col min="15621" max="15621" width="12.44140625" style="7" customWidth="1"/>
    <col min="15622" max="15622" width="10.6640625" style="7" customWidth="1"/>
    <col min="15623" max="15623" width="14.33203125" style="7" customWidth="1"/>
    <col min="15624" max="15625" width="11.44140625" style="7" customWidth="1"/>
    <col min="15626" max="15626" width="9.109375" style="7"/>
    <col min="15627" max="15627" width="14.33203125" style="7" customWidth="1"/>
    <col min="15628" max="15628" width="11.5546875" style="7" customWidth="1"/>
    <col min="15629" max="15629" width="9.109375" style="7"/>
    <col min="15630" max="15630" width="50.6640625" style="7" customWidth="1"/>
    <col min="15631" max="15631" width="40.6640625" style="7" customWidth="1"/>
    <col min="15632" max="15632" width="11.6640625" style="7" customWidth="1"/>
    <col min="15633" max="15633" width="40.6640625" style="7" customWidth="1"/>
    <col min="15634" max="15635" width="12.6640625" style="7" customWidth="1"/>
    <col min="15636" max="15636" width="40.6640625" style="7" customWidth="1"/>
    <col min="15637" max="15638" width="12.6640625" style="7" customWidth="1"/>
    <col min="15639" max="15639" width="28.44140625" style="7" customWidth="1"/>
    <col min="15640" max="15641" width="12.6640625" style="7" customWidth="1"/>
    <col min="15642" max="15873" width="9.109375" style="7"/>
    <col min="15874" max="15874" width="39" style="7" customWidth="1"/>
    <col min="15875" max="15875" width="32" style="7" customWidth="1"/>
    <col min="15876" max="15876" width="43" style="7" customWidth="1"/>
    <col min="15877" max="15877" width="12.44140625" style="7" customWidth="1"/>
    <col min="15878" max="15878" width="10.6640625" style="7" customWidth="1"/>
    <col min="15879" max="15879" width="14.33203125" style="7" customWidth="1"/>
    <col min="15880" max="15881" width="11.44140625" style="7" customWidth="1"/>
    <col min="15882" max="15882" width="9.109375" style="7"/>
    <col min="15883" max="15883" width="14.33203125" style="7" customWidth="1"/>
    <col min="15884" max="15884" width="11.5546875" style="7" customWidth="1"/>
    <col min="15885" max="15885" width="9.109375" style="7"/>
    <col min="15886" max="15886" width="50.6640625" style="7" customWidth="1"/>
    <col min="15887" max="15887" width="40.6640625" style="7" customWidth="1"/>
    <col min="15888" max="15888" width="11.6640625" style="7" customWidth="1"/>
    <col min="15889" max="15889" width="40.6640625" style="7" customWidth="1"/>
    <col min="15890" max="15891" width="12.6640625" style="7" customWidth="1"/>
    <col min="15892" max="15892" width="40.6640625" style="7" customWidth="1"/>
    <col min="15893" max="15894" width="12.6640625" style="7" customWidth="1"/>
    <col min="15895" max="15895" width="28.44140625" style="7" customWidth="1"/>
    <col min="15896" max="15897" width="12.6640625" style="7" customWidth="1"/>
    <col min="15898" max="16129" width="9.109375" style="7"/>
    <col min="16130" max="16130" width="39" style="7" customWidth="1"/>
    <col min="16131" max="16131" width="32" style="7" customWidth="1"/>
    <col min="16132" max="16132" width="43" style="7" customWidth="1"/>
    <col min="16133" max="16133" width="12.44140625" style="7" customWidth="1"/>
    <col min="16134" max="16134" width="10.6640625" style="7" customWidth="1"/>
    <col min="16135" max="16135" width="14.33203125" style="7" customWidth="1"/>
    <col min="16136" max="16137" width="11.44140625" style="7" customWidth="1"/>
    <col min="16138" max="16138" width="9.109375" style="7"/>
    <col min="16139" max="16139" width="14.33203125" style="7" customWidth="1"/>
    <col min="16140" max="16140" width="11.5546875" style="7" customWidth="1"/>
    <col min="16141" max="16141" width="9.109375" style="7"/>
    <col min="16142" max="16142" width="50.6640625" style="7" customWidth="1"/>
    <col min="16143" max="16143" width="40.6640625" style="7" customWidth="1"/>
    <col min="16144" max="16144" width="11.6640625" style="7" customWidth="1"/>
    <col min="16145" max="16145" width="40.6640625" style="7" customWidth="1"/>
    <col min="16146" max="16147" width="12.6640625" style="7" customWidth="1"/>
    <col min="16148" max="16148" width="40.6640625" style="7" customWidth="1"/>
    <col min="16149" max="16150" width="12.6640625" style="7" customWidth="1"/>
    <col min="16151" max="16151" width="28.44140625" style="7" customWidth="1"/>
    <col min="16152" max="16153" width="12.6640625" style="7" customWidth="1"/>
    <col min="16154" max="16384" width="9.109375" style="7"/>
  </cols>
  <sheetData>
    <row r="1" spans="2:25" ht="15" customHeight="1" x14ac:dyDescent="0.25">
      <c r="B1" s="5"/>
      <c r="C1" s="6"/>
      <c r="D1" s="6"/>
      <c r="E1" s="5"/>
    </row>
    <row r="2" spans="2:25" s="9" customFormat="1" ht="15" customHeight="1" x14ac:dyDescent="0.25">
      <c r="N2" s="8"/>
      <c r="O2" s="8"/>
      <c r="P2" s="8"/>
      <c r="Q2" s="8"/>
      <c r="R2" s="8"/>
      <c r="S2" s="8"/>
      <c r="T2" s="8"/>
      <c r="U2" s="8"/>
      <c r="V2" s="8"/>
      <c r="W2" s="8"/>
      <c r="X2" s="8"/>
      <c r="Y2" s="8"/>
    </row>
    <row r="3" spans="2:25" ht="15" customHeight="1" x14ac:dyDescent="0.25">
      <c r="B3" s="9"/>
      <c r="D3" s="10"/>
    </row>
    <row r="4" spans="2:25" ht="15" customHeight="1" x14ac:dyDescent="0.25">
      <c r="B4" s="11" t="s">
        <v>130</v>
      </c>
      <c r="C4" s="11"/>
      <c r="N4" s="12" t="s">
        <v>131</v>
      </c>
    </row>
    <row r="5" spans="2:25" ht="56.25" customHeight="1" x14ac:dyDescent="0.2">
      <c r="B5" s="13" t="s">
        <v>132</v>
      </c>
      <c r="C5" s="13" t="s">
        <v>133</v>
      </c>
      <c r="D5" s="13" t="s">
        <v>134</v>
      </c>
      <c r="E5" s="13" t="s">
        <v>135</v>
      </c>
      <c r="F5" s="13" t="s">
        <v>136</v>
      </c>
      <c r="G5" s="13" t="s">
        <v>137</v>
      </c>
      <c r="H5" s="13" t="s">
        <v>138</v>
      </c>
      <c r="I5" s="13" t="s">
        <v>139</v>
      </c>
      <c r="J5" s="13" t="s">
        <v>140</v>
      </c>
      <c r="K5" s="13" t="s">
        <v>141</v>
      </c>
      <c r="L5" s="13" t="s">
        <v>142</v>
      </c>
      <c r="N5" s="14" t="s">
        <v>134</v>
      </c>
      <c r="O5" s="14" t="s">
        <v>143</v>
      </c>
      <c r="P5" s="14" t="s">
        <v>144</v>
      </c>
      <c r="Q5" s="15" t="s">
        <v>145</v>
      </c>
      <c r="R5" s="14" t="s">
        <v>146</v>
      </c>
      <c r="S5" s="14" t="s">
        <v>147</v>
      </c>
      <c r="T5" s="15" t="s">
        <v>148</v>
      </c>
      <c r="U5" s="15" t="s">
        <v>149</v>
      </c>
      <c r="V5" s="15" t="s">
        <v>150</v>
      </c>
      <c r="W5" s="15" t="s">
        <v>151</v>
      </c>
      <c r="X5" s="14" t="s">
        <v>152</v>
      </c>
      <c r="Y5" s="14" t="s">
        <v>153</v>
      </c>
    </row>
    <row r="6" spans="2:25" ht="15" customHeight="1" x14ac:dyDescent="0.2">
      <c r="B6" s="16" t="s">
        <v>154</v>
      </c>
      <c r="C6" s="16" t="s">
        <v>155</v>
      </c>
      <c r="D6" s="17" t="s">
        <v>156</v>
      </c>
      <c r="E6" s="18">
        <v>1063.2</v>
      </c>
      <c r="F6" s="19">
        <v>5.27</v>
      </c>
      <c r="G6" s="18">
        <v>357.72759999999994</v>
      </c>
      <c r="H6" s="19">
        <v>3.29</v>
      </c>
      <c r="I6" s="18">
        <v>223.3252</v>
      </c>
      <c r="J6" s="17" t="s">
        <v>157</v>
      </c>
      <c r="K6" s="20" t="s">
        <v>158</v>
      </c>
      <c r="L6" s="20" t="s">
        <v>159</v>
      </c>
      <c r="N6" s="21" t="s">
        <v>156</v>
      </c>
      <c r="O6" s="21" t="s">
        <v>155</v>
      </c>
      <c r="P6" s="22">
        <v>1063.2</v>
      </c>
      <c r="Q6" s="21" t="s">
        <v>160</v>
      </c>
      <c r="R6" s="22">
        <v>950.1</v>
      </c>
      <c r="S6" s="22">
        <v>113.10000000000002</v>
      </c>
      <c r="T6" s="21" t="s">
        <v>161</v>
      </c>
      <c r="U6" s="22" t="s">
        <v>162</v>
      </c>
      <c r="V6" s="22" t="s">
        <v>162</v>
      </c>
      <c r="W6" s="21" t="s">
        <v>161</v>
      </c>
      <c r="X6" s="22" t="s">
        <v>162</v>
      </c>
      <c r="Y6" s="22" t="s">
        <v>162</v>
      </c>
    </row>
    <row r="7" spans="2:25" ht="15" customHeight="1" x14ac:dyDescent="0.2">
      <c r="B7" s="16" t="s">
        <v>163</v>
      </c>
      <c r="C7" s="16" t="s">
        <v>160</v>
      </c>
      <c r="D7" s="17" t="s">
        <v>156</v>
      </c>
      <c r="E7" s="18">
        <v>950.1</v>
      </c>
      <c r="F7" s="19">
        <v>5.27</v>
      </c>
      <c r="G7" s="18">
        <v>357.72759999999994</v>
      </c>
      <c r="H7" s="19">
        <v>3.29</v>
      </c>
      <c r="I7" s="18">
        <v>223.3252</v>
      </c>
      <c r="J7" s="17" t="s">
        <v>157</v>
      </c>
      <c r="K7" s="20" t="s">
        <v>158</v>
      </c>
      <c r="L7" s="20" t="s">
        <v>159</v>
      </c>
      <c r="N7" s="21" t="s">
        <v>156</v>
      </c>
      <c r="O7" s="21" t="s">
        <v>164</v>
      </c>
      <c r="P7" s="22">
        <v>874.2</v>
      </c>
      <c r="Q7" s="21" t="s">
        <v>165</v>
      </c>
      <c r="R7" s="22">
        <v>645.6</v>
      </c>
      <c r="S7" s="22">
        <v>228.60000000000002</v>
      </c>
      <c r="T7" s="21" t="s">
        <v>161</v>
      </c>
      <c r="U7" s="22" t="s">
        <v>162</v>
      </c>
      <c r="V7" s="22" t="s">
        <v>162</v>
      </c>
      <c r="W7" s="21" t="s">
        <v>161</v>
      </c>
      <c r="X7" s="22" t="s">
        <v>162</v>
      </c>
      <c r="Y7" s="22" t="s">
        <v>162</v>
      </c>
    </row>
    <row r="8" spans="2:25" ht="15" customHeight="1" x14ac:dyDescent="0.2">
      <c r="B8" s="16" t="s">
        <v>166</v>
      </c>
      <c r="C8" s="16" t="s">
        <v>164</v>
      </c>
      <c r="D8" s="17" t="s">
        <v>156</v>
      </c>
      <c r="E8" s="18">
        <v>874.2</v>
      </c>
      <c r="F8" s="19">
        <v>5.27</v>
      </c>
      <c r="G8" s="18">
        <v>357.72759999999994</v>
      </c>
      <c r="H8" s="19">
        <v>3.29</v>
      </c>
      <c r="I8" s="18">
        <v>223.3252</v>
      </c>
      <c r="J8" s="17" t="s">
        <v>157</v>
      </c>
      <c r="K8" s="20" t="s">
        <v>158</v>
      </c>
      <c r="L8" s="20" t="s">
        <v>159</v>
      </c>
      <c r="N8" s="21" t="s">
        <v>156</v>
      </c>
      <c r="O8" s="21" t="s">
        <v>167</v>
      </c>
      <c r="P8" s="22">
        <v>980.7</v>
      </c>
      <c r="Q8" s="21" t="s">
        <v>165</v>
      </c>
      <c r="R8" s="22">
        <v>645.6</v>
      </c>
      <c r="S8" s="22">
        <v>335.1</v>
      </c>
      <c r="T8" s="21" t="s">
        <v>161</v>
      </c>
      <c r="U8" s="22" t="s">
        <v>162</v>
      </c>
      <c r="V8" s="22" t="s">
        <v>162</v>
      </c>
      <c r="W8" s="21" t="s">
        <v>161</v>
      </c>
      <c r="X8" s="22" t="s">
        <v>162</v>
      </c>
      <c r="Y8" s="22" t="s">
        <v>162</v>
      </c>
    </row>
    <row r="9" spans="2:25" ht="15" customHeight="1" x14ac:dyDescent="0.2">
      <c r="B9" s="16" t="s">
        <v>168</v>
      </c>
      <c r="C9" s="16" t="s">
        <v>167</v>
      </c>
      <c r="D9" s="17" t="s">
        <v>156</v>
      </c>
      <c r="E9" s="18">
        <v>980.7</v>
      </c>
      <c r="F9" s="19">
        <v>5.27</v>
      </c>
      <c r="G9" s="18">
        <v>357.72759999999994</v>
      </c>
      <c r="H9" s="19">
        <v>3.29</v>
      </c>
      <c r="I9" s="18">
        <v>223.3252</v>
      </c>
      <c r="J9" s="17" t="s">
        <v>157</v>
      </c>
      <c r="K9" s="20" t="s">
        <v>158</v>
      </c>
      <c r="L9" s="20" t="s">
        <v>159</v>
      </c>
      <c r="N9" s="21" t="s">
        <v>156</v>
      </c>
      <c r="O9" s="21" t="s">
        <v>169</v>
      </c>
      <c r="P9" s="22">
        <v>487.48051948051949</v>
      </c>
      <c r="Q9" s="21" t="s">
        <v>170</v>
      </c>
      <c r="R9" s="22">
        <v>460.83116883116884</v>
      </c>
      <c r="S9" s="22">
        <v>26.649350649350652</v>
      </c>
      <c r="T9" s="21" t="s">
        <v>161</v>
      </c>
      <c r="U9" s="22" t="s">
        <v>162</v>
      </c>
      <c r="V9" s="22" t="s">
        <v>162</v>
      </c>
      <c r="W9" s="21" t="s">
        <v>161</v>
      </c>
      <c r="X9" s="22" t="s">
        <v>162</v>
      </c>
      <c r="Y9" s="22" t="s">
        <v>162</v>
      </c>
    </row>
    <row r="10" spans="2:25" ht="15" customHeight="1" x14ac:dyDescent="0.2">
      <c r="B10" s="16" t="s">
        <v>171</v>
      </c>
      <c r="C10" s="16" t="s">
        <v>169</v>
      </c>
      <c r="D10" s="17" t="s">
        <v>156</v>
      </c>
      <c r="E10" s="23">
        <v>487.48051948051949</v>
      </c>
      <c r="F10" s="19">
        <v>4.55</v>
      </c>
      <c r="G10" s="18">
        <v>308.85399999999998</v>
      </c>
      <c r="H10" s="19">
        <v>3.73</v>
      </c>
      <c r="I10" s="18">
        <v>253.19239999999999</v>
      </c>
      <c r="J10" s="17" t="s">
        <v>157</v>
      </c>
      <c r="K10" s="20" t="s">
        <v>158</v>
      </c>
      <c r="L10" s="20" t="s">
        <v>159</v>
      </c>
      <c r="N10" s="21" t="s">
        <v>156</v>
      </c>
      <c r="O10" s="21" t="s">
        <v>172</v>
      </c>
      <c r="P10" s="22">
        <v>501.97402597402595</v>
      </c>
      <c r="Q10" s="21" t="s">
        <v>170</v>
      </c>
      <c r="R10" s="22">
        <v>460.83116883116884</v>
      </c>
      <c r="S10" s="22">
        <v>41.14285714285711</v>
      </c>
      <c r="T10" s="21" t="s">
        <v>161</v>
      </c>
      <c r="U10" s="22" t="s">
        <v>162</v>
      </c>
      <c r="V10" s="22" t="s">
        <v>162</v>
      </c>
      <c r="W10" s="21" t="s">
        <v>161</v>
      </c>
      <c r="X10" s="22" t="s">
        <v>162</v>
      </c>
      <c r="Y10" s="22" t="s">
        <v>162</v>
      </c>
    </row>
    <row r="11" spans="2:25" ht="15" customHeight="1" x14ac:dyDescent="0.2">
      <c r="B11" s="16" t="s">
        <v>173</v>
      </c>
      <c r="C11" s="16" t="s">
        <v>172</v>
      </c>
      <c r="D11" s="17" t="s">
        <v>156</v>
      </c>
      <c r="E11" s="23">
        <v>501.97402597402595</v>
      </c>
      <c r="F11" s="19">
        <v>4.55</v>
      </c>
      <c r="G11" s="18">
        <v>308.85399999999998</v>
      </c>
      <c r="H11" s="19">
        <v>3.73</v>
      </c>
      <c r="I11" s="18">
        <v>253.19239999999999</v>
      </c>
      <c r="J11" s="17" t="s">
        <v>157</v>
      </c>
      <c r="K11" s="20" t="s">
        <v>158</v>
      </c>
      <c r="L11" s="20" t="s">
        <v>159</v>
      </c>
      <c r="N11" s="21" t="s">
        <v>156</v>
      </c>
      <c r="O11" s="21" t="s">
        <v>174</v>
      </c>
      <c r="P11" s="22">
        <v>516.15584415584419</v>
      </c>
      <c r="Q11" s="21" t="s">
        <v>170</v>
      </c>
      <c r="R11" s="22">
        <v>460.83116883116884</v>
      </c>
      <c r="S11" s="22">
        <v>55.324675324675354</v>
      </c>
      <c r="T11" s="21" t="s">
        <v>161</v>
      </c>
      <c r="U11" s="22" t="s">
        <v>162</v>
      </c>
      <c r="V11" s="22" t="s">
        <v>162</v>
      </c>
      <c r="W11" s="21" t="s">
        <v>161</v>
      </c>
      <c r="X11" s="22" t="s">
        <v>162</v>
      </c>
      <c r="Y11" s="22" t="s">
        <v>162</v>
      </c>
    </row>
    <row r="12" spans="2:25" ht="15" customHeight="1" x14ac:dyDescent="0.2">
      <c r="B12" s="16" t="s">
        <v>175</v>
      </c>
      <c r="C12" s="16" t="s">
        <v>174</v>
      </c>
      <c r="D12" s="17" t="s">
        <v>156</v>
      </c>
      <c r="E12" s="23">
        <v>516.15584415584419</v>
      </c>
      <c r="F12" s="19">
        <v>4.55</v>
      </c>
      <c r="G12" s="18">
        <v>308.85399999999998</v>
      </c>
      <c r="H12" s="19">
        <v>3.73</v>
      </c>
      <c r="I12" s="18">
        <v>253.19239999999999</v>
      </c>
      <c r="J12" s="17" t="s">
        <v>157</v>
      </c>
      <c r="K12" s="20" t="s">
        <v>158</v>
      </c>
      <c r="L12" s="20" t="s">
        <v>159</v>
      </c>
      <c r="N12" s="21" t="s">
        <v>156</v>
      </c>
      <c r="O12" s="21" t="s">
        <v>176</v>
      </c>
      <c r="P12" s="22">
        <v>577.39285714285711</v>
      </c>
      <c r="Q12" s="21" t="s">
        <v>177</v>
      </c>
      <c r="R12" s="22">
        <v>507.64285714285717</v>
      </c>
      <c r="S12" s="22">
        <v>69.749999999999943</v>
      </c>
      <c r="T12" s="21" t="s">
        <v>161</v>
      </c>
      <c r="U12" s="22" t="s">
        <v>162</v>
      </c>
      <c r="V12" s="22" t="s">
        <v>162</v>
      </c>
      <c r="W12" s="21" t="s">
        <v>161</v>
      </c>
      <c r="X12" s="22" t="s">
        <v>162</v>
      </c>
      <c r="Y12" s="22" t="s">
        <v>162</v>
      </c>
    </row>
    <row r="13" spans="2:25" ht="15" customHeight="1" x14ac:dyDescent="0.2">
      <c r="B13" s="16" t="s">
        <v>171</v>
      </c>
      <c r="C13" s="16" t="s">
        <v>176</v>
      </c>
      <c r="D13" s="17" t="s">
        <v>156</v>
      </c>
      <c r="E13" s="23">
        <v>577.39285714285711</v>
      </c>
      <c r="F13" s="19">
        <v>3.7</v>
      </c>
      <c r="G13" s="18">
        <v>251.15600000000001</v>
      </c>
      <c r="H13" s="19">
        <v>3.03</v>
      </c>
      <c r="I13" s="18">
        <v>205.67639999999997</v>
      </c>
      <c r="J13" s="17" t="s">
        <v>157</v>
      </c>
      <c r="K13" s="20" t="s">
        <v>158</v>
      </c>
      <c r="L13" s="20" t="s">
        <v>159</v>
      </c>
      <c r="N13" s="21" t="s">
        <v>156</v>
      </c>
      <c r="O13" s="21" t="s">
        <v>178</v>
      </c>
      <c r="P13" s="22">
        <v>617.35714285714289</v>
      </c>
      <c r="Q13" s="21" t="s">
        <v>177</v>
      </c>
      <c r="R13" s="22">
        <v>507.64285714285717</v>
      </c>
      <c r="S13" s="22">
        <v>109.71428571428572</v>
      </c>
      <c r="T13" s="21" t="s">
        <v>161</v>
      </c>
      <c r="U13" s="22" t="s">
        <v>162</v>
      </c>
      <c r="V13" s="22" t="s">
        <v>162</v>
      </c>
      <c r="W13" s="21" t="s">
        <v>161</v>
      </c>
      <c r="X13" s="22" t="s">
        <v>162</v>
      </c>
      <c r="Y13" s="22" t="s">
        <v>162</v>
      </c>
    </row>
    <row r="14" spans="2:25" ht="15" customHeight="1" x14ac:dyDescent="0.2">
      <c r="B14" s="16" t="s">
        <v>173</v>
      </c>
      <c r="C14" s="16" t="s">
        <v>178</v>
      </c>
      <c r="D14" s="17" t="s">
        <v>156</v>
      </c>
      <c r="E14" s="23">
        <v>617.35714285714289</v>
      </c>
      <c r="F14" s="19">
        <v>3.7</v>
      </c>
      <c r="G14" s="18">
        <v>251.15600000000001</v>
      </c>
      <c r="H14" s="19">
        <v>3.03</v>
      </c>
      <c r="I14" s="18">
        <v>205.67639999999997</v>
      </c>
      <c r="J14" s="17" t="s">
        <v>157</v>
      </c>
      <c r="K14" s="20" t="s">
        <v>158</v>
      </c>
      <c r="L14" s="20" t="s">
        <v>159</v>
      </c>
      <c r="N14" s="21" t="s">
        <v>156</v>
      </c>
      <c r="O14" s="21" t="s">
        <v>179</v>
      </c>
      <c r="P14" s="22">
        <v>658.28571428571433</v>
      </c>
      <c r="Q14" s="21" t="s">
        <v>177</v>
      </c>
      <c r="R14" s="22">
        <v>507.64285714285717</v>
      </c>
      <c r="S14" s="22">
        <v>150.64285714285717</v>
      </c>
      <c r="T14" s="21" t="s">
        <v>161</v>
      </c>
      <c r="U14" s="22" t="s">
        <v>162</v>
      </c>
      <c r="V14" s="22" t="s">
        <v>162</v>
      </c>
      <c r="W14" s="21" t="s">
        <v>161</v>
      </c>
      <c r="X14" s="22" t="s">
        <v>162</v>
      </c>
      <c r="Y14" s="22" t="s">
        <v>162</v>
      </c>
    </row>
    <row r="15" spans="2:25" ht="15" customHeight="1" x14ac:dyDescent="0.2">
      <c r="B15" s="16" t="s">
        <v>175</v>
      </c>
      <c r="C15" s="16" t="s">
        <v>179</v>
      </c>
      <c r="D15" s="17" t="s">
        <v>156</v>
      </c>
      <c r="E15" s="23">
        <v>658.28571428571433</v>
      </c>
      <c r="F15" s="19">
        <v>3.7</v>
      </c>
      <c r="G15" s="18">
        <v>251.15600000000001</v>
      </c>
      <c r="H15" s="19">
        <v>3.03</v>
      </c>
      <c r="I15" s="18">
        <v>205.67639999999997</v>
      </c>
      <c r="J15" s="17" t="s">
        <v>157</v>
      </c>
      <c r="K15" s="20" t="s">
        <v>158</v>
      </c>
      <c r="L15" s="20" t="s">
        <v>159</v>
      </c>
      <c r="N15" s="21" t="s">
        <v>156</v>
      </c>
      <c r="O15" s="21" t="s">
        <v>180</v>
      </c>
      <c r="P15" s="22">
        <v>531.40106951871655</v>
      </c>
      <c r="Q15" s="21" t="s">
        <v>181</v>
      </c>
      <c r="R15" s="22">
        <v>485.83957219251334</v>
      </c>
      <c r="S15" s="22">
        <v>45.561497326203209</v>
      </c>
      <c r="T15" s="21" t="s">
        <v>161</v>
      </c>
      <c r="U15" s="22" t="s">
        <v>162</v>
      </c>
      <c r="V15" s="22" t="s">
        <v>162</v>
      </c>
      <c r="W15" s="21" t="s">
        <v>161</v>
      </c>
      <c r="X15" s="22" t="s">
        <v>162</v>
      </c>
      <c r="Y15" s="22" t="s">
        <v>162</v>
      </c>
    </row>
    <row r="16" spans="2:25" ht="15" customHeight="1" x14ac:dyDescent="0.2">
      <c r="B16" s="16" t="s">
        <v>182</v>
      </c>
      <c r="C16" s="16" t="s">
        <v>180</v>
      </c>
      <c r="D16" s="17" t="s">
        <v>156</v>
      </c>
      <c r="E16" s="23">
        <v>531.40106951871655</v>
      </c>
      <c r="F16" s="19">
        <v>2.75</v>
      </c>
      <c r="G16" s="18">
        <v>186.67</v>
      </c>
      <c r="H16" s="19">
        <v>2.25</v>
      </c>
      <c r="I16" s="18">
        <v>152.72999999999999</v>
      </c>
      <c r="J16" s="17" t="s">
        <v>157</v>
      </c>
      <c r="K16" s="20" t="s">
        <v>158</v>
      </c>
      <c r="L16" s="20" t="s">
        <v>159</v>
      </c>
      <c r="N16" s="21" t="s">
        <v>156</v>
      </c>
      <c r="O16" s="21" t="s">
        <v>183</v>
      </c>
      <c r="P16" s="22">
        <v>555.27272727272725</v>
      </c>
      <c r="Q16" s="21" t="s">
        <v>181</v>
      </c>
      <c r="R16" s="22">
        <v>485.83957219251334</v>
      </c>
      <c r="S16" s="22">
        <v>69.433155080213908</v>
      </c>
      <c r="T16" s="21" t="s">
        <v>161</v>
      </c>
      <c r="U16" s="22" t="s">
        <v>162</v>
      </c>
      <c r="V16" s="22" t="s">
        <v>162</v>
      </c>
      <c r="W16" s="21" t="s">
        <v>161</v>
      </c>
      <c r="X16" s="22" t="s">
        <v>162</v>
      </c>
      <c r="Y16" s="22" t="s">
        <v>162</v>
      </c>
    </row>
    <row r="17" spans="2:25" ht="15" customHeight="1" x14ac:dyDescent="0.2">
      <c r="B17" s="16" t="s">
        <v>173</v>
      </c>
      <c r="C17" s="16" t="s">
        <v>183</v>
      </c>
      <c r="D17" s="17" t="s">
        <v>156</v>
      </c>
      <c r="E17" s="23">
        <v>555.27272727272725</v>
      </c>
      <c r="F17" s="19">
        <v>2.75</v>
      </c>
      <c r="G17" s="18">
        <v>186.67</v>
      </c>
      <c r="H17" s="19">
        <v>2.25</v>
      </c>
      <c r="I17" s="18">
        <v>152.72999999999999</v>
      </c>
      <c r="J17" s="17" t="s">
        <v>157</v>
      </c>
      <c r="K17" s="20" t="s">
        <v>158</v>
      </c>
      <c r="L17" s="20" t="s">
        <v>159</v>
      </c>
      <c r="N17" s="21" t="s">
        <v>156</v>
      </c>
      <c r="O17" s="21" t="s">
        <v>184</v>
      </c>
      <c r="P17" s="22">
        <v>572.02139037433153</v>
      </c>
      <c r="Q17" s="21" t="s">
        <v>181</v>
      </c>
      <c r="R17" s="22">
        <v>485.83957219251334</v>
      </c>
      <c r="S17" s="22">
        <v>86.181818181818187</v>
      </c>
      <c r="T17" s="21" t="s">
        <v>161</v>
      </c>
      <c r="U17" s="22" t="s">
        <v>162</v>
      </c>
      <c r="V17" s="22" t="s">
        <v>162</v>
      </c>
      <c r="W17" s="21" t="s">
        <v>161</v>
      </c>
      <c r="X17" s="22" t="s">
        <v>162</v>
      </c>
      <c r="Y17" s="22" t="s">
        <v>162</v>
      </c>
    </row>
    <row r="18" spans="2:25" ht="15" customHeight="1" x14ac:dyDescent="0.2">
      <c r="B18" s="16" t="s">
        <v>175</v>
      </c>
      <c r="C18" s="16" t="s">
        <v>184</v>
      </c>
      <c r="D18" s="17" t="s">
        <v>156</v>
      </c>
      <c r="E18" s="23">
        <v>572.02139037433153</v>
      </c>
      <c r="F18" s="19">
        <v>2.75</v>
      </c>
      <c r="G18" s="18">
        <v>186.67</v>
      </c>
      <c r="H18" s="19">
        <v>2.25</v>
      </c>
      <c r="I18" s="18">
        <v>152.72999999999999</v>
      </c>
      <c r="J18" s="17" t="s">
        <v>157</v>
      </c>
      <c r="K18" s="20" t="s">
        <v>158</v>
      </c>
      <c r="L18" s="20" t="s">
        <v>159</v>
      </c>
      <c r="N18" s="21" t="s">
        <v>156</v>
      </c>
      <c r="O18" s="21" t="s">
        <v>185</v>
      </c>
      <c r="P18" s="22">
        <v>626.928</v>
      </c>
      <c r="Q18" s="21" t="s">
        <v>186</v>
      </c>
      <c r="R18" s="22">
        <v>519.096</v>
      </c>
      <c r="S18" s="22">
        <v>107.83199999999999</v>
      </c>
      <c r="T18" s="21" t="s">
        <v>161</v>
      </c>
      <c r="U18" s="22" t="s">
        <v>162</v>
      </c>
      <c r="V18" s="22" t="s">
        <v>162</v>
      </c>
      <c r="W18" s="21" t="s">
        <v>161</v>
      </c>
      <c r="X18" s="22" t="s">
        <v>162</v>
      </c>
      <c r="Y18" s="22" t="s">
        <v>162</v>
      </c>
    </row>
    <row r="19" spans="2:25" ht="15" customHeight="1" x14ac:dyDescent="0.2">
      <c r="B19" s="16" t="s">
        <v>187</v>
      </c>
      <c r="C19" s="16" t="s">
        <v>185</v>
      </c>
      <c r="D19" s="17" t="s">
        <v>156</v>
      </c>
      <c r="E19" s="23">
        <v>626.928</v>
      </c>
      <c r="F19" s="19">
        <v>2.2400000000000002</v>
      </c>
      <c r="G19" s="18">
        <v>152.05119999999999</v>
      </c>
      <c r="H19" s="19">
        <v>1.84</v>
      </c>
      <c r="I19" s="18">
        <v>124.89919999999999</v>
      </c>
      <c r="J19" s="17" t="s">
        <v>157</v>
      </c>
      <c r="K19" s="20" t="s">
        <v>158</v>
      </c>
      <c r="L19" s="20" t="s">
        <v>159</v>
      </c>
      <c r="N19" s="21" t="s">
        <v>156</v>
      </c>
      <c r="O19" s="21" t="s">
        <v>188</v>
      </c>
      <c r="P19" s="22">
        <v>711.74400000000003</v>
      </c>
      <c r="Q19" s="21" t="s">
        <v>186</v>
      </c>
      <c r="R19" s="22">
        <v>519.096</v>
      </c>
      <c r="S19" s="22">
        <v>192.64800000000002</v>
      </c>
      <c r="T19" s="21" t="s">
        <v>161</v>
      </c>
      <c r="U19" s="22" t="s">
        <v>162</v>
      </c>
      <c r="V19" s="22" t="s">
        <v>162</v>
      </c>
      <c r="W19" s="21" t="s">
        <v>161</v>
      </c>
      <c r="X19" s="22" t="s">
        <v>162</v>
      </c>
      <c r="Y19" s="22" t="s">
        <v>162</v>
      </c>
    </row>
    <row r="20" spans="2:25" ht="15" customHeight="1" x14ac:dyDescent="0.2">
      <c r="B20" s="16" t="s">
        <v>189</v>
      </c>
      <c r="C20" s="16" t="s">
        <v>188</v>
      </c>
      <c r="D20" s="17" t="s">
        <v>156</v>
      </c>
      <c r="E20" s="23">
        <v>711.74400000000003</v>
      </c>
      <c r="F20" s="19">
        <v>2.2400000000000002</v>
      </c>
      <c r="G20" s="18">
        <v>152.05119999999999</v>
      </c>
      <c r="H20" s="19">
        <v>1.84</v>
      </c>
      <c r="I20" s="18">
        <v>124.89919999999999</v>
      </c>
      <c r="J20" s="17" t="s">
        <v>157</v>
      </c>
      <c r="K20" s="20" t="s">
        <v>158</v>
      </c>
      <c r="L20" s="20" t="s">
        <v>159</v>
      </c>
      <c r="N20" s="21" t="s">
        <v>156</v>
      </c>
      <c r="O20" s="21" t="s">
        <v>190</v>
      </c>
      <c r="P20" s="22">
        <v>765.86400000000003</v>
      </c>
      <c r="Q20" s="21" t="s">
        <v>186</v>
      </c>
      <c r="R20" s="22">
        <v>519.096</v>
      </c>
      <c r="S20" s="22">
        <v>246.76800000000003</v>
      </c>
      <c r="T20" s="21" t="s">
        <v>161</v>
      </c>
      <c r="U20" s="22" t="s">
        <v>162</v>
      </c>
      <c r="V20" s="22" t="s">
        <v>162</v>
      </c>
      <c r="W20" s="21" t="s">
        <v>161</v>
      </c>
      <c r="X20" s="22" t="s">
        <v>162</v>
      </c>
      <c r="Y20" s="22" t="s">
        <v>162</v>
      </c>
    </row>
    <row r="21" spans="2:25" ht="15" customHeight="1" x14ac:dyDescent="0.2">
      <c r="B21" s="16" t="s">
        <v>182</v>
      </c>
      <c r="C21" s="16" t="s">
        <v>190</v>
      </c>
      <c r="D21" s="17" t="s">
        <v>156</v>
      </c>
      <c r="E21" s="23">
        <v>765.86400000000003</v>
      </c>
      <c r="F21" s="19">
        <v>2.2400000000000002</v>
      </c>
      <c r="G21" s="18">
        <v>152.05119999999999</v>
      </c>
      <c r="H21" s="19">
        <v>1.84</v>
      </c>
      <c r="I21" s="18">
        <v>124.89919999999999</v>
      </c>
      <c r="J21" s="17" t="s">
        <v>157</v>
      </c>
      <c r="K21" s="20" t="s">
        <v>158</v>
      </c>
      <c r="L21" s="20" t="s">
        <v>159</v>
      </c>
      <c r="N21" s="21" t="s">
        <v>156</v>
      </c>
      <c r="O21" s="21" t="s">
        <v>191</v>
      </c>
      <c r="P21" s="22">
        <v>613.63076923076926</v>
      </c>
      <c r="Q21" s="21" t="s">
        <v>192</v>
      </c>
      <c r="R21" s="22">
        <v>496.27692307692308</v>
      </c>
      <c r="S21" s="22">
        <v>117.35384615384618</v>
      </c>
      <c r="T21" s="21" t="s">
        <v>161</v>
      </c>
      <c r="U21" s="22" t="s">
        <v>162</v>
      </c>
      <c r="V21" s="22" t="s">
        <v>162</v>
      </c>
      <c r="W21" s="21" t="s">
        <v>161</v>
      </c>
      <c r="X21" s="22" t="s">
        <v>162</v>
      </c>
      <c r="Y21" s="22" t="s">
        <v>162</v>
      </c>
    </row>
    <row r="22" spans="2:25" ht="15" customHeight="1" x14ac:dyDescent="0.2">
      <c r="B22" s="16" t="s">
        <v>193</v>
      </c>
      <c r="C22" s="16" t="s">
        <v>191</v>
      </c>
      <c r="D22" s="17" t="s">
        <v>156</v>
      </c>
      <c r="E22" s="23">
        <v>613.63076923076926</v>
      </c>
      <c r="F22" s="19">
        <v>2.23</v>
      </c>
      <c r="G22" s="18">
        <v>151.3724</v>
      </c>
      <c r="H22" s="19">
        <v>1.83</v>
      </c>
      <c r="I22" s="18">
        <v>124.2204</v>
      </c>
      <c r="J22" s="17" t="s">
        <v>157</v>
      </c>
      <c r="K22" s="20" t="s">
        <v>158</v>
      </c>
      <c r="L22" s="20" t="s">
        <v>159</v>
      </c>
      <c r="N22" s="21" t="s">
        <v>156</v>
      </c>
      <c r="O22" s="21" t="s">
        <v>194</v>
      </c>
      <c r="P22" s="22">
        <v>663.09230769230771</v>
      </c>
      <c r="Q22" s="21" t="s">
        <v>192</v>
      </c>
      <c r="R22" s="22">
        <v>496.27692307692308</v>
      </c>
      <c r="S22" s="22">
        <v>166.81538461538463</v>
      </c>
      <c r="T22" s="21" t="s">
        <v>161</v>
      </c>
      <c r="U22" s="22" t="s">
        <v>162</v>
      </c>
      <c r="V22" s="22" t="s">
        <v>162</v>
      </c>
      <c r="W22" s="21" t="s">
        <v>161</v>
      </c>
      <c r="X22" s="22" t="s">
        <v>162</v>
      </c>
      <c r="Y22" s="22" t="s">
        <v>162</v>
      </c>
    </row>
    <row r="23" spans="2:25" ht="15" customHeight="1" x14ac:dyDescent="0.2">
      <c r="B23" s="16" t="s">
        <v>187</v>
      </c>
      <c r="C23" s="16" t="s">
        <v>194</v>
      </c>
      <c r="D23" s="17" t="s">
        <v>156</v>
      </c>
      <c r="E23" s="23">
        <v>663.09230769230771</v>
      </c>
      <c r="F23" s="19">
        <v>2.23</v>
      </c>
      <c r="G23" s="18">
        <v>151.3724</v>
      </c>
      <c r="H23" s="19">
        <v>1.83</v>
      </c>
      <c r="I23" s="18">
        <v>124.2204</v>
      </c>
      <c r="J23" s="17" t="s">
        <v>157</v>
      </c>
      <c r="K23" s="20" t="s">
        <v>158</v>
      </c>
      <c r="L23" s="20" t="s">
        <v>159</v>
      </c>
      <c r="N23" s="21" t="s">
        <v>156</v>
      </c>
      <c r="O23" s="21" t="s">
        <v>195</v>
      </c>
      <c r="P23" s="22">
        <v>699.27692307692303</v>
      </c>
      <c r="Q23" s="21" t="s">
        <v>192</v>
      </c>
      <c r="R23" s="22">
        <v>496.27692307692308</v>
      </c>
      <c r="S23" s="22">
        <v>202.99999999999994</v>
      </c>
      <c r="T23" s="21" t="s">
        <v>161</v>
      </c>
      <c r="U23" s="22" t="s">
        <v>162</v>
      </c>
      <c r="V23" s="22" t="s">
        <v>162</v>
      </c>
      <c r="W23" s="21" t="s">
        <v>161</v>
      </c>
      <c r="X23" s="22" t="s">
        <v>162</v>
      </c>
      <c r="Y23" s="22" t="s">
        <v>162</v>
      </c>
    </row>
    <row r="24" spans="2:25" ht="15" customHeight="1" x14ac:dyDescent="0.2">
      <c r="B24" s="16" t="s">
        <v>196</v>
      </c>
      <c r="C24" s="16" t="s">
        <v>195</v>
      </c>
      <c r="D24" s="17" t="s">
        <v>156</v>
      </c>
      <c r="E24" s="23">
        <v>699.27692307692303</v>
      </c>
      <c r="F24" s="19">
        <v>2.23</v>
      </c>
      <c r="G24" s="18">
        <v>151.3724</v>
      </c>
      <c r="H24" s="19">
        <v>1.83</v>
      </c>
      <c r="I24" s="18">
        <v>124.2204</v>
      </c>
      <c r="J24" s="17" t="s">
        <v>157</v>
      </c>
      <c r="K24" s="20" t="s">
        <v>158</v>
      </c>
      <c r="L24" s="20" t="s">
        <v>159</v>
      </c>
      <c r="N24" s="21" t="s">
        <v>156</v>
      </c>
      <c r="O24" s="21" t="s">
        <v>197</v>
      </c>
      <c r="P24" s="22" t="s">
        <v>198</v>
      </c>
      <c r="Q24" s="21" t="s">
        <v>199</v>
      </c>
      <c r="R24" s="22" t="s">
        <v>198</v>
      </c>
      <c r="S24" s="22"/>
      <c r="T24" s="21" t="s">
        <v>161</v>
      </c>
      <c r="U24" s="22" t="s">
        <v>162</v>
      </c>
      <c r="V24" s="22" t="s">
        <v>162</v>
      </c>
      <c r="W24" s="21" t="s">
        <v>161</v>
      </c>
      <c r="X24" s="22" t="s">
        <v>162</v>
      </c>
      <c r="Y24" s="22" t="s">
        <v>162</v>
      </c>
    </row>
    <row r="25" spans="2:25" ht="15" customHeight="1" x14ac:dyDescent="0.2">
      <c r="B25" s="16" t="s">
        <v>200</v>
      </c>
      <c r="C25" s="16" t="s">
        <v>197</v>
      </c>
      <c r="D25" s="17" t="s">
        <v>156</v>
      </c>
      <c r="E25" s="18" t="s">
        <v>198</v>
      </c>
      <c r="F25" s="19" t="s">
        <v>198</v>
      </c>
      <c r="G25" s="18" t="s">
        <v>198</v>
      </c>
      <c r="H25" s="19" t="s">
        <v>198</v>
      </c>
      <c r="I25" s="18" t="s">
        <v>198</v>
      </c>
      <c r="J25" s="17" t="s">
        <v>157</v>
      </c>
      <c r="K25" s="20" t="s">
        <v>158</v>
      </c>
      <c r="L25" s="20" t="s">
        <v>159</v>
      </c>
      <c r="N25" s="21" t="s">
        <v>156</v>
      </c>
      <c r="O25" s="21" t="s">
        <v>201</v>
      </c>
      <c r="P25" s="22" t="s">
        <v>198</v>
      </c>
      <c r="Q25" s="21" t="s">
        <v>202</v>
      </c>
      <c r="R25" s="22" t="s">
        <v>198</v>
      </c>
      <c r="S25" s="22"/>
      <c r="T25" s="21" t="s">
        <v>161</v>
      </c>
      <c r="U25" s="22" t="s">
        <v>162</v>
      </c>
      <c r="V25" s="22" t="s">
        <v>162</v>
      </c>
      <c r="W25" s="21" t="s">
        <v>161</v>
      </c>
      <c r="X25" s="22" t="s">
        <v>162</v>
      </c>
      <c r="Y25" s="22" t="s">
        <v>162</v>
      </c>
    </row>
    <row r="26" spans="2:25" ht="15" customHeight="1" x14ac:dyDescent="0.2">
      <c r="B26" s="16" t="s">
        <v>200</v>
      </c>
      <c r="C26" s="16" t="s">
        <v>201</v>
      </c>
      <c r="D26" s="17" t="s">
        <v>156</v>
      </c>
      <c r="E26" s="18" t="s">
        <v>198</v>
      </c>
      <c r="F26" s="19" t="s">
        <v>198</v>
      </c>
      <c r="G26" s="18" t="s">
        <v>198</v>
      </c>
      <c r="H26" s="19" t="s">
        <v>198</v>
      </c>
      <c r="I26" s="18" t="s">
        <v>198</v>
      </c>
      <c r="J26" s="17" t="s">
        <v>157</v>
      </c>
      <c r="K26" s="20" t="s">
        <v>158</v>
      </c>
      <c r="L26" s="20" t="s">
        <v>159</v>
      </c>
      <c r="N26" s="21" t="s">
        <v>156</v>
      </c>
      <c r="O26" s="21" t="s">
        <v>203</v>
      </c>
      <c r="P26" s="22">
        <v>1342</v>
      </c>
      <c r="Q26" s="21" t="s">
        <v>204</v>
      </c>
      <c r="R26" s="22">
        <v>1258</v>
      </c>
      <c r="S26" s="22">
        <v>84</v>
      </c>
      <c r="T26" s="21" t="s">
        <v>161</v>
      </c>
      <c r="U26" s="22" t="s">
        <v>162</v>
      </c>
      <c r="V26" s="22" t="s">
        <v>162</v>
      </c>
      <c r="W26" s="21" t="s">
        <v>161</v>
      </c>
      <c r="X26" s="22" t="s">
        <v>162</v>
      </c>
      <c r="Y26" s="22" t="s">
        <v>162</v>
      </c>
    </row>
    <row r="27" spans="2:25" ht="15" customHeight="1" x14ac:dyDescent="0.2">
      <c r="B27" s="16" t="s">
        <v>163</v>
      </c>
      <c r="C27" s="16" t="s">
        <v>160</v>
      </c>
      <c r="D27" s="17" t="s">
        <v>156</v>
      </c>
      <c r="E27" s="18">
        <v>952.8</v>
      </c>
      <c r="F27" s="19">
        <v>5.27</v>
      </c>
      <c r="G27" s="18">
        <v>357.72759999999994</v>
      </c>
      <c r="H27" s="19">
        <v>3.29</v>
      </c>
      <c r="I27" s="18">
        <v>223.3252</v>
      </c>
      <c r="J27" s="17" t="s">
        <v>157</v>
      </c>
      <c r="K27" s="20" t="s">
        <v>158</v>
      </c>
      <c r="L27" s="20" t="s">
        <v>159</v>
      </c>
      <c r="N27" s="21" t="s">
        <v>156</v>
      </c>
      <c r="O27" s="21" t="s">
        <v>205</v>
      </c>
      <c r="P27" s="22">
        <v>1105</v>
      </c>
      <c r="Q27" s="21" t="s">
        <v>206</v>
      </c>
      <c r="R27" s="22">
        <v>1061</v>
      </c>
      <c r="S27" s="22">
        <v>44</v>
      </c>
      <c r="T27" s="21" t="s">
        <v>161</v>
      </c>
      <c r="U27" s="22" t="s">
        <v>162</v>
      </c>
      <c r="V27" s="22" t="s">
        <v>162</v>
      </c>
      <c r="W27" s="21" t="s">
        <v>161</v>
      </c>
      <c r="X27" s="22" t="s">
        <v>162</v>
      </c>
      <c r="Y27" s="22" t="s">
        <v>162</v>
      </c>
    </row>
    <row r="28" spans="2:25" ht="15" customHeight="1" x14ac:dyDescent="0.2">
      <c r="B28" s="16" t="s">
        <v>207</v>
      </c>
      <c r="C28" s="16" t="s">
        <v>165</v>
      </c>
      <c r="D28" s="17" t="s">
        <v>156</v>
      </c>
      <c r="E28" s="18">
        <v>645.6</v>
      </c>
      <c r="F28" s="19">
        <v>5.27</v>
      </c>
      <c r="G28" s="18">
        <v>357.72759999999994</v>
      </c>
      <c r="H28" s="19">
        <v>3.29</v>
      </c>
      <c r="I28" s="18">
        <v>223.3252</v>
      </c>
      <c r="J28" s="17" t="s">
        <v>157</v>
      </c>
      <c r="K28" s="20" t="s">
        <v>158</v>
      </c>
      <c r="L28" s="20" t="s">
        <v>159</v>
      </c>
      <c r="N28" s="21" t="s">
        <v>156</v>
      </c>
      <c r="O28" s="21" t="s">
        <v>208</v>
      </c>
      <c r="P28" s="22">
        <v>763</v>
      </c>
      <c r="Q28" s="21" t="s">
        <v>209</v>
      </c>
      <c r="R28" s="22">
        <v>620</v>
      </c>
      <c r="S28" s="22">
        <v>143</v>
      </c>
      <c r="T28" s="21" t="s">
        <v>161</v>
      </c>
      <c r="U28" s="22" t="s">
        <v>162</v>
      </c>
      <c r="V28" s="22" t="s">
        <v>162</v>
      </c>
      <c r="W28" s="21" t="s">
        <v>161</v>
      </c>
      <c r="X28" s="22" t="s">
        <v>162</v>
      </c>
      <c r="Y28" s="22" t="s">
        <v>162</v>
      </c>
    </row>
    <row r="29" spans="2:25" ht="15" customHeight="1" x14ac:dyDescent="0.2">
      <c r="B29" s="16" t="s">
        <v>210</v>
      </c>
      <c r="C29" s="16" t="s">
        <v>170</v>
      </c>
      <c r="D29" s="17" t="s">
        <v>156</v>
      </c>
      <c r="E29" s="23">
        <v>460.83116883116884</v>
      </c>
      <c r="F29" s="19">
        <v>4.55</v>
      </c>
      <c r="G29" s="18">
        <v>308.85399999999998</v>
      </c>
      <c r="H29" s="19">
        <v>3.73</v>
      </c>
      <c r="I29" s="18">
        <v>253.19239999999999</v>
      </c>
      <c r="J29" s="17" t="s">
        <v>157</v>
      </c>
      <c r="K29" s="20" t="s">
        <v>158</v>
      </c>
      <c r="L29" s="20" t="s">
        <v>159</v>
      </c>
      <c r="N29" s="21" t="s">
        <v>156</v>
      </c>
      <c r="O29" s="21" t="s">
        <v>211</v>
      </c>
      <c r="P29" s="22">
        <v>1396</v>
      </c>
      <c r="Q29" s="21" t="s">
        <v>212</v>
      </c>
      <c r="R29" s="22">
        <v>1272</v>
      </c>
      <c r="S29" s="22">
        <v>124</v>
      </c>
      <c r="T29" s="21" t="s">
        <v>161</v>
      </c>
      <c r="U29" s="22" t="s">
        <v>162</v>
      </c>
      <c r="V29" s="22" t="s">
        <v>162</v>
      </c>
      <c r="W29" s="21" t="s">
        <v>161</v>
      </c>
      <c r="X29" s="22" t="s">
        <v>162</v>
      </c>
      <c r="Y29" s="22" t="s">
        <v>162</v>
      </c>
    </row>
    <row r="30" spans="2:25" ht="15" customHeight="1" x14ac:dyDescent="0.2">
      <c r="B30" s="16" t="s">
        <v>210</v>
      </c>
      <c r="C30" s="16" t="s">
        <v>177</v>
      </c>
      <c r="D30" s="17" t="s">
        <v>156</v>
      </c>
      <c r="E30" s="23">
        <v>507.64285714285717</v>
      </c>
      <c r="F30" s="19">
        <v>3.7</v>
      </c>
      <c r="G30" s="18">
        <v>251.15600000000001</v>
      </c>
      <c r="H30" s="19">
        <v>3.03</v>
      </c>
      <c r="I30" s="18">
        <v>205.67639999999997</v>
      </c>
      <c r="J30" s="17" t="s">
        <v>157</v>
      </c>
      <c r="K30" s="20" t="s">
        <v>158</v>
      </c>
      <c r="L30" s="20" t="s">
        <v>159</v>
      </c>
      <c r="N30" s="21" t="s">
        <v>156</v>
      </c>
      <c r="O30" s="21" t="s">
        <v>213</v>
      </c>
      <c r="P30" s="22">
        <v>1239</v>
      </c>
      <c r="Q30" s="21" t="s">
        <v>214</v>
      </c>
      <c r="R30" s="22">
        <v>1104</v>
      </c>
      <c r="S30" s="22">
        <v>135</v>
      </c>
      <c r="T30" s="21" t="s">
        <v>161</v>
      </c>
      <c r="U30" s="22" t="s">
        <v>162</v>
      </c>
      <c r="V30" s="22" t="s">
        <v>162</v>
      </c>
      <c r="W30" s="21" t="s">
        <v>161</v>
      </c>
      <c r="X30" s="22" t="s">
        <v>162</v>
      </c>
      <c r="Y30" s="22" t="s">
        <v>162</v>
      </c>
    </row>
    <row r="31" spans="2:25" ht="15" customHeight="1" x14ac:dyDescent="0.2">
      <c r="B31" s="16" t="s">
        <v>215</v>
      </c>
      <c r="C31" s="16" t="s">
        <v>181</v>
      </c>
      <c r="D31" s="17" t="s">
        <v>156</v>
      </c>
      <c r="E31" s="23">
        <v>485.83957219251334</v>
      </c>
      <c r="F31" s="19">
        <v>2.75</v>
      </c>
      <c r="G31" s="18">
        <v>186.67</v>
      </c>
      <c r="H31" s="19">
        <v>2.25</v>
      </c>
      <c r="I31" s="18">
        <v>152.72999999999999</v>
      </c>
      <c r="J31" s="17" t="s">
        <v>157</v>
      </c>
      <c r="K31" s="20" t="s">
        <v>158</v>
      </c>
      <c r="L31" s="20" t="s">
        <v>159</v>
      </c>
      <c r="N31" s="21" t="s">
        <v>156</v>
      </c>
      <c r="O31" s="21" t="s">
        <v>216</v>
      </c>
      <c r="P31" s="22">
        <v>1063</v>
      </c>
      <c r="Q31" s="21" t="s">
        <v>217</v>
      </c>
      <c r="R31" s="22">
        <v>710</v>
      </c>
      <c r="S31" s="22">
        <v>353</v>
      </c>
      <c r="T31" s="21" t="s">
        <v>161</v>
      </c>
      <c r="U31" s="22" t="s">
        <v>162</v>
      </c>
      <c r="V31" s="22" t="s">
        <v>162</v>
      </c>
      <c r="W31" s="21" t="s">
        <v>161</v>
      </c>
      <c r="X31" s="22" t="s">
        <v>162</v>
      </c>
      <c r="Y31" s="22" t="s">
        <v>162</v>
      </c>
    </row>
    <row r="32" spans="2:25" ht="15" customHeight="1" x14ac:dyDescent="0.3">
      <c r="B32" s="16" t="s">
        <v>218</v>
      </c>
      <c r="C32" s="16" t="s">
        <v>186</v>
      </c>
      <c r="D32" s="17" t="s">
        <v>156</v>
      </c>
      <c r="E32" s="23">
        <v>519.096</v>
      </c>
      <c r="F32" s="19">
        <v>2.2400000000000002</v>
      </c>
      <c r="G32" s="18">
        <v>152.05119999999999</v>
      </c>
      <c r="H32" s="19">
        <v>1.84</v>
      </c>
      <c r="I32" s="18">
        <v>124.89919999999999</v>
      </c>
      <c r="J32" s="17" t="s">
        <v>157</v>
      </c>
      <c r="K32" s="20" t="s">
        <v>158</v>
      </c>
      <c r="L32" s="20" t="s">
        <v>159</v>
      </c>
      <c r="O32" s="9" t="s">
        <v>219</v>
      </c>
      <c r="P32" s="24">
        <f>(0.05*P26)+(0.9*P27)+(0.05*P28)</f>
        <v>1099.75</v>
      </c>
      <c r="R32" s="24">
        <f>(0.05*R26)+(0.9*R27)+(0.05*R28)</f>
        <v>1048.8</v>
      </c>
      <c r="S32" s="25">
        <f>P32-R32</f>
        <v>50.950000000000045</v>
      </c>
    </row>
    <row r="33" spans="2:19" ht="15" customHeight="1" x14ac:dyDescent="0.3">
      <c r="B33" s="16" t="s">
        <v>220</v>
      </c>
      <c r="C33" s="16" t="s">
        <v>192</v>
      </c>
      <c r="D33" s="17" t="s">
        <v>156</v>
      </c>
      <c r="E33" s="23">
        <v>496.27692307692308</v>
      </c>
      <c r="F33" s="19">
        <v>2.23</v>
      </c>
      <c r="G33" s="18">
        <v>151.3724</v>
      </c>
      <c r="H33" s="19">
        <v>1.83</v>
      </c>
      <c r="I33" s="18">
        <v>124.2204</v>
      </c>
      <c r="J33" s="17" t="s">
        <v>157</v>
      </c>
      <c r="K33" s="20" t="s">
        <v>158</v>
      </c>
      <c r="L33" s="20" t="s">
        <v>159</v>
      </c>
      <c r="O33" s="9" t="s">
        <v>221</v>
      </c>
      <c r="P33" s="24">
        <f>(0.05*P29)+(0.9*P30)+(0.05*P31)</f>
        <v>1238.0500000000002</v>
      </c>
      <c r="R33" s="24">
        <f>(0.05*R29)+(0.9*R30)+(0.05*R31)</f>
        <v>1092.7</v>
      </c>
      <c r="S33" s="25">
        <f>P33-R33</f>
        <v>145.35000000000014</v>
      </c>
    </row>
    <row r="34" spans="2:19" ht="15" customHeight="1" x14ac:dyDescent="0.3">
      <c r="B34" s="16" t="s">
        <v>222</v>
      </c>
      <c r="C34" s="16" t="s">
        <v>199</v>
      </c>
      <c r="D34" s="17" t="s">
        <v>156</v>
      </c>
      <c r="E34" s="18" t="s">
        <v>198</v>
      </c>
      <c r="F34" s="19" t="s">
        <v>198</v>
      </c>
      <c r="G34" s="18" t="s">
        <v>198</v>
      </c>
      <c r="H34" s="19" t="s">
        <v>198</v>
      </c>
      <c r="I34" s="18" t="s">
        <v>198</v>
      </c>
      <c r="J34" s="17" t="s">
        <v>157</v>
      </c>
      <c r="K34" s="20" t="s">
        <v>158</v>
      </c>
      <c r="L34" s="20" t="s">
        <v>159</v>
      </c>
    </row>
    <row r="35" spans="2:19" ht="15" customHeight="1" x14ac:dyDescent="0.3">
      <c r="B35" s="16" t="s">
        <v>223</v>
      </c>
      <c r="C35" s="16" t="s">
        <v>202</v>
      </c>
      <c r="D35" s="17" t="s">
        <v>156</v>
      </c>
      <c r="E35" s="18" t="s">
        <v>198</v>
      </c>
      <c r="F35" s="19" t="s">
        <v>198</v>
      </c>
      <c r="G35" s="18" t="s">
        <v>198</v>
      </c>
      <c r="H35" s="19" t="s">
        <v>198</v>
      </c>
      <c r="I35" s="18" t="s">
        <v>198</v>
      </c>
      <c r="J35" s="17" t="s">
        <v>157</v>
      </c>
      <c r="K35" s="20" t="s">
        <v>158</v>
      </c>
      <c r="L35" s="20" t="s">
        <v>159</v>
      </c>
    </row>
    <row r="36" spans="2:19" ht="15" customHeight="1" x14ac:dyDescent="0.3">
      <c r="B36" s="16" t="s">
        <v>224</v>
      </c>
      <c r="C36" s="16" t="s">
        <v>203</v>
      </c>
      <c r="D36" s="17" t="s">
        <v>156</v>
      </c>
      <c r="E36" s="18">
        <v>1342</v>
      </c>
      <c r="F36" s="19">
        <v>8.01</v>
      </c>
      <c r="G36" s="18">
        <v>543.71879999999999</v>
      </c>
      <c r="H36" s="19">
        <v>4.58</v>
      </c>
      <c r="I36" s="18">
        <v>310.8904</v>
      </c>
      <c r="J36" s="17" t="s">
        <v>157</v>
      </c>
      <c r="K36" s="20" t="s">
        <v>158</v>
      </c>
      <c r="L36" s="20" t="s">
        <v>159</v>
      </c>
      <c r="P36"/>
    </row>
    <row r="37" spans="2:19" ht="15" customHeight="1" x14ac:dyDescent="0.3">
      <c r="B37" s="16" t="s">
        <v>225</v>
      </c>
      <c r="C37" s="16" t="s">
        <v>205</v>
      </c>
      <c r="D37" s="17" t="s">
        <v>156</v>
      </c>
      <c r="E37" s="18">
        <v>1105</v>
      </c>
      <c r="F37" s="19">
        <v>6.82</v>
      </c>
      <c r="G37" s="18">
        <v>462.94159999999999</v>
      </c>
      <c r="H37" s="19">
        <v>4.42</v>
      </c>
      <c r="I37" s="18">
        <v>300.02959999999996</v>
      </c>
      <c r="J37" s="17" t="s">
        <v>157</v>
      </c>
      <c r="K37" s="20" t="s">
        <v>158</v>
      </c>
      <c r="L37" s="20" t="s">
        <v>159</v>
      </c>
      <c r="P37"/>
    </row>
    <row r="38" spans="2:19" ht="15" customHeight="1" x14ac:dyDescent="0.3">
      <c r="B38" s="16" t="s">
        <v>226</v>
      </c>
      <c r="C38" s="16" t="s">
        <v>208</v>
      </c>
      <c r="D38" s="17" t="s">
        <v>156</v>
      </c>
      <c r="E38" s="18">
        <v>763</v>
      </c>
      <c r="F38" s="19">
        <v>5.86</v>
      </c>
      <c r="G38" s="18">
        <v>397.77679999999998</v>
      </c>
      <c r="H38" s="19">
        <v>4.26</v>
      </c>
      <c r="I38" s="18">
        <v>289.16879999999998</v>
      </c>
      <c r="J38" s="17" t="s">
        <v>157</v>
      </c>
      <c r="K38" s="20" t="s">
        <v>158</v>
      </c>
      <c r="L38" s="20" t="s">
        <v>159</v>
      </c>
      <c r="P38"/>
    </row>
    <row r="39" spans="2:19" ht="15" customHeight="1" x14ac:dyDescent="0.3">
      <c r="B39" s="16" t="s">
        <v>227</v>
      </c>
      <c r="C39" s="16" t="s">
        <v>211</v>
      </c>
      <c r="D39" s="17" t="s">
        <v>156</v>
      </c>
      <c r="E39" s="18">
        <v>1396</v>
      </c>
      <c r="F39" s="19">
        <v>8.01</v>
      </c>
      <c r="G39" s="18">
        <v>543.71879999999999</v>
      </c>
      <c r="H39" s="19">
        <v>4.58</v>
      </c>
      <c r="I39" s="18">
        <v>310.8904</v>
      </c>
      <c r="J39" s="17" t="s">
        <v>157</v>
      </c>
      <c r="K39" s="20" t="s">
        <v>158</v>
      </c>
      <c r="L39" s="20" t="s">
        <v>159</v>
      </c>
      <c r="P39"/>
    </row>
    <row r="40" spans="2:19" ht="15" customHeight="1" x14ac:dyDescent="0.3">
      <c r="B40" s="16" t="s">
        <v>228</v>
      </c>
      <c r="C40" s="16" t="s">
        <v>213</v>
      </c>
      <c r="D40" s="17" t="s">
        <v>156</v>
      </c>
      <c r="E40" s="18">
        <v>1239</v>
      </c>
      <c r="F40" s="19">
        <v>6.82</v>
      </c>
      <c r="G40" s="18">
        <v>462.94159999999999</v>
      </c>
      <c r="H40" s="19">
        <v>4.42</v>
      </c>
      <c r="I40" s="18">
        <v>300.02959999999996</v>
      </c>
      <c r="J40" s="17" t="s">
        <v>157</v>
      </c>
      <c r="K40" s="20" t="s">
        <v>158</v>
      </c>
      <c r="L40" s="20" t="s">
        <v>159</v>
      </c>
      <c r="P40"/>
    </row>
    <row r="41" spans="2:19" ht="15" customHeight="1" x14ac:dyDescent="0.3">
      <c r="B41" s="16" t="s">
        <v>229</v>
      </c>
      <c r="C41" s="16" t="s">
        <v>216</v>
      </c>
      <c r="D41" s="17" t="s">
        <v>156</v>
      </c>
      <c r="E41" s="18">
        <v>1063</v>
      </c>
      <c r="F41" s="19">
        <v>5.86</v>
      </c>
      <c r="G41" s="18">
        <v>397.77679999999998</v>
      </c>
      <c r="H41" s="19">
        <v>4.26</v>
      </c>
      <c r="I41" s="18">
        <v>289.16879999999998</v>
      </c>
      <c r="J41" s="17" t="s">
        <v>157</v>
      </c>
      <c r="K41" s="20" t="s">
        <v>158</v>
      </c>
      <c r="L41" s="20" t="s">
        <v>159</v>
      </c>
      <c r="P41"/>
    </row>
    <row r="42" spans="2:19" ht="15" customHeight="1" x14ac:dyDescent="0.3">
      <c r="B42" s="16" t="s">
        <v>230</v>
      </c>
      <c r="C42" s="16" t="s">
        <v>199</v>
      </c>
      <c r="D42" s="17" t="s">
        <v>156</v>
      </c>
      <c r="E42" s="18" t="s">
        <v>198</v>
      </c>
      <c r="F42" s="19" t="s">
        <v>198</v>
      </c>
      <c r="G42" s="18" t="s">
        <v>198</v>
      </c>
      <c r="H42" s="19" t="s">
        <v>198</v>
      </c>
      <c r="I42" s="18" t="s">
        <v>198</v>
      </c>
      <c r="J42" s="17" t="s">
        <v>157</v>
      </c>
      <c r="K42" s="20" t="s">
        <v>158</v>
      </c>
      <c r="L42" s="20" t="s">
        <v>159</v>
      </c>
      <c r="P42"/>
    </row>
    <row r="43" spans="2:19" ht="15" customHeight="1" x14ac:dyDescent="0.3">
      <c r="B43" s="16" t="s">
        <v>231</v>
      </c>
      <c r="C43" s="16" t="s">
        <v>202</v>
      </c>
      <c r="D43" s="17" t="s">
        <v>156</v>
      </c>
      <c r="E43" s="18" t="s">
        <v>198</v>
      </c>
      <c r="F43" s="19" t="s">
        <v>198</v>
      </c>
      <c r="G43" s="18" t="s">
        <v>198</v>
      </c>
      <c r="H43" s="19" t="s">
        <v>198</v>
      </c>
      <c r="I43" s="18" t="s">
        <v>198</v>
      </c>
      <c r="J43" s="17" t="s">
        <v>157</v>
      </c>
      <c r="K43" s="20" t="s">
        <v>158</v>
      </c>
      <c r="L43" s="20" t="s">
        <v>159</v>
      </c>
      <c r="P43"/>
    </row>
    <row r="44" spans="2:19" ht="15" customHeight="1" x14ac:dyDescent="0.3">
      <c r="B44" s="16" t="s">
        <v>232</v>
      </c>
      <c r="C44" s="16" t="s">
        <v>204</v>
      </c>
      <c r="D44" s="17" t="s">
        <v>156</v>
      </c>
      <c r="E44" s="18">
        <v>1258</v>
      </c>
      <c r="F44" s="19">
        <v>8.01</v>
      </c>
      <c r="G44" s="18">
        <v>543.71879999999999</v>
      </c>
      <c r="H44" s="19">
        <v>4.58</v>
      </c>
      <c r="I44" s="18">
        <v>310.8904</v>
      </c>
      <c r="J44" s="17" t="s">
        <v>157</v>
      </c>
      <c r="K44" s="20" t="s">
        <v>158</v>
      </c>
      <c r="L44" s="20" t="s">
        <v>159</v>
      </c>
      <c r="P44"/>
    </row>
    <row r="45" spans="2:19" ht="15" customHeight="1" x14ac:dyDescent="0.3">
      <c r="B45" s="16" t="s">
        <v>233</v>
      </c>
      <c r="C45" s="16" t="s">
        <v>206</v>
      </c>
      <c r="D45" s="17" t="s">
        <v>156</v>
      </c>
      <c r="E45" s="18">
        <v>1061</v>
      </c>
      <c r="F45" s="19">
        <v>6.82</v>
      </c>
      <c r="G45" s="18">
        <v>462.94159999999999</v>
      </c>
      <c r="H45" s="19">
        <v>4.42</v>
      </c>
      <c r="I45" s="18">
        <v>300.02959999999996</v>
      </c>
      <c r="J45" s="17" t="s">
        <v>157</v>
      </c>
      <c r="K45" s="20" t="s">
        <v>158</v>
      </c>
      <c r="L45" s="20" t="s">
        <v>159</v>
      </c>
      <c r="P45"/>
    </row>
    <row r="46" spans="2:19" ht="15" customHeight="1" x14ac:dyDescent="0.3">
      <c r="B46" s="16" t="s">
        <v>234</v>
      </c>
      <c r="C46" s="16" t="s">
        <v>209</v>
      </c>
      <c r="D46" s="17" t="s">
        <v>156</v>
      </c>
      <c r="E46" s="18">
        <v>620</v>
      </c>
      <c r="F46" s="19">
        <v>5.86</v>
      </c>
      <c r="G46" s="18">
        <v>397.77679999999998</v>
      </c>
      <c r="H46" s="19">
        <v>4.26</v>
      </c>
      <c r="I46" s="18">
        <v>289.16879999999998</v>
      </c>
      <c r="J46" s="17" t="s">
        <v>157</v>
      </c>
      <c r="K46" s="20" t="s">
        <v>158</v>
      </c>
      <c r="L46" s="20" t="s">
        <v>159</v>
      </c>
      <c r="P46"/>
    </row>
    <row r="47" spans="2:19" ht="15" customHeight="1" x14ac:dyDescent="0.3">
      <c r="B47" s="16" t="s">
        <v>235</v>
      </c>
      <c r="C47" s="16" t="s">
        <v>212</v>
      </c>
      <c r="D47" s="17" t="s">
        <v>156</v>
      </c>
      <c r="E47" s="18">
        <v>1272</v>
      </c>
      <c r="F47" s="19">
        <v>8.01</v>
      </c>
      <c r="G47" s="18">
        <v>543.71879999999999</v>
      </c>
      <c r="H47" s="19">
        <v>4.58</v>
      </c>
      <c r="I47" s="18">
        <v>310.8904</v>
      </c>
      <c r="J47" s="17" t="s">
        <v>157</v>
      </c>
      <c r="K47" s="20" t="s">
        <v>158</v>
      </c>
      <c r="L47" s="20" t="s">
        <v>159</v>
      </c>
      <c r="P47"/>
    </row>
    <row r="48" spans="2:19" ht="15" customHeight="1" x14ac:dyDescent="0.3">
      <c r="B48" s="16" t="s">
        <v>236</v>
      </c>
      <c r="C48" s="16" t="s">
        <v>214</v>
      </c>
      <c r="D48" s="17" t="s">
        <v>156</v>
      </c>
      <c r="E48" s="18">
        <v>1104</v>
      </c>
      <c r="F48" s="19">
        <v>6.82</v>
      </c>
      <c r="G48" s="18">
        <v>462.94159999999999</v>
      </c>
      <c r="H48" s="19">
        <v>4.42</v>
      </c>
      <c r="I48" s="18">
        <v>300.02959999999996</v>
      </c>
      <c r="J48" s="17" t="s">
        <v>157</v>
      </c>
      <c r="K48" s="20" t="s">
        <v>158</v>
      </c>
      <c r="L48" s="20" t="s">
        <v>159</v>
      </c>
      <c r="P48"/>
    </row>
    <row r="49" spans="2:16" ht="15" customHeight="1" x14ac:dyDescent="0.3">
      <c r="B49" s="16" t="s">
        <v>237</v>
      </c>
      <c r="C49" s="16" t="s">
        <v>217</v>
      </c>
      <c r="D49" s="17" t="s">
        <v>156</v>
      </c>
      <c r="E49" s="18">
        <v>710</v>
      </c>
      <c r="F49" s="19">
        <v>5.86</v>
      </c>
      <c r="G49" s="18">
        <v>397.77679999999998</v>
      </c>
      <c r="H49" s="19">
        <v>4.26</v>
      </c>
      <c r="I49" s="18">
        <v>289.16879999999998</v>
      </c>
      <c r="J49" s="17" t="s">
        <v>157</v>
      </c>
      <c r="K49" s="20" t="s">
        <v>158</v>
      </c>
      <c r="L49" s="20" t="s">
        <v>159</v>
      </c>
      <c r="P49"/>
    </row>
    <row r="50" spans="2:16" ht="15" customHeight="1" x14ac:dyDescent="0.3">
      <c r="B50" s="9" t="s">
        <v>219</v>
      </c>
      <c r="E50" s="24">
        <f>(0.05*E44)+(0.9*E45)+(0.05*E46)</f>
        <v>1048.8</v>
      </c>
      <c r="F50" s="24">
        <f>(0.05*F44)+(0.9*F45)+(0.05*F46)</f>
        <v>6.831500000000001</v>
      </c>
      <c r="G50" s="24">
        <f>(0.05*G44)+(0.9*G45)+(0.05*G46)</f>
        <v>463.72222000000005</v>
      </c>
      <c r="I50" s="24">
        <f>(0.05*I44)+(0.9*I45)+(0.05*I46)</f>
        <v>300.02959999999996</v>
      </c>
      <c r="P50"/>
    </row>
    <row r="51" spans="2:16" ht="15" customHeight="1" x14ac:dyDescent="0.3">
      <c r="B51" s="9" t="s">
        <v>221</v>
      </c>
      <c r="E51" s="24">
        <f>(0.05*E47)+(0.9*E48)+(0.05*E49)</f>
        <v>1092.7</v>
      </c>
      <c r="F51" s="24">
        <f>(0.05*F47)+(0.9*F48)+(0.05*F49)</f>
        <v>6.831500000000001</v>
      </c>
      <c r="G51" s="24">
        <f>(0.05*G47)+(0.9*G48)+(0.05*G49)</f>
        <v>463.72222000000005</v>
      </c>
      <c r="I51" s="24">
        <f>(0.05*I47)+(0.9*I48)+(0.05*I49)</f>
        <v>300.02959999999996</v>
      </c>
      <c r="P51"/>
    </row>
    <row r="52" spans="2:16" ht="15" customHeight="1" x14ac:dyDescent="0.3">
      <c r="B52" s="9"/>
      <c r="C52" s="26" t="s">
        <v>238</v>
      </c>
      <c r="P52"/>
    </row>
    <row r="53" spans="2:16" ht="22.5" customHeight="1" x14ac:dyDescent="0.3">
      <c r="C53" s="13" t="s">
        <v>239</v>
      </c>
      <c r="D53" s="13" t="s">
        <v>240</v>
      </c>
      <c r="E53" s="13" t="s">
        <v>241</v>
      </c>
      <c r="F53" s="13" t="s">
        <v>242</v>
      </c>
      <c r="G53" s="13" t="s">
        <v>134</v>
      </c>
      <c r="H53" s="13" t="s">
        <v>243</v>
      </c>
      <c r="P53"/>
    </row>
    <row r="54" spans="2:16" ht="31.8" x14ac:dyDescent="0.3">
      <c r="B54" s="9"/>
      <c r="C54" s="20" t="s">
        <v>158</v>
      </c>
      <c r="D54" s="20" t="s">
        <v>244</v>
      </c>
      <c r="E54" s="20" t="s">
        <v>245</v>
      </c>
      <c r="F54" s="20" t="s">
        <v>246</v>
      </c>
      <c r="G54" s="17" t="s">
        <v>156</v>
      </c>
      <c r="H54" s="27">
        <v>67.88</v>
      </c>
      <c r="P54"/>
    </row>
    <row r="55" spans="2:16" ht="15" customHeight="1" x14ac:dyDescent="0.3">
      <c r="B55" s="9"/>
      <c r="P55"/>
    </row>
    <row r="56" spans="2:16" ht="15" customHeight="1" x14ac:dyDescent="0.3">
      <c r="B56" s="9"/>
      <c r="P56"/>
    </row>
    <row r="57" spans="2:16" ht="15" customHeight="1" x14ac:dyDescent="0.3">
      <c r="B57" s="9"/>
      <c r="C57" s="26" t="s">
        <v>247</v>
      </c>
      <c r="D57" s="28"/>
      <c r="P57"/>
    </row>
    <row r="58" spans="2:16" ht="15" customHeight="1" x14ac:dyDescent="0.3">
      <c r="B58" s="9"/>
      <c r="C58" s="13" t="s">
        <v>248</v>
      </c>
      <c r="D58" s="13" t="s">
        <v>249</v>
      </c>
      <c r="E58" s="13" t="s">
        <v>250</v>
      </c>
      <c r="F58" s="13" t="s">
        <v>251</v>
      </c>
      <c r="G58" s="29"/>
      <c r="P58"/>
    </row>
    <row r="59" spans="2:16" ht="15" customHeight="1" x14ac:dyDescent="0.3">
      <c r="B59" s="9"/>
      <c r="C59" s="30">
        <v>1</v>
      </c>
      <c r="D59" s="16" t="s">
        <v>252</v>
      </c>
      <c r="E59" s="31">
        <v>0.98899999999999999</v>
      </c>
      <c r="F59" s="31">
        <v>0.96199999999999997</v>
      </c>
      <c r="G59" s="32">
        <v>0.98899999999999999</v>
      </c>
      <c r="H59" s="32">
        <v>0.96199999999999997</v>
      </c>
      <c r="I59" s="33"/>
      <c r="J59" s="33"/>
      <c r="P59"/>
    </row>
    <row r="60" spans="2:16" ht="15" customHeight="1" x14ac:dyDescent="0.3">
      <c r="B60" s="9"/>
      <c r="C60" s="20">
        <v>2</v>
      </c>
      <c r="D60" s="16" t="s">
        <v>253</v>
      </c>
      <c r="E60" s="31">
        <v>0.93899999999999995</v>
      </c>
      <c r="F60" s="31">
        <v>1.1499999999999999</v>
      </c>
      <c r="G60" s="32">
        <v>0.93899999999999995</v>
      </c>
      <c r="H60" s="32">
        <v>1.1499999999999999</v>
      </c>
      <c r="I60" s="33"/>
      <c r="J60" s="33"/>
      <c r="P60"/>
    </row>
    <row r="61" spans="2:16" ht="15" customHeight="1" x14ac:dyDescent="0.3">
      <c r="B61" s="9"/>
      <c r="C61" s="20">
        <v>3</v>
      </c>
      <c r="D61" s="16" t="s">
        <v>254</v>
      </c>
      <c r="E61" s="31">
        <v>1.0269999999999999</v>
      </c>
      <c r="F61" s="31">
        <v>1.5129999999999999</v>
      </c>
      <c r="G61" s="32">
        <v>1.0269999999999999</v>
      </c>
      <c r="H61" s="32">
        <v>1.5129999999999999</v>
      </c>
      <c r="I61" s="33"/>
      <c r="J61" s="33"/>
      <c r="P61"/>
    </row>
    <row r="62" spans="2:16" ht="15" customHeight="1" x14ac:dyDescent="0.3">
      <c r="B62" s="9"/>
      <c r="C62" s="20">
        <v>4</v>
      </c>
      <c r="D62" s="16" t="s">
        <v>255</v>
      </c>
      <c r="E62" s="31">
        <v>1.024</v>
      </c>
      <c r="F62" s="31">
        <v>1.3779999999999999</v>
      </c>
      <c r="G62" s="32">
        <v>1.024</v>
      </c>
      <c r="H62" s="32">
        <v>1.3779999999999999</v>
      </c>
      <c r="I62" s="33"/>
      <c r="J62" s="33"/>
    </row>
    <row r="63" spans="2:16" ht="15" customHeight="1" x14ac:dyDescent="0.3">
      <c r="B63" s="9"/>
      <c r="C63" s="20">
        <v>5</v>
      </c>
      <c r="D63" s="16" t="s">
        <v>256</v>
      </c>
      <c r="E63" s="31">
        <v>0.88</v>
      </c>
      <c r="F63" s="31">
        <v>0.99299999999999999</v>
      </c>
      <c r="G63" s="32">
        <v>0.88</v>
      </c>
      <c r="H63" s="32">
        <v>0.99299999999999999</v>
      </c>
      <c r="I63" s="33"/>
      <c r="J63" s="33"/>
    </row>
    <row r="64" spans="2:16" ht="15" customHeight="1" x14ac:dyDescent="0.3">
      <c r="B64" s="9"/>
      <c r="C64" s="20">
        <v>6</v>
      </c>
      <c r="D64" s="16" t="s">
        <v>257</v>
      </c>
      <c r="E64" s="31">
        <v>0.87</v>
      </c>
      <c r="F64" s="31">
        <v>1.0720000000000001</v>
      </c>
      <c r="G64" s="32">
        <v>0.87</v>
      </c>
      <c r="H64" s="32">
        <v>1.0720000000000001</v>
      </c>
      <c r="I64" s="33"/>
      <c r="J64" s="33"/>
    </row>
    <row r="65" spans="2:10" ht="15" customHeight="1" x14ac:dyDescent="0.3">
      <c r="B65" s="9"/>
      <c r="C65" s="20">
        <v>7</v>
      </c>
      <c r="D65" s="16" t="s">
        <v>258</v>
      </c>
      <c r="E65" s="31">
        <v>1</v>
      </c>
      <c r="F65" s="31">
        <v>0.97799999999999998</v>
      </c>
      <c r="G65" s="32">
        <v>1</v>
      </c>
      <c r="H65" s="32">
        <v>0.97799999999999998</v>
      </c>
      <c r="I65" s="33"/>
      <c r="J65" s="33"/>
    </row>
    <row r="66" spans="2:10" ht="15" customHeight="1" x14ac:dyDescent="0.3">
      <c r="B66" s="9"/>
      <c r="C66" s="20">
        <v>8</v>
      </c>
      <c r="D66" s="16" t="s">
        <v>259</v>
      </c>
      <c r="E66" s="31">
        <v>0.93600000000000005</v>
      </c>
      <c r="F66" s="31">
        <v>1.05</v>
      </c>
      <c r="G66" s="32">
        <v>0.93600000000000005</v>
      </c>
      <c r="H66" s="32">
        <v>1.05</v>
      </c>
      <c r="I66" s="33"/>
      <c r="J66" s="33"/>
    </row>
    <row r="67" spans="2:10" ht="15" customHeight="1" x14ac:dyDescent="0.3">
      <c r="B67" s="9"/>
      <c r="C67" s="20">
        <v>9</v>
      </c>
      <c r="D67" s="16" t="s">
        <v>260</v>
      </c>
      <c r="E67" s="31">
        <v>0.96299999999999997</v>
      </c>
      <c r="F67" s="31">
        <v>1.1379999999999999</v>
      </c>
      <c r="G67" s="32">
        <v>0.96299999999999997</v>
      </c>
      <c r="H67" s="32">
        <v>1.1379999999999999</v>
      </c>
      <c r="I67" s="33"/>
      <c r="J67" s="33"/>
    </row>
    <row r="68" spans="2:10" ht="15" customHeight="1" x14ac:dyDescent="0.3">
      <c r="B68" s="9"/>
      <c r="C68" s="20">
        <v>10</v>
      </c>
      <c r="D68" s="16" t="s">
        <v>78</v>
      </c>
      <c r="E68" s="31">
        <v>0.90400000000000003</v>
      </c>
      <c r="F68" s="31">
        <v>1.0289999999999999</v>
      </c>
      <c r="G68" s="32">
        <v>0.90400000000000003</v>
      </c>
      <c r="H68" s="32">
        <v>1.0289999999999999</v>
      </c>
      <c r="I68" s="33"/>
      <c r="J68" s="33"/>
    </row>
    <row r="69" spans="2:10" ht="15" customHeight="1" x14ac:dyDescent="0.3">
      <c r="B69" s="9"/>
      <c r="C69" s="20">
        <v>11</v>
      </c>
      <c r="D69" s="16" t="s">
        <v>261</v>
      </c>
      <c r="E69" s="31">
        <v>0.98399999999999999</v>
      </c>
      <c r="F69" s="31">
        <v>1.048</v>
      </c>
      <c r="G69" s="32">
        <v>0.98399999999999999</v>
      </c>
      <c r="H69" s="32">
        <v>1.048</v>
      </c>
      <c r="I69" s="33"/>
      <c r="J69" s="33"/>
    </row>
    <row r="70" spans="2:10" ht="15" customHeight="1" x14ac:dyDescent="0.3">
      <c r="B70" s="9"/>
      <c r="C70" s="20">
        <v>12</v>
      </c>
      <c r="D70" s="16" t="s">
        <v>262</v>
      </c>
      <c r="E70" s="31">
        <v>0.97299999999999998</v>
      </c>
      <c r="F70" s="31">
        <v>1.048</v>
      </c>
      <c r="G70" s="32">
        <v>0.97299999999999998</v>
      </c>
      <c r="H70" s="32">
        <v>1.048</v>
      </c>
      <c r="I70" s="33"/>
      <c r="J70" s="33"/>
    </row>
    <row r="71" spans="2:10" ht="15" customHeight="1" x14ac:dyDescent="0.3">
      <c r="B71" s="9"/>
      <c r="C71" s="20">
        <v>13</v>
      </c>
      <c r="D71" s="16" t="s">
        <v>263</v>
      </c>
      <c r="E71" s="31">
        <v>0.89400000000000002</v>
      </c>
      <c r="F71" s="31">
        <v>0.94399999999999995</v>
      </c>
      <c r="G71" s="32">
        <v>0.89400000000000002</v>
      </c>
      <c r="H71" s="32">
        <v>0.94399999999999995</v>
      </c>
      <c r="I71" s="33"/>
      <c r="J71" s="33"/>
    </row>
    <row r="72" spans="2:10" ht="15" customHeight="1" x14ac:dyDescent="0.3">
      <c r="B72" s="9"/>
      <c r="C72" s="20">
        <v>14</v>
      </c>
      <c r="D72" s="16" t="s">
        <v>264</v>
      </c>
      <c r="E72" s="31">
        <v>0.879</v>
      </c>
      <c r="F72" s="31">
        <v>0.97899999999999998</v>
      </c>
      <c r="G72" s="32">
        <v>0.879</v>
      </c>
      <c r="H72" s="32">
        <v>0.97899999999999998</v>
      </c>
      <c r="I72" s="33"/>
      <c r="J72" s="33"/>
    </row>
    <row r="73" spans="2:10" ht="15" customHeight="1" x14ac:dyDescent="0.3">
      <c r="B73" s="9"/>
      <c r="C73" s="20">
        <v>15</v>
      </c>
      <c r="D73" s="16" t="s">
        <v>265</v>
      </c>
      <c r="E73" s="31">
        <v>0.93600000000000005</v>
      </c>
      <c r="F73" s="31">
        <v>1.0289999999999999</v>
      </c>
      <c r="G73" s="32">
        <v>0.93600000000000005</v>
      </c>
      <c r="H73" s="32">
        <v>1.0289999999999999</v>
      </c>
      <c r="I73" s="33"/>
      <c r="J73" s="33"/>
    </row>
    <row r="74" spans="2:10" ht="15" customHeight="1" x14ac:dyDescent="0.3">
      <c r="B74" s="9"/>
      <c r="C74" s="20">
        <v>16</v>
      </c>
      <c r="D74" s="16" t="s">
        <v>266</v>
      </c>
      <c r="E74" s="31">
        <v>0.98699999999999999</v>
      </c>
      <c r="F74" s="31">
        <v>1.048</v>
      </c>
      <c r="G74" s="32">
        <v>0.98699999999999999</v>
      </c>
      <c r="H74" s="32">
        <v>1.048</v>
      </c>
      <c r="I74" s="33"/>
      <c r="J74" s="33"/>
    </row>
    <row r="75" spans="2:10" ht="15" customHeight="1" x14ac:dyDescent="0.3">
      <c r="B75" s="9"/>
      <c r="C75" s="34" t="s">
        <v>96</v>
      </c>
      <c r="D75" s="34" t="s">
        <v>267</v>
      </c>
      <c r="E75" s="31">
        <v>0.94906250000000003</v>
      </c>
      <c r="F75" s="31">
        <v>1.0849375000000001</v>
      </c>
      <c r="G75" s="32">
        <v>0.95</v>
      </c>
      <c r="H75" s="32">
        <v>1.08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38"/>
  <sheetViews>
    <sheetView workbookViewId="0">
      <selection activeCell="B4" sqref="B4"/>
    </sheetView>
  </sheetViews>
  <sheetFormatPr defaultRowHeight="14.4" x14ac:dyDescent="0.3"/>
  <cols>
    <col min="1" max="1" width="13.109375" bestFit="1" customWidth="1"/>
    <col min="2" max="2" width="13.109375" customWidth="1"/>
    <col min="3" max="3" width="15.88671875" bestFit="1" customWidth="1"/>
  </cols>
  <sheetData>
    <row r="3" spans="1:3" ht="15" x14ac:dyDescent="0.25">
      <c r="B3" s="35" t="s">
        <v>269</v>
      </c>
      <c r="C3" t="s">
        <v>271</v>
      </c>
    </row>
    <row r="4" spans="1:3" ht="15" x14ac:dyDescent="0.25">
      <c r="A4" s="36"/>
      <c r="B4" s="36" t="s">
        <v>48</v>
      </c>
      <c r="C4" s="38">
        <v>64</v>
      </c>
    </row>
    <row r="5" spans="1:3" ht="15" x14ac:dyDescent="0.25">
      <c r="A5" s="37"/>
      <c r="B5" s="36" t="s">
        <v>91</v>
      </c>
      <c r="C5" s="38">
        <v>64</v>
      </c>
    </row>
    <row r="6" spans="1:3" ht="15" x14ac:dyDescent="0.25">
      <c r="A6" s="37"/>
      <c r="B6" s="36" t="s">
        <v>270</v>
      </c>
      <c r="C6" s="38">
        <v>128</v>
      </c>
    </row>
    <row r="7" spans="1:3" ht="15" x14ac:dyDescent="0.25">
      <c r="A7" s="37"/>
    </row>
    <row r="8" spans="1:3" ht="15" x14ac:dyDescent="0.25">
      <c r="A8" s="37"/>
    </row>
    <row r="9" spans="1:3" ht="15" x14ac:dyDescent="0.25">
      <c r="A9" s="37"/>
    </row>
    <row r="10" spans="1:3" ht="15" x14ac:dyDescent="0.25">
      <c r="A10" s="37"/>
    </row>
    <row r="11" spans="1:3" ht="15" x14ac:dyDescent="0.25">
      <c r="A11" s="37"/>
    </row>
    <row r="12" spans="1:3" ht="15" x14ac:dyDescent="0.25">
      <c r="A12" s="37"/>
    </row>
    <row r="13" spans="1:3" ht="15" x14ac:dyDescent="0.25">
      <c r="A13" s="37"/>
    </row>
    <row r="14" spans="1:3" ht="15" x14ac:dyDescent="0.25">
      <c r="A14" s="37"/>
    </row>
    <row r="15" spans="1:3" ht="15" x14ac:dyDescent="0.25">
      <c r="A15" s="37"/>
    </row>
    <row r="16" spans="1:3" ht="15" x14ac:dyDescent="0.25">
      <c r="A16" s="37"/>
    </row>
    <row r="17" spans="1:1" ht="15" x14ac:dyDescent="0.25">
      <c r="A17" s="37"/>
    </row>
    <row r="18" spans="1:1" ht="15" x14ac:dyDescent="0.25">
      <c r="A18" s="37"/>
    </row>
    <row r="19" spans="1:1" ht="15" x14ac:dyDescent="0.25">
      <c r="A19" s="37"/>
    </row>
    <row r="20" spans="1:1" ht="15" x14ac:dyDescent="0.25">
      <c r="A20" s="37"/>
    </row>
    <row r="21" spans="1:1" ht="15" x14ac:dyDescent="0.25">
      <c r="A21" s="36"/>
    </row>
    <row r="22" spans="1:1" ht="15" x14ac:dyDescent="0.25">
      <c r="A22" s="37"/>
    </row>
    <row r="23" spans="1:1" ht="15" x14ac:dyDescent="0.25">
      <c r="A23" s="37"/>
    </row>
    <row r="24" spans="1:1" ht="15" x14ac:dyDescent="0.25">
      <c r="A24" s="37"/>
    </row>
    <row r="25" spans="1:1" ht="15" x14ac:dyDescent="0.25">
      <c r="A25" s="37"/>
    </row>
    <row r="26" spans="1:1" ht="15" x14ac:dyDescent="0.25">
      <c r="A26" s="37"/>
    </row>
    <row r="27" spans="1:1" ht="15" x14ac:dyDescent="0.25">
      <c r="A27" s="37"/>
    </row>
    <row r="28" spans="1:1" ht="15" x14ac:dyDescent="0.25">
      <c r="A28" s="37"/>
    </row>
    <row r="29" spans="1:1" ht="15" x14ac:dyDescent="0.25">
      <c r="A29" s="37"/>
    </row>
    <row r="30" spans="1:1" ht="15" x14ac:dyDescent="0.25">
      <c r="A30" s="37"/>
    </row>
    <row r="31" spans="1:1" ht="15" x14ac:dyDescent="0.25">
      <c r="A31" s="37"/>
    </row>
    <row r="32" spans="1:1" ht="15" x14ac:dyDescent="0.25">
      <c r="A32" s="37"/>
    </row>
    <row r="33" spans="1:1" ht="15" x14ac:dyDescent="0.25">
      <c r="A33" s="37"/>
    </row>
    <row r="34" spans="1:1" ht="15" x14ac:dyDescent="0.25">
      <c r="A34" s="37"/>
    </row>
    <row r="35" spans="1:1" x14ac:dyDescent="0.3">
      <c r="A35" s="37"/>
    </row>
    <row r="36" spans="1:1" x14ac:dyDescent="0.3">
      <c r="A36" s="37"/>
    </row>
    <row r="37" spans="1:1" x14ac:dyDescent="0.3">
      <c r="A37" s="37"/>
    </row>
    <row r="38" spans="1:1" x14ac:dyDescent="0.3">
      <c r="A38" s="3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32"/>
  <sheetViews>
    <sheetView topLeftCell="AJ1" workbookViewId="0">
      <selection activeCell="AR5" sqref="AR5"/>
    </sheetView>
  </sheetViews>
  <sheetFormatPr defaultRowHeight="14.4" x14ac:dyDescent="0.3"/>
  <cols>
    <col min="36" max="36" width="31.33203125" bestFit="1" customWidth="1"/>
    <col min="42" max="42" width="54.5546875" bestFit="1" customWidth="1"/>
    <col min="43" max="43" width="16.33203125" customWidth="1"/>
    <col min="44" max="44" width="12.5546875" bestFit="1" customWidth="1"/>
    <col min="45" max="45" width="12.109375" bestFit="1" customWidth="1"/>
    <col min="46" max="46" width="13.33203125" bestFit="1" customWidth="1"/>
  </cols>
  <sheetData>
    <row r="1" spans="1:46" ht="15" x14ac:dyDescent="0.25">
      <c r="F1" t="s">
        <v>352</v>
      </c>
      <c r="G1" t="s">
        <v>272</v>
      </c>
      <c r="H1" t="s">
        <v>275</v>
      </c>
      <c r="AR1" t="s">
        <v>305</v>
      </c>
    </row>
    <row r="2" spans="1:46" ht="15" x14ac:dyDescent="0.25">
      <c r="A2" t="s">
        <v>350</v>
      </c>
      <c r="G2" t="s">
        <v>273</v>
      </c>
      <c r="H2" t="s">
        <v>276</v>
      </c>
      <c r="L2" s="4"/>
      <c r="AR2" t="s">
        <v>277</v>
      </c>
      <c r="AS2" t="s">
        <v>278</v>
      </c>
    </row>
    <row r="3" spans="1:46" ht="15" x14ac:dyDescent="0.25">
      <c r="A3" t="s">
        <v>351</v>
      </c>
      <c r="G3" t="s">
        <v>274</v>
      </c>
      <c r="H3">
        <v>7</v>
      </c>
      <c r="AR3" s="74">
        <f>'PTAC (NEW) Scalar'!$E$36</f>
        <v>6.7067029241090814E-2</v>
      </c>
      <c r="AS3" s="74">
        <f>'PTAC (NEW) Scalar'!$H$36</f>
        <v>0.1328231319295578</v>
      </c>
      <c r="AT3" t="s">
        <v>306</v>
      </c>
    </row>
    <row r="4" spans="1:46" ht="15" x14ac:dyDescent="0.25">
      <c r="A4" t="s">
        <v>268</v>
      </c>
      <c r="B4" t="s">
        <v>3</v>
      </c>
      <c r="C4" t="s">
        <v>4</v>
      </c>
      <c r="D4" t="s">
        <v>5</v>
      </c>
      <c r="E4" t="s">
        <v>6</v>
      </c>
      <c r="F4" t="s">
        <v>7</v>
      </c>
      <c r="G4" t="s">
        <v>8</v>
      </c>
      <c r="H4" t="s">
        <v>9</v>
      </c>
      <c r="I4" t="s">
        <v>10</v>
      </c>
      <c r="J4" t="s">
        <v>11</v>
      </c>
      <c r="K4" t="s">
        <v>12</v>
      </c>
      <c r="L4" t="s">
        <v>13</v>
      </c>
      <c r="M4" t="s">
        <v>14</v>
      </c>
      <c r="N4" t="s">
        <v>15</v>
      </c>
      <c r="O4" t="s">
        <v>16</v>
      </c>
      <c r="P4" t="s">
        <v>17</v>
      </c>
      <c r="Q4" t="s">
        <v>18</v>
      </c>
      <c r="R4" t="s">
        <v>19</v>
      </c>
      <c r="S4" t="s">
        <v>20</v>
      </c>
      <c r="T4" t="s">
        <v>21</v>
      </c>
      <c r="U4" t="s">
        <v>22</v>
      </c>
      <c r="V4" t="s">
        <v>23</v>
      </c>
      <c r="W4" t="s">
        <v>24</v>
      </c>
      <c r="X4" t="s">
        <v>25</v>
      </c>
      <c r="Y4" t="s">
        <v>26</v>
      </c>
      <c r="Z4" t="s">
        <v>27</v>
      </c>
      <c r="AA4" t="s">
        <v>28</v>
      </c>
      <c r="AB4" t="s">
        <v>29</v>
      </c>
      <c r="AC4" t="s">
        <v>30</v>
      </c>
      <c r="AD4" t="s">
        <v>31</v>
      </c>
      <c r="AE4" t="s">
        <v>32</v>
      </c>
      <c r="AF4" t="s">
        <v>33</v>
      </c>
      <c r="AG4" t="s">
        <v>34</v>
      </c>
      <c r="AH4" t="s">
        <v>35</v>
      </c>
      <c r="AI4" t="s">
        <v>36</v>
      </c>
      <c r="AJ4" t="s">
        <v>37</v>
      </c>
      <c r="AK4" t="s">
        <v>38</v>
      </c>
      <c r="AL4" t="s">
        <v>39</v>
      </c>
      <c r="AM4" t="s">
        <v>40</v>
      </c>
      <c r="AN4" t="s">
        <v>41</v>
      </c>
      <c r="AO4" t="s">
        <v>42</v>
      </c>
      <c r="AP4" t="s">
        <v>43</v>
      </c>
      <c r="AQ4" t="s">
        <v>303</v>
      </c>
      <c r="AR4" t="s">
        <v>302</v>
      </c>
      <c r="AS4" t="s">
        <v>301</v>
      </c>
    </row>
    <row r="5" spans="1:46" ht="15" x14ac:dyDescent="0.25">
      <c r="A5">
        <v>123</v>
      </c>
      <c r="B5" t="s">
        <v>105</v>
      </c>
      <c r="C5" t="s">
        <v>45</v>
      </c>
      <c r="D5" t="s">
        <v>46</v>
      </c>
      <c r="E5">
        <v>41786.650694444441</v>
      </c>
      <c r="F5" t="s">
        <v>47</v>
      </c>
      <c r="G5" t="s">
        <v>48</v>
      </c>
      <c r="H5" t="s">
        <v>49</v>
      </c>
      <c r="I5" t="s">
        <v>47</v>
      </c>
      <c r="J5" t="s">
        <v>50</v>
      </c>
      <c r="K5" t="s">
        <v>51</v>
      </c>
      <c r="L5">
        <v>149</v>
      </c>
      <c r="M5">
        <v>200000</v>
      </c>
      <c r="N5" t="s">
        <v>52</v>
      </c>
      <c r="O5">
        <v>0</v>
      </c>
      <c r="P5">
        <v>0</v>
      </c>
      <c r="Q5">
        <v>0</v>
      </c>
      <c r="R5">
        <v>174</v>
      </c>
      <c r="S5">
        <v>8.8099999999999998E-2</v>
      </c>
      <c r="T5">
        <v>0</v>
      </c>
      <c r="U5">
        <v>0</v>
      </c>
      <c r="V5">
        <v>0</v>
      </c>
      <c r="W5">
        <v>0</v>
      </c>
      <c r="X5">
        <v>174</v>
      </c>
      <c r="Y5">
        <v>8.8099999999999998E-2</v>
      </c>
      <c r="Z5">
        <v>0</v>
      </c>
      <c r="AC5">
        <v>1</v>
      </c>
      <c r="AD5" t="s">
        <v>53</v>
      </c>
      <c r="AE5" t="s">
        <v>49</v>
      </c>
      <c r="AF5" t="s">
        <v>54</v>
      </c>
      <c r="AG5" t="s">
        <v>47</v>
      </c>
      <c r="AH5" t="s">
        <v>105</v>
      </c>
      <c r="AI5" t="s">
        <v>52</v>
      </c>
      <c r="AJ5" t="s">
        <v>106</v>
      </c>
      <c r="AK5" t="s">
        <v>56</v>
      </c>
      <c r="AM5" t="s">
        <v>107</v>
      </c>
      <c r="AN5" t="s">
        <v>108</v>
      </c>
      <c r="AO5" t="s">
        <v>59</v>
      </c>
      <c r="AP5" t="s">
        <v>60</v>
      </c>
      <c r="AQ5" t="s">
        <v>127</v>
      </c>
      <c r="AR5" s="81">
        <f t="shared" ref="AR5:AR36" si="0">X5*IF(AND($H5="New",$AQ5="A/C"),(1-AR$3),1)</f>
        <v>174</v>
      </c>
      <c r="AS5" s="81">
        <f t="shared" ref="AS5:AS36" si="1">Y5*IF(AND($H5="New",$AQ5="A/C"),(1-AS$3),1)</f>
        <v>8.8099999999999998E-2</v>
      </c>
    </row>
    <row r="6" spans="1:46" ht="15" x14ac:dyDescent="0.25">
      <c r="A6">
        <v>124</v>
      </c>
      <c r="B6" t="s">
        <v>105</v>
      </c>
      <c r="C6" t="s">
        <v>45</v>
      </c>
      <c r="D6" t="s">
        <v>46</v>
      </c>
      <c r="E6">
        <v>41786.650694444441</v>
      </c>
      <c r="F6" t="s">
        <v>47</v>
      </c>
      <c r="G6" t="s">
        <v>48</v>
      </c>
      <c r="H6" t="s">
        <v>49</v>
      </c>
      <c r="I6" t="s">
        <v>47</v>
      </c>
      <c r="J6" t="s">
        <v>61</v>
      </c>
      <c r="K6" t="s">
        <v>51</v>
      </c>
      <c r="L6">
        <v>203</v>
      </c>
      <c r="M6">
        <v>200000</v>
      </c>
      <c r="N6" t="s">
        <v>52</v>
      </c>
      <c r="O6">
        <v>0</v>
      </c>
      <c r="P6">
        <v>0</v>
      </c>
      <c r="Q6">
        <v>0</v>
      </c>
      <c r="R6">
        <v>215</v>
      </c>
      <c r="S6">
        <v>0.14000000000000001</v>
      </c>
      <c r="T6">
        <v>0</v>
      </c>
      <c r="U6">
        <v>0</v>
      </c>
      <c r="V6">
        <v>0</v>
      </c>
      <c r="W6">
        <v>0</v>
      </c>
      <c r="X6">
        <v>215</v>
      </c>
      <c r="Y6">
        <v>0.14000000000000001</v>
      </c>
      <c r="Z6">
        <v>0</v>
      </c>
      <c r="AC6">
        <v>1</v>
      </c>
      <c r="AD6" t="s">
        <v>53</v>
      </c>
      <c r="AE6" t="s">
        <v>49</v>
      </c>
      <c r="AF6" t="s">
        <v>62</v>
      </c>
      <c r="AG6" t="s">
        <v>47</v>
      </c>
      <c r="AH6" t="s">
        <v>105</v>
      </c>
      <c r="AI6" t="s">
        <v>52</v>
      </c>
      <c r="AJ6" t="s">
        <v>106</v>
      </c>
      <c r="AK6" t="s">
        <v>56</v>
      </c>
      <c r="AM6" t="s">
        <v>107</v>
      </c>
      <c r="AN6" t="s">
        <v>108</v>
      </c>
      <c r="AO6" t="s">
        <v>59</v>
      </c>
      <c r="AP6" t="s">
        <v>60</v>
      </c>
      <c r="AQ6" t="s">
        <v>127</v>
      </c>
      <c r="AR6" s="81">
        <f t="shared" si="0"/>
        <v>215</v>
      </c>
      <c r="AS6" s="81">
        <f t="shared" si="1"/>
        <v>0.14000000000000001</v>
      </c>
    </row>
    <row r="7" spans="1:46" ht="15" x14ac:dyDescent="0.25">
      <c r="A7">
        <v>125</v>
      </c>
      <c r="B7" t="s">
        <v>105</v>
      </c>
      <c r="C7" t="s">
        <v>45</v>
      </c>
      <c r="D7" t="s">
        <v>46</v>
      </c>
      <c r="E7">
        <v>41786.650694444441</v>
      </c>
      <c r="F7" t="s">
        <v>47</v>
      </c>
      <c r="G7" t="s">
        <v>48</v>
      </c>
      <c r="H7" t="s">
        <v>49</v>
      </c>
      <c r="I7" t="s">
        <v>47</v>
      </c>
      <c r="J7" t="s">
        <v>63</v>
      </c>
      <c r="K7" t="s">
        <v>51</v>
      </c>
      <c r="L7">
        <v>183</v>
      </c>
      <c r="M7">
        <v>200000</v>
      </c>
      <c r="N7" t="s">
        <v>52</v>
      </c>
      <c r="O7">
        <v>0</v>
      </c>
      <c r="P7">
        <v>0</v>
      </c>
      <c r="Q7">
        <v>0</v>
      </c>
      <c r="R7">
        <v>216</v>
      </c>
      <c r="S7">
        <v>0.105</v>
      </c>
      <c r="T7">
        <v>0</v>
      </c>
      <c r="U7">
        <v>0</v>
      </c>
      <c r="V7">
        <v>0</v>
      </c>
      <c r="W7">
        <v>0</v>
      </c>
      <c r="X7">
        <v>216</v>
      </c>
      <c r="Y7">
        <v>0.105</v>
      </c>
      <c r="Z7">
        <v>0</v>
      </c>
      <c r="AC7">
        <v>1</v>
      </c>
      <c r="AD7" t="s">
        <v>53</v>
      </c>
      <c r="AE7" t="s">
        <v>49</v>
      </c>
      <c r="AF7" t="s">
        <v>64</v>
      </c>
      <c r="AG7" t="s">
        <v>47</v>
      </c>
      <c r="AH7" t="s">
        <v>105</v>
      </c>
      <c r="AI7" t="s">
        <v>52</v>
      </c>
      <c r="AJ7" t="s">
        <v>106</v>
      </c>
      <c r="AK7" t="s">
        <v>56</v>
      </c>
      <c r="AM7" t="s">
        <v>107</v>
      </c>
      <c r="AN7" t="s">
        <v>108</v>
      </c>
      <c r="AO7" t="s">
        <v>59</v>
      </c>
      <c r="AP7" t="s">
        <v>60</v>
      </c>
      <c r="AQ7" t="s">
        <v>127</v>
      </c>
      <c r="AR7" s="81">
        <f t="shared" si="0"/>
        <v>216</v>
      </c>
      <c r="AS7" s="81">
        <f t="shared" si="1"/>
        <v>0.105</v>
      </c>
    </row>
    <row r="8" spans="1:46" ht="15" x14ac:dyDescent="0.25">
      <c r="A8">
        <v>126</v>
      </c>
      <c r="B8" t="s">
        <v>105</v>
      </c>
      <c r="C8" t="s">
        <v>45</v>
      </c>
      <c r="D8" t="s">
        <v>46</v>
      </c>
      <c r="E8">
        <v>41786.650694444441</v>
      </c>
      <c r="F8" t="s">
        <v>47</v>
      </c>
      <c r="G8" t="s">
        <v>48</v>
      </c>
      <c r="H8" t="s">
        <v>49</v>
      </c>
      <c r="I8" t="s">
        <v>47</v>
      </c>
      <c r="J8" t="s">
        <v>65</v>
      </c>
      <c r="K8" t="s">
        <v>51</v>
      </c>
      <c r="L8">
        <v>197</v>
      </c>
      <c r="M8">
        <v>200000</v>
      </c>
      <c r="N8" t="s">
        <v>52</v>
      </c>
      <c r="O8">
        <v>0</v>
      </c>
      <c r="P8">
        <v>0</v>
      </c>
      <c r="Q8">
        <v>0</v>
      </c>
      <c r="R8">
        <v>259</v>
      </c>
      <c r="S8">
        <v>0.13900000000000001</v>
      </c>
      <c r="T8">
        <v>0</v>
      </c>
      <c r="U8">
        <v>0</v>
      </c>
      <c r="V8">
        <v>0</v>
      </c>
      <c r="W8">
        <v>0</v>
      </c>
      <c r="X8">
        <v>259</v>
      </c>
      <c r="Y8">
        <v>0.13900000000000001</v>
      </c>
      <c r="Z8">
        <v>0</v>
      </c>
      <c r="AC8">
        <v>1</v>
      </c>
      <c r="AD8" t="s">
        <v>53</v>
      </c>
      <c r="AE8" t="s">
        <v>49</v>
      </c>
      <c r="AF8" t="s">
        <v>66</v>
      </c>
      <c r="AG8" t="s">
        <v>47</v>
      </c>
      <c r="AH8" t="s">
        <v>105</v>
      </c>
      <c r="AI8" t="s">
        <v>52</v>
      </c>
      <c r="AJ8" t="s">
        <v>106</v>
      </c>
      <c r="AK8" t="s">
        <v>56</v>
      </c>
      <c r="AM8" t="s">
        <v>107</v>
      </c>
      <c r="AN8" t="s">
        <v>108</v>
      </c>
      <c r="AO8" t="s">
        <v>59</v>
      </c>
      <c r="AP8" t="s">
        <v>60</v>
      </c>
      <c r="AQ8" t="s">
        <v>127</v>
      </c>
      <c r="AR8" s="81">
        <f t="shared" si="0"/>
        <v>259</v>
      </c>
      <c r="AS8" s="81">
        <f t="shared" si="1"/>
        <v>0.13900000000000001</v>
      </c>
    </row>
    <row r="9" spans="1:46" ht="15" x14ac:dyDescent="0.25">
      <c r="A9">
        <v>127</v>
      </c>
      <c r="B9" t="s">
        <v>105</v>
      </c>
      <c r="C9" t="s">
        <v>45</v>
      </c>
      <c r="D9" t="s">
        <v>46</v>
      </c>
      <c r="E9">
        <v>41786.650694444441</v>
      </c>
      <c r="F9" t="s">
        <v>47</v>
      </c>
      <c r="G9" t="s">
        <v>48</v>
      </c>
      <c r="H9" t="s">
        <v>49</v>
      </c>
      <c r="I9" t="s">
        <v>47</v>
      </c>
      <c r="J9" t="s">
        <v>67</v>
      </c>
      <c r="K9" t="s">
        <v>51</v>
      </c>
      <c r="L9">
        <v>181</v>
      </c>
      <c r="M9">
        <v>200000</v>
      </c>
      <c r="N9" t="s">
        <v>52</v>
      </c>
      <c r="O9">
        <v>0</v>
      </c>
      <c r="P9">
        <v>0</v>
      </c>
      <c r="Q9">
        <v>0</v>
      </c>
      <c r="R9">
        <v>228</v>
      </c>
      <c r="S9">
        <v>0.106</v>
      </c>
      <c r="T9">
        <v>-1.38E-5</v>
      </c>
      <c r="U9">
        <v>0</v>
      </c>
      <c r="V9">
        <v>0</v>
      </c>
      <c r="W9">
        <v>0</v>
      </c>
      <c r="X9">
        <v>228</v>
      </c>
      <c r="Y9">
        <v>0.106</v>
      </c>
      <c r="Z9">
        <v>-1.38E-5</v>
      </c>
      <c r="AC9">
        <v>1</v>
      </c>
      <c r="AD9" t="s">
        <v>53</v>
      </c>
      <c r="AE9" t="s">
        <v>49</v>
      </c>
      <c r="AF9" t="s">
        <v>68</v>
      </c>
      <c r="AG9" t="s">
        <v>47</v>
      </c>
      <c r="AH9" t="s">
        <v>105</v>
      </c>
      <c r="AI9" t="s">
        <v>52</v>
      </c>
      <c r="AJ9" t="s">
        <v>106</v>
      </c>
      <c r="AK9" t="s">
        <v>56</v>
      </c>
      <c r="AM9" t="s">
        <v>107</v>
      </c>
      <c r="AN9" t="s">
        <v>108</v>
      </c>
      <c r="AO9" t="s">
        <v>59</v>
      </c>
      <c r="AP9" t="s">
        <v>60</v>
      </c>
      <c r="AQ9" t="s">
        <v>127</v>
      </c>
      <c r="AR9" s="81">
        <f t="shared" si="0"/>
        <v>228</v>
      </c>
      <c r="AS9" s="81">
        <f t="shared" si="1"/>
        <v>0.106</v>
      </c>
    </row>
    <row r="10" spans="1:46" ht="15" x14ac:dyDescent="0.25">
      <c r="A10">
        <v>128</v>
      </c>
      <c r="B10" t="s">
        <v>105</v>
      </c>
      <c r="C10" t="s">
        <v>45</v>
      </c>
      <c r="D10" t="s">
        <v>46</v>
      </c>
      <c r="E10">
        <v>41786.650694444441</v>
      </c>
      <c r="F10" t="s">
        <v>47</v>
      </c>
      <c r="G10" t="s">
        <v>48</v>
      </c>
      <c r="H10" t="s">
        <v>49</v>
      </c>
      <c r="I10" t="s">
        <v>47</v>
      </c>
      <c r="J10" t="s">
        <v>69</v>
      </c>
      <c r="K10" t="s">
        <v>51</v>
      </c>
      <c r="L10">
        <v>218</v>
      </c>
      <c r="M10">
        <v>200000</v>
      </c>
      <c r="N10" t="s">
        <v>52</v>
      </c>
      <c r="O10">
        <v>0</v>
      </c>
      <c r="P10">
        <v>0</v>
      </c>
      <c r="Q10">
        <v>0</v>
      </c>
      <c r="R10">
        <v>272</v>
      </c>
      <c r="S10">
        <v>9.2200000000000004E-2</v>
      </c>
      <c r="T10">
        <v>0</v>
      </c>
      <c r="U10">
        <v>0</v>
      </c>
      <c r="V10">
        <v>0</v>
      </c>
      <c r="W10">
        <v>0</v>
      </c>
      <c r="X10">
        <v>272</v>
      </c>
      <c r="Y10">
        <v>9.2200000000000004E-2</v>
      </c>
      <c r="Z10">
        <v>0</v>
      </c>
      <c r="AC10">
        <v>1</v>
      </c>
      <c r="AD10" t="s">
        <v>53</v>
      </c>
      <c r="AE10" t="s">
        <v>49</v>
      </c>
      <c r="AF10" t="s">
        <v>70</v>
      </c>
      <c r="AG10" t="s">
        <v>47</v>
      </c>
      <c r="AH10" t="s">
        <v>105</v>
      </c>
      <c r="AI10" t="s">
        <v>52</v>
      </c>
      <c r="AJ10" t="s">
        <v>106</v>
      </c>
      <c r="AK10" t="s">
        <v>56</v>
      </c>
      <c r="AM10" t="s">
        <v>107</v>
      </c>
      <c r="AN10" t="s">
        <v>108</v>
      </c>
      <c r="AO10" t="s">
        <v>59</v>
      </c>
      <c r="AP10" t="s">
        <v>60</v>
      </c>
      <c r="AQ10" t="s">
        <v>127</v>
      </c>
      <c r="AR10" s="81">
        <f t="shared" si="0"/>
        <v>272</v>
      </c>
      <c r="AS10" s="81">
        <f t="shared" si="1"/>
        <v>9.2200000000000004E-2</v>
      </c>
    </row>
    <row r="11" spans="1:46" ht="15" x14ac:dyDescent="0.25">
      <c r="A11">
        <v>129</v>
      </c>
      <c r="B11" t="s">
        <v>105</v>
      </c>
      <c r="C11" t="s">
        <v>45</v>
      </c>
      <c r="D11" t="s">
        <v>46</v>
      </c>
      <c r="E11">
        <v>41786.650694444441</v>
      </c>
      <c r="F11" t="s">
        <v>47</v>
      </c>
      <c r="G11" t="s">
        <v>48</v>
      </c>
      <c r="H11" t="s">
        <v>49</v>
      </c>
      <c r="I11" t="s">
        <v>47</v>
      </c>
      <c r="J11" t="s">
        <v>71</v>
      </c>
      <c r="K11" t="s">
        <v>51</v>
      </c>
      <c r="L11">
        <v>196</v>
      </c>
      <c r="M11">
        <v>200000</v>
      </c>
      <c r="N11" t="s">
        <v>52</v>
      </c>
      <c r="O11">
        <v>0</v>
      </c>
      <c r="P11">
        <v>0</v>
      </c>
      <c r="Q11">
        <v>0</v>
      </c>
      <c r="R11">
        <v>316</v>
      </c>
      <c r="S11">
        <v>0.122</v>
      </c>
      <c r="T11">
        <v>0</v>
      </c>
      <c r="U11">
        <v>0</v>
      </c>
      <c r="V11">
        <v>0</v>
      </c>
      <c r="W11">
        <v>0</v>
      </c>
      <c r="X11">
        <v>316</v>
      </c>
      <c r="Y11">
        <v>0.122</v>
      </c>
      <c r="Z11">
        <v>0</v>
      </c>
      <c r="AC11">
        <v>1</v>
      </c>
      <c r="AD11" t="s">
        <v>53</v>
      </c>
      <c r="AE11" t="s">
        <v>49</v>
      </c>
      <c r="AF11" t="s">
        <v>72</v>
      </c>
      <c r="AG11" t="s">
        <v>47</v>
      </c>
      <c r="AH11" t="s">
        <v>105</v>
      </c>
      <c r="AI11" t="s">
        <v>52</v>
      </c>
      <c r="AJ11" t="s">
        <v>106</v>
      </c>
      <c r="AK11" t="s">
        <v>56</v>
      </c>
      <c r="AM11" t="s">
        <v>107</v>
      </c>
      <c r="AN11" t="s">
        <v>108</v>
      </c>
      <c r="AO11" t="s">
        <v>59</v>
      </c>
      <c r="AP11" t="s">
        <v>60</v>
      </c>
      <c r="AQ11" t="s">
        <v>127</v>
      </c>
      <c r="AR11" s="81">
        <f t="shared" si="0"/>
        <v>316</v>
      </c>
      <c r="AS11" s="81">
        <f t="shared" si="1"/>
        <v>0.122</v>
      </c>
    </row>
    <row r="12" spans="1:46" ht="15" x14ac:dyDescent="0.25">
      <c r="A12">
        <v>130</v>
      </c>
      <c r="B12" t="s">
        <v>105</v>
      </c>
      <c r="C12" t="s">
        <v>45</v>
      </c>
      <c r="D12" t="s">
        <v>46</v>
      </c>
      <c r="E12">
        <v>41786.650694444441</v>
      </c>
      <c r="F12" t="s">
        <v>47</v>
      </c>
      <c r="G12" t="s">
        <v>48</v>
      </c>
      <c r="H12" t="s">
        <v>49</v>
      </c>
      <c r="I12" t="s">
        <v>47</v>
      </c>
      <c r="J12" t="s">
        <v>73</v>
      </c>
      <c r="K12" t="s">
        <v>51</v>
      </c>
      <c r="L12">
        <v>201</v>
      </c>
      <c r="M12">
        <v>200000</v>
      </c>
      <c r="N12" t="s">
        <v>52</v>
      </c>
      <c r="O12">
        <v>0</v>
      </c>
      <c r="P12">
        <v>0</v>
      </c>
      <c r="Q12">
        <v>0</v>
      </c>
      <c r="R12">
        <v>325</v>
      </c>
      <c r="S12">
        <v>0.14299999999999999</v>
      </c>
      <c r="T12">
        <v>0</v>
      </c>
      <c r="U12">
        <v>0</v>
      </c>
      <c r="V12">
        <v>0</v>
      </c>
      <c r="W12">
        <v>0</v>
      </c>
      <c r="X12">
        <v>325</v>
      </c>
      <c r="Y12">
        <v>0.14299999999999999</v>
      </c>
      <c r="Z12">
        <v>0</v>
      </c>
      <c r="AC12">
        <v>1</v>
      </c>
      <c r="AD12" t="s">
        <v>53</v>
      </c>
      <c r="AE12" t="s">
        <v>49</v>
      </c>
      <c r="AF12" t="s">
        <v>74</v>
      </c>
      <c r="AG12" t="s">
        <v>47</v>
      </c>
      <c r="AH12" t="s">
        <v>105</v>
      </c>
      <c r="AI12" t="s">
        <v>52</v>
      </c>
      <c r="AJ12" t="s">
        <v>106</v>
      </c>
      <c r="AK12" t="s">
        <v>56</v>
      </c>
      <c r="AM12" t="s">
        <v>107</v>
      </c>
      <c r="AN12" t="s">
        <v>108</v>
      </c>
      <c r="AO12" t="s">
        <v>59</v>
      </c>
      <c r="AP12" t="s">
        <v>60</v>
      </c>
      <c r="AQ12" t="s">
        <v>127</v>
      </c>
      <c r="AR12" s="81">
        <f t="shared" si="0"/>
        <v>325</v>
      </c>
      <c r="AS12" s="81">
        <f t="shared" si="1"/>
        <v>0.14299999999999999</v>
      </c>
    </row>
    <row r="13" spans="1:46" ht="15" x14ac:dyDescent="0.25">
      <c r="A13">
        <v>131</v>
      </c>
      <c r="B13" t="s">
        <v>105</v>
      </c>
      <c r="C13" t="s">
        <v>45</v>
      </c>
      <c r="D13" t="s">
        <v>46</v>
      </c>
      <c r="E13">
        <v>41786.650694444441</v>
      </c>
      <c r="F13" t="s">
        <v>47</v>
      </c>
      <c r="G13" t="s">
        <v>48</v>
      </c>
      <c r="H13" t="s">
        <v>49</v>
      </c>
      <c r="I13" t="s">
        <v>47</v>
      </c>
      <c r="J13" t="s">
        <v>75</v>
      </c>
      <c r="K13" t="s">
        <v>51</v>
      </c>
      <c r="L13">
        <v>211</v>
      </c>
      <c r="M13">
        <v>200000</v>
      </c>
      <c r="N13" t="s">
        <v>52</v>
      </c>
      <c r="O13">
        <v>0</v>
      </c>
      <c r="P13">
        <v>0</v>
      </c>
      <c r="Q13">
        <v>0</v>
      </c>
      <c r="R13">
        <v>326</v>
      </c>
      <c r="S13">
        <v>0.156</v>
      </c>
      <c r="T13">
        <v>0</v>
      </c>
      <c r="U13">
        <v>0</v>
      </c>
      <c r="V13">
        <v>0</v>
      </c>
      <c r="W13">
        <v>0</v>
      </c>
      <c r="X13">
        <v>326</v>
      </c>
      <c r="Y13">
        <v>0.156</v>
      </c>
      <c r="Z13">
        <v>0</v>
      </c>
      <c r="AC13">
        <v>1</v>
      </c>
      <c r="AD13" t="s">
        <v>53</v>
      </c>
      <c r="AE13" t="s">
        <v>49</v>
      </c>
      <c r="AF13" t="s">
        <v>76</v>
      </c>
      <c r="AG13" t="s">
        <v>47</v>
      </c>
      <c r="AH13" t="s">
        <v>105</v>
      </c>
      <c r="AI13" t="s">
        <v>52</v>
      </c>
      <c r="AJ13" t="s">
        <v>106</v>
      </c>
      <c r="AK13" t="s">
        <v>56</v>
      </c>
      <c r="AM13" t="s">
        <v>107</v>
      </c>
      <c r="AN13" t="s">
        <v>108</v>
      </c>
      <c r="AO13" t="s">
        <v>59</v>
      </c>
      <c r="AP13" t="s">
        <v>60</v>
      </c>
      <c r="AQ13" t="s">
        <v>127</v>
      </c>
      <c r="AR13" s="81">
        <f t="shared" si="0"/>
        <v>326</v>
      </c>
      <c r="AS13" s="81">
        <f t="shared" si="1"/>
        <v>0.156</v>
      </c>
    </row>
    <row r="14" spans="1:46" ht="15" x14ac:dyDescent="0.25">
      <c r="A14">
        <v>132</v>
      </c>
      <c r="B14" t="s">
        <v>105</v>
      </c>
      <c r="C14" t="s">
        <v>45</v>
      </c>
      <c r="D14" t="s">
        <v>46</v>
      </c>
      <c r="E14">
        <v>41786.650694444441</v>
      </c>
      <c r="F14" t="s">
        <v>47</v>
      </c>
      <c r="G14" t="s">
        <v>48</v>
      </c>
      <c r="H14" t="s">
        <v>49</v>
      </c>
      <c r="I14" t="s">
        <v>47</v>
      </c>
      <c r="J14" t="s">
        <v>77</v>
      </c>
      <c r="K14" t="s">
        <v>51</v>
      </c>
      <c r="L14">
        <v>224</v>
      </c>
      <c r="M14">
        <v>200000</v>
      </c>
      <c r="N14" t="s">
        <v>52</v>
      </c>
      <c r="O14">
        <v>0</v>
      </c>
      <c r="P14">
        <v>0</v>
      </c>
      <c r="Q14">
        <v>0</v>
      </c>
      <c r="R14">
        <v>298</v>
      </c>
      <c r="S14">
        <v>0.154</v>
      </c>
      <c r="T14">
        <v>0</v>
      </c>
      <c r="U14">
        <v>0</v>
      </c>
      <c r="V14">
        <v>0</v>
      </c>
      <c r="W14">
        <v>0</v>
      </c>
      <c r="X14">
        <v>298</v>
      </c>
      <c r="Y14">
        <v>0.154</v>
      </c>
      <c r="Z14">
        <v>0</v>
      </c>
      <c r="AC14">
        <v>1</v>
      </c>
      <c r="AD14" t="s">
        <v>53</v>
      </c>
      <c r="AE14" t="s">
        <v>49</v>
      </c>
      <c r="AF14" t="s">
        <v>78</v>
      </c>
      <c r="AG14" t="s">
        <v>47</v>
      </c>
      <c r="AH14" t="s">
        <v>105</v>
      </c>
      <c r="AI14" t="s">
        <v>52</v>
      </c>
      <c r="AJ14" t="s">
        <v>106</v>
      </c>
      <c r="AK14" t="s">
        <v>56</v>
      </c>
      <c r="AM14" t="s">
        <v>107</v>
      </c>
      <c r="AN14" t="s">
        <v>108</v>
      </c>
      <c r="AO14" t="s">
        <v>59</v>
      </c>
      <c r="AP14" t="s">
        <v>60</v>
      </c>
      <c r="AQ14" t="s">
        <v>127</v>
      </c>
      <c r="AR14" s="81">
        <f t="shared" si="0"/>
        <v>298</v>
      </c>
      <c r="AS14" s="81">
        <f t="shared" si="1"/>
        <v>0.154</v>
      </c>
    </row>
    <row r="15" spans="1:46" ht="15" x14ac:dyDescent="0.25">
      <c r="A15">
        <v>133</v>
      </c>
      <c r="B15" t="s">
        <v>105</v>
      </c>
      <c r="C15" t="s">
        <v>45</v>
      </c>
      <c r="D15" t="s">
        <v>46</v>
      </c>
      <c r="E15">
        <v>41786.650694444441</v>
      </c>
      <c r="F15" t="s">
        <v>47</v>
      </c>
      <c r="G15" t="s">
        <v>48</v>
      </c>
      <c r="H15" t="s">
        <v>49</v>
      </c>
      <c r="I15" t="s">
        <v>47</v>
      </c>
      <c r="J15" t="s">
        <v>79</v>
      </c>
      <c r="K15" t="s">
        <v>51</v>
      </c>
      <c r="L15">
        <v>225</v>
      </c>
      <c r="M15">
        <v>200000</v>
      </c>
      <c r="N15" t="s">
        <v>52</v>
      </c>
      <c r="O15">
        <v>0</v>
      </c>
      <c r="P15">
        <v>0</v>
      </c>
      <c r="Q15">
        <v>0</v>
      </c>
      <c r="R15">
        <v>272</v>
      </c>
      <c r="S15">
        <v>0.14000000000000001</v>
      </c>
      <c r="T15">
        <v>0</v>
      </c>
      <c r="U15">
        <v>0</v>
      </c>
      <c r="V15">
        <v>0</v>
      </c>
      <c r="W15">
        <v>0</v>
      </c>
      <c r="X15">
        <v>272</v>
      </c>
      <c r="Y15">
        <v>0.14000000000000001</v>
      </c>
      <c r="Z15">
        <v>0</v>
      </c>
      <c r="AC15">
        <v>1</v>
      </c>
      <c r="AD15" t="s">
        <v>53</v>
      </c>
      <c r="AE15" t="s">
        <v>49</v>
      </c>
      <c r="AF15" t="s">
        <v>80</v>
      </c>
      <c r="AG15" t="s">
        <v>47</v>
      </c>
      <c r="AH15" t="s">
        <v>105</v>
      </c>
      <c r="AI15" t="s">
        <v>52</v>
      </c>
      <c r="AJ15" t="s">
        <v>106</v>
      </c>
      <c r="AK15" t="s">
        <v>56</v>
      </c>
      <c r="AM15" t="s">
        <v>107</v>
      </c>
      <c r="AN15" t="s">
        <v>108</v>
      </c>
      <c r="AO15" t="s">
        <v>59</v>
      </c>
      <c r="AP15" t="s">
        <v>60</v>
      </c>
      <c r="AQ15" t="s">
        <v>127</v>
      </c>
      <c r="AR15" s="81">
        <f t="shared" si="0"/>
        <v>272</v>
      </c>
      <c r="AS15" s="81">
        <f t="shared" si="1"/>
        <v>0.14000000000000001</v>
      </c>
    </row>
    <row r="16" spans="1:46" ht="15" x14ac:dyDescent="0.25">
      <c r="A16">
        <v>134</v>
      </c>
      <c r="B16" t="s">
        <v>105</v>
      </c>
      <c r="C16" t="s">
        <v>45</v>
      </c>
      <c r="D16" t="s">
        <v>46</v>
      </c>
      <c r="E16">
        <v>41786.650694444441</v>
      </c>
      <c r="F16" t="s">
        <v>47</v>
      </c>
      <c r="G16" t="s">
        <v>48</v>
      </c>
      <c r="H16" t="s">
        <v>49</v>
      </c>
      <c r="I16" t="s">
        <v>47</v>
      </c>
      <c r="J16" t="s">
        <v>81</v>
      </c>
      <c r="K16" t="s">
        <v>51</v>
      </c>
      <c r="L16">
        <v>225</v>
      </c>
      <c r="M16">
        <v>200000</v>
      </c>
      <c r="N16" t="s">
        <v>52</v>
      </c>
      <c r="O16">
        <v>0</v>
      </c>
      <c r="P16">
        <v>0</v>
      </c>
      <c r="Q16">
        <v>0</v>
      </c>
      <c r="R16">
        <v>250</v>
      </c>
      <c r="S16">
        <v>0.13700000000000001</v>
      </c>
      <c r="T16">
        <v>0</v>
      </c>
      <c r="U16">
        <v>0</v>
      </c>
      <c r="V16">
        <v>0</v>
      </c>
      <c r="W16">
        <v>0</v>
      </c>
      <c r="X16">
        <v>250</v>
      </c>
      <c r="Y16">
        <v>0.13700000000000001</v>
      </c>
      <c r="Z16">
        <v>0</v>
      </c>
      <c r="AC16">
        <v>1</v>
      </c>
      <c r="AD16" t="s">
        <v>53</v>
      </c>
      <c r="AE16" t="s">
        <v>49</v>
      </c>
      <c r="AF16" t="s">
        <v>82</v>
      </c>
      <c r="AG16" t="s">
        <v>47</v>
      </c>
      <c r="AH16" t="s">
        <v>105</v>
      </c>
      <c r="AI16" t="s">
        <v>52</v>
      </c>
      <c r="AJ16" t="s">
        <v>106</v>
      </c>
      <c r="AK16" t="s">
        <v>56</v>
      </c>
      <c r="AM16" t="s">
        <v>107</v>
      </c>
      <c r="AN16" t="s">
        <v>108</v>
      </c>
      <c r="AO16" t="s">
        <v>59</v>
      </c>
      <c r="AP16" t="s">
        <v>60</v>
      </c>
      <c r="AQ16" t="s">
        <v>127</v>
      </c>
      <c r="AR16" s="81">
        <f t="shared" si="0"/>
        <v>250</v>
      </c>
      <c r="AS16" s="81">
        <f t="shared" si="1"/>
        <v>0.13700000000000001</v>
      </c>
    </row>
    <row r="17" spans="1:45" ht="15" x14ac:dyDescent="0.25">
      <c r="A17">
        <v>135</v>
      </c>
      <c r="B17" t="s">
        <v>105</v>
      </c>
      <c r="C17" t="s">
        <v>45</v>
      </c>
      <c r="D17" t="s">
        <v>46</v>
      </c>
      <c r="E17">
        <v>41786.650694444441</v>
      </c>
      <c r="F17" t="s">
        <v>47</v>
      </c>
      <c r="G17" t="s">
        <v>48</v>
      </c>
      <c r="H17" t="s">
        <v>49</v>
      </c>
      <c r="I17" t="s">
        <v>47</v>
      </c>
      <c r="J17" t="s">
        <v>83</v>
      </c>
      <c r="K17" t="s">
        <v>51</v>
      </c>
      <c r="L17">
        <v>228</v>
      </c>
      <c r="M17">
        <v>200000</v>
      </c>
      <c r="N17" t="s">
        <v>52</v>
      </c>
      <c r="O17">
        <v>0</v>
      </c>
      <c r="P17">
        <v>0</v>
      </c>
      <c r="Q17">
        <v>0</v>
      </c>
      <c r="R17">
        <v>317</v>
      </c>
      <c r="S17">
        <v>0.156</v>
      </c>
      <c r="T17">
        <v>0</v>
      </c>
      <c r="U17">
        <v>0</v>
      </c>
      <c r="V17">
        <v>0</v>
      </c>
      <c r="W17">
        <v>0</v>
      </c>
      <c r="X17">
        <v>317</v>
      </c>
      <c r="Y17">
        <v>0.156</v>
      </c>
      <c r="Z17">
        <v>0</v>
      </c>
      <c r="AC17">
        <v>1</v>
      </c>
      <c r="AD17" t="s">
        <v>53</v>
      </c>
      <c r="AE17" t="s">
        <v>49</v>
      </c>
      <c r="AF17" t="s">
        <v>84</v>
      </c>
      <c r="AG17" t="s">
        <v>47</v>
      </c>
      <c r="AH17" t="s">
        <v>105</v>
      </c>
      <c r="AI17" t="s">
        <v>52</v>
      </c>
      <c r="AJ17" t="s">
        <v>106</v>
      </c>
      <c r="AK17" t="s">
        <v>56</v>
      </c>
      <c r="AM17" t="s">
        <v>107</v>
      </c>
      <c r="AN17" t="s">
        <v>108</v>
      </c>
      <c r="AO17" t="s">
        <v>59</v>
      </c>
      <c r="AP17" t="s">
        <v>60</v>
      </c>
      <c r="AQ17" t="s">
        <v>127</v>
      </c>
      <c r="AR17" s="81">
        <f t="shared" si="0"/>
        <v>317</v>
      </c>
      <c r="AS17" s="81">
        <f t="shared" si="1"/>
        <v>0.156</v>
      </c>
    </row>
    <row r="18" spans="1:45" ht="15" x14ac:dyDescent="0.25">
      <c r="A18">
        <v>136</v>
      </c>
      <c r="B18" t="s">
        <v>105</v>
      </c>
      <c r="C18" t="s">
        <v>45</v>
      </c>
      <c r="D18" t="s">
        <v>46</v>
      </c>
      <c r="E18">
        <v>41786.650694444441</v>
      </c>
      <c r="F18" t="s">
        <v>47</v>
      </c>
      <c r="G18" t="s">
        <v>48</v>
      </c>
      <c r="H18" t="s">
        <v>49</v>
      </c>
      <c r="I18" t="s">
        <v>47</v>
      </c>
      <c r="J18" t="s">
        <v>85</v>
      </c>
      <c r="K18" t="s">
        <v>51</v>
      </c>
      <c r="L18">
        <v>241</v>
      </c>
      <c r="M18">
        <v>200000</v>
      </c>
      <c r="N18" t="s">
        <v>52</v>
      </c>
      <c r="O18">
        <v>0</v>
      </c>
      <c r="P18">
        <v>0</v>
      </c>
      <c r="Q18">
        <v>0</v>
      </c>
      <c r="R18">
        <v>267</v>
      </c>
      <c r="S18">
        <v>0.14599999999999999</v>
      </c>
      <c r="T18">
        <v>0</v>
      </c>
      <c r="U18">
        <v>0</v>
      </c>
      <c r="V18">
        <v>0</v>
      </c>
      <c r="W18">
        <v>0</v>
      </c>
      <c r="X18">
        <v>267</v>
      </c>
      <c r="Y18">
        <v>0.14599999999999999</v>
      </c>
      <c r="Z18">
        <v>0</v>
      </c>
      <c r="AC18">
        <v>1</v>
      </c>
      <c r="AD18" t="s">
        <v>53</v>
      </c>
      <c r="AE18" t="s">
        <v>49</v>
      </c>
      <c r="AF18" t="s">
        <v>86</v>
      </c>
      <c r="AG18" t="s">
        <v>47</v>
      </c>
      <c r="AH18" t="s">
        <v>105</v>
      </c>
      <c r="AI18" t="s">
        <v>52</v>
      </c>
      <c r="AJ18" t="s">
        <v>106</v>
      </c>
      <c r="AK18" t="s">
        <v>56</v>
      </c>
      <c r="AM18" t="s">
        <v>107</v>
      </c>
      <c r="AN18" t="s">
        <v>108</v>
      </c>
      <c r="AO18" t="s">
        <v>59</v>
      </c>
      <c r="AP18" t="s">
        <v>60</v>
      </c>
      <c r="AQ18" t="s">
        <v>127</v>
      </c>
      <c r="AR18" s="81">
        <f t="shared" si="0"/>
        <v>267</v>
      </c>
      <c r="AS18" s="81">
        <f t="shared" si="1"/>
        <v>0.14599999999999999</v>
      </c>
    </row>
    <row r="19" spans="1:45" ht="15" x14ac:dyDescent="0.25">
      <c r="A19">
        <v>137</v>
      </c>
      <c r="B19" t="s">
        <v>105</v>
      </c>
      <c r="C19" t="s">
        <v>45</v>
      </c>
      <c r="D19" t="s">
        <v>46</v>
      </c>
      <c r="E19">
        <v>41786.650694444441</v>
      </c>
      <c r="F19" t="s">
        <v>47</v>
      </c>
      <c r="G19" t="s">
        <v>48</v>
      </c>
      <c r="H19" t="s">
        <v>49</v>
      </c>
      <c r="I19" t="s">
        <v>47</v>
      </c>
      <c r="J19" t="s">
        <v>87</v>
      </c>
      <c r="K19" t="s">
        <v>51</v>
      </c>
      <c r="L19">
        <v>259</v>
      </c>
      <c r="M19">
        <v>200000</v>
      </c>
      <c r="N19" t="s">
        <v>52</v>
      </c>
      <c r="O19">
        <v>0</v>
      </c>
      <c r="P19">
        <v>0</v>
      </c>
      <c r="Q19">
        <v>0</v>
      </c>
      <c r="R19">
        <v>431</v>
      </c>
      <c r="S19">
        <v>0.17</v>
      </c>
      <c r="T19">
        <v>0</v>
      </c>
      <c r="U19">
        <v>0</v>
      </c>
      <c r="V19">
        <v>0</v>
      </c>
      <c r="W19">
        <v>0</v>
      </c>
      <c r="X19">
        <v>431</v>
      </c>
      <c r="Y19">
        <v>0.17</v>
      </c>
      <c r="Z19">
        <v>0</v>
      </c>
      <c r="AC19">
        <v>1</v>
      </c>
      <c r="AD19" t="s">
        <v>53</v>
      </c>
      <c r="AE19" t="s">
        <v>49</v>
      </c>
      <c r="AF19" t="s">
        <v>88</v>
      </c>
      <c r="AG19" t="s">
        <v>47</v>
      </c>
      <c r="AH19" t="s">
        <v>105</v>
      </c>
      <c r="AI19" t="s">
        <v>52</v>
      </c>
      <c r="AJ19" t="s">
        <v>106</v>
      </c>
      <c r="AK19" t="s">
        <v>56</v>
      </c>
      <c r="AM19" t="s">
        <v>107</v>
      </c>
      <c r="AN19" t="s">
        <v>108</v>
      </c>
      <c r="AO19" t="s">
        <v>59</v>
      </c>
      <c r="AP19" t="s">
        <v>60</v>
      </c>
      <c r="AQ19" t="s">
        <v>127</v>
      </c>
      <c r="AR19" s="81">
        <f t="shared" si="0"/>
        <v>431</v>
      </c>
      <c r="AS19" s="81">
        <f t="shared" si="1"/>
        <v>0.17</v>
      </c>
    </row>
    <row r="20" spans="1:45" ht="15" x14ac:dyDescent="0.25">
      <c r="A20">
        <v>138</v>
      </c>
      <c r="B20" t="s">
        <v>105</v>
      </c>
      <c r="C20" t="s">
        <v>45</v>
      </c>
      <c r="D20" t="s">
        <v>46</v>
      </c>
      <c r="E20">
        <v>41786.650694444441</v>
      </c>
      <c r="F20" t="s">
        <v>47</v>
      </c>
      <c r="G20" t="s">
        <v>48</v>
      </c>
      <c r="H20" t="s">
        <v>49</v>
      </c>
      <c r="I20" t="s">
        <v>47</v>
      </c>
      <c r="J20" t="s">
        <v>89</v>
      </c>
      <c r="K20" t="s">
        <v>51</v>
      </c>
      <c r="L20">
        <v>191</v>
      </c>
      <c r="M20">
        <v>200000</v>
      </c>
      <c r="N20" t="s">
        <v>52</v>
      </c>
      <c r="O20">
        <v>0</v>
      </c>
      <c r="P20">
        <v>0</v>
      </c>
      <c r="Q20">
        <v>0</v>
      </c>
      <c r="R20">
        <v>202</v>
      </c>
      <c r="S20">
        <v>0.13100000000000001</v>
      </c>
      <c r="T20">
        <v>0</v>
      </c>
      <c r="U20">
        <v>0</v>
      </c>
      <c r="V20">
        <v>0</v>
      </c>
      <c r="W20">
        <v>0</v>
      </c>
      <c r="X20">
        <v>202</v>
      </c>
      <c r="Y20">
        <v>0.13100000000000001</v>
      </c>
      <c r="Z20">
        <v>0</v>
      </c>
      <c r="AC20">
        <v>1</v>
      </c>
      <c r="AD20" t="s">
        <v>53</v>
      </c>
      <c r="AE20" t="s">
        <v>49</v>
      </c>
      <c r="AF20" t="s">
        <v>90</v>
      </c>
      <c r="AG20" t="s">
        <v>47</v>
      </c>
      <c r="AH20" t="s">
        <v>105</v>
      </c>
      <c r="AI20" t="s">
        <v>52</v>
      </c>
      <c r="AJ20" t="s">
        <v>106</v>
      </c>
      <c r="AK20" t="s">
        <v>56</v>
      </c>
      <c r="AM20" t="s">
        <v>107</v>
      </c>
      <c r="AN20" t="s">
        <v>108</v>
      </c>
      <c r="AO20" t="s">
        <v>59</v>
      </c>
      <c r="AP20" t="s">
        <v>60</v>
      </c>
      <c r="AQ20" t="s">
        <v>127</v>
      </c>
      <c r="AR20" s="81">
        <f t="shared" si="0"/>
        <v>202</v>
      </c>
      <c r="AS20" s="81">
        <f t="shared" si="1"/>
        <v>0.13100000000000001</v>
      </c>
    </row>
    <row r="21" spans="1:45" ht="15" x14ac:dyDescent="0.25">
      <c r="A21">
        <v>139</v>
      </c>
      <c r="B21" t="s">
        <v>105</v>
      </c>
      <c r="C21" t="s">
        <v>45</v>
      </c>
      <c r="D21" t="s">
        <v>46</v>
      </c>
      <c r="E21">
        <v>41786.650694444441</v>
      </c>
      <c r="F21" t="s">
        <v>47</v>
      </c>
      <c r="G21" t="s">
        <v>91</v>
      </c>
      <c r="H21" t="s">
        <v>49</v>
      </c>
      <c r="I21" t="s">
        <v>47</v>
      </c>
      <c r="J21" t="s">
        <v>50</v>
      </c>
      <c r="K21" t="s">
        <v>51</v>
      </c>
      <c r="L21">
        <v>29.7</v>
      </c>
      <c r="M21">
        <v>30000</v>
      </c>
      <c r="N21" t="s">
        <v>52</v>
      </c>
      <c r="O21">
        <v>0</v>
      </c>
      <c r="P21">
        <v>0</v>
      </c>
      <c r="Q21">
        <v>0</v>
      </c>
      <c r="R21">
        <v>193</v>
      </c>
      <c r="S21">
        <v>7.1099999999999997E-2</v>
      </c>
      <c r="T21">
        <v>5.2599999999999996E-6</v>
      </c>
      <c r="U21">
        <v>0</v>
      </c>
      <c r="V21">
        <v>0</v>
      </c>
      <c r="W21">
        <v>0</v>
      </c>
      <c r="X21">
        <v>193</v>
      </c>
      <c r="Y21">
        <v>7.1099999999999997E-2</v>
      </c>
      <c r="Z21">
        <v>5.2599999999999996E-6</v>
      </c>
      <c r="AC21">
        <v>1</v>
      </c>
      <c r="AD21" t="s">
        <v>92</v>
      </c>
      <c r="AE21" t="s">
        <v>49</v>
      </c>
      <c r="AF21" t="s">
        <v>54</v>
      </c>
      <c r="AG21" t="s">
        <v>47</v>
      </c>
      <c r="AH21" t="s">
        <v>105</v>
      </c>
      <c r="AI21" t="s">
        <v>52</v>
      </c>
      <c r="AJ21" t="s">
        <v>106</v>
      </c>
      <c r="AK21" t="s">
        <v>56</v>
      </c>
      <c r="AM21" t="s">
        <v>107</v>
      </c>
      <c r="AN21" t="s">
        <v>108</v>
      </c>
      <c r="AO21" t="s">
        <v>59</v>
      </c>
      <c r="AP21" t="s">
        <v>60</v>
      </c>
      <c r="AQ21" t="s">
        <v>127</v>
      </c>
      <c r="AR21" s="81">
        <f t="shared" si="0"/>
        <v>193</v>
      </c>
      <c r="AS21" s="81">
        <f t="shared" si="1"/>
        <v>7.1099999999999997E-2</v>
      </c>
    </row>
    <row r="22" spans="1:45" ht="15" x14ac:dyDescent="0.25">
      <c r="A22">
        <v>140</v>
      </c>
      <c r="B22" t="s">
        <v>105</v>
      </c>
      <c r="C22" t="s">
        <v>45</v>
      </c>
      <c r="D22" t="s">
        <v>46</v>
      </c>
      <c r="E22">
        <v>41786.650694444441</v>
      </c>
      <c r="F22" t="s">
        <v>47</v>
      </c>
      <c r="G22" t="s">
        <v>91</v>
      </c>
      <c r="H22" t="s">
        <v>49</v>
      </c>
      <c r="I22" t="s">
        <v>47</v>
      </c>
      <c r="J22" t="s">
        <v>61</v>
      </c>
      <c r="K22" t="s">
        <v>51</v>
      </c>
      <c r="L22">
        <v>42.7</v>
      </c>
      <c r="M22">
        <v>30000</v>
      </c>
      <c r="N22" t="s">
        <v>52</v>
      </c>
      <c r="O22">
        <v>0</v>
      </c>
      <c r="P22">
        <v>0</v>
      </c>
      <c r="Q22">
        <v>0</v>
      </c>
      <c r="R22">
        <v>215</v>
      </c>
      <c r="S22">
        <v>0.122</v>
      </c>
      <c r="T22">
        <v>0</v>
      </c>
      <c r="U22">
        <v>0</v>
      </c>
      <c r="V22">
        <v>0</v>
      </c>
      <c r="W22">
        <v>0</v>
      </c>
      <c r="X22">
        <v>215</v>
      </c>
      <c r="Y22">
        <v>0.122</v>
      </c>
      <c r="Z22">
        <v>0</v>
      </c>
      <c r="AC22">
        <v>1</v>
      </c>
      <c r="AD22" t="s">
        <v>92</v>
      </c>
      <c r="AE22" t="s">
        <v>49</v>
      </c>
      <c r="AF22" t="s">
        <v>62</v>
      </c>
      <c r="AG22" t="s">
        <v>47</v>
      </c>
      <c r="AH22" t="s">
        <v>105</v>
      </c>
      <c r="AI22" t="s">
        <v>52</v>
      </c>
      <c r="AJ22" t="s">
        <v>106</v>
      </c>
      <c r="AK22" t="s">
        <v>56</v>
      </c>
      <c r="AM22" t="s">
        <v>107</v>
      </c>
      <c r="AN22" t="s">
        <v>108</v>
      </c>
      <c r="AO22" t="s">
        <v>59</v>
      </c>
      <c r="AP22" t="s">
        <v>60</v>
      </c>
      <c r="AQ22" t="s">
        <v>127</v>
      </c>
      <c r="AR22" s="81">
        <f t="shared" si="0"/>
        <v>215</v>
      </c>
      <c r="AS22" s="81">
        <f t="shared" si="1"/>
        <v>0.122</v>
      </c>
    </row>
    <row r="23" spans="1:45" ht="15" x14ac:dyDescent="0.25">
      <c r="A23">
        <v>141</v>
      </c>
      <c r="B23" t="s">
        <v>105</v>
      </c>
      <c r="C23" t="s">
        <v>45</v>
      </c>
      <c r="D23" t="s">
        <v>46</v>
      </c>
      <c r="E23">
        <v>41786.650694444441</v>
      </c>
      <c r="F23" t="s">
        <v>47</v>
      </c>
      <c r="G23" t="s">
        <v>91</v>
      </c>
      <c r="H23" t="s">
        <v>49</v>
      </c>
      <c r="I23" t="s">
        <v>47</v>
      </c>
      <c r="J23" t="s">
        <v>63</v>
      </c>
      <c r="K23" t="s">
        <v>51</v>
      </c>
      <c r="L23">
        <v>37.1</v>
      </c>
      <c r="M23">
        <v>30000</v>
      </c>
      <c r="N23" t="s">
        <v>52</v>
      </c>
      <c r="O23">
        <v>0</v>
      </c>
      <c r="P23">
        <v>0</v>
      </c>
      <c r="Q23">
        <v>0</v>
      </c>
      <c r="R23">
        <v>198</v>
      </c>
      <c r="S23">
        <v>9.5899999999999999E-2</v>
      </c>
      <c r="T23">
        <v>0</v>
      </c>
      <c r="U23">
        <v>0</v>
      </c>
      <c r="V23">
        <v>0</v>
      </c>
      <c r="W23">
        <v>0</v>
      </c>
      <c r="X23">
        <v>198</v>
      </c>
      <c r="Y23">
        <v>9.5899999999999999E-2</v>
      </c>
      <c r="Z23">
        <v>0</v>
      </c>
      <c r="AC23">
        <v>1</v>
      </c>
      <c r="AD23" t="s">
        <v>92</v>
      </c>
      <c r="AE23" t="s">
        <v>49</v>
      </c>
      <c r="AF23" t="s">
        <v>64</v>
      </c>
      <c r="AG23" t="s">
        <v>47</v>
      </c>
      <c r="AH23" t="s">
        <v>105</v>
      </c>
      <c r="AI23" t="s">
        <v>52</v>
      </c>
      <c r="AJ23" t="s">
        <v>106</v>
      </c>
      <c r="AK23" t="s">
        <v>56</v>
      </c>
      <c r="AM23" t="s">
        <v>107</v>
      </c>
      <c r="AN23" t="s">
        <v>108</v>
      </c>
      <c r="AO23" t="s">
        <v>59</v>
      </c>
      <c r="AP23" t="s">
        <v>60</v>
      </c>
      <c r="AQ23" t="s">
        <v>127</v>
      </c>
      <c r="AR23" s="81">
        <f t="shared" si="0"/>
        <v>198</v>
      </c>
      <c r="AS23" s="81">
        <f t="shared" si="1"/>
        <v>9.5899999999999999E-2</v>
      </c>
    </row>
    <row r="24" spans="1:45" ht="15" x14ac:dyDescent="0.25">
      <c r="A24">
        <v>142</v>
      </c>
      <c r="B24" t="s">
        <v>105</v>
      </c>
      <c r="C24" t="s">
        <v>45</v>
      </c>
      <c r="D24" t="s">
        <v>46</v>
      </c>
      <c r="E24">
        <v>41786.650694444441</v>
      </c>
      <c r="F24" t="s">
        <v>47</v>
      </c>
      <c r="G24" t="s">
        <v>91</v>
      </c>
      <c r="H24" t="s">
        <v>49</v>
      </c>
      <c r="I24" t="s">
        <v>47</v>
      </c>
      <c r="J24" t="s">
        <v>65</v>
      </c>
      <c r="K24" t="s">
        <v>51</v>
      </c>
      <c r="L24">
        <v>40.5</v>
      </c>
      <c r="M24">
        <v>30000</v>
      </c>
      <c r="N24" t="s">
        <v>52</v>
      </c>
      <c r="O24">
        <v>0</v>
      </c>
      <c r="P24">
        <v>0</v>
      </c>
      <c r="Q24">
        <v>0</v>
      </c>
      <c r="R24">
        <v>235</v>
      </c>
      <c r="S24">
        <v>0.126</v>
      </c>
      <c r="T24">
        <v>-3.8500000000000004E-6</v>
      </c>
      <c r="U24">
        <v>0</v>
      </c>
      <c r="V24">
        <v>0</v>
      </c>
      <c r="W24">
        <v>0</v>
      </c>
      <c r="X24">
        <v>235</v>
      </c>
      <c r="Y24">
        <v>0.126</v>
      </c>
      <c r="Z24">
        <v>-3.8500000000000004E-6</v>
      </c>
      <c r="AC24">
        <v>1</v>
      </c>
      <c r="AD24" t="s">
        <v>92</v>
      </c>
      <c r="AE24" t="s">
        <v>49</v>
      </c>
      <c r="AF24" t="s">
        <v>66</v>
      </c>
      <c r="AG24" t="s">
        <v>47</v>
      </c>
      <c r="AH24" t="s">
        <v>105</v>
      </c>
      <c r="AI24" t="s">
        <v>52</v>
      </c>
      <c r="AJ24" t="s">
        <v>106</v>
      </c>
      <c r="AK24" t="s">
        <v>56</v>
      </c>
      <c r="AM24" t="s">
        <v>107</v>
      </c>
      <c r="AN24" t="s">
        <v>108</v>
      </c>
      <c r="AO24" t="s">
        <v>59</v>
      </c>
      <c r="AP24" t="s">
        <v>60</v>
      </c>
      <c r="AQ24" t="s">
        <v>127</v>
      </c>
      <c r="AR24" s="81">
        <f t="shared" si="0"/>
        <v>235</v>
      </c>
      <c r="AS24" s="81">
        <f t="shared" si="1"/>
        <v>0.126</v>
      </c>
    </row>
    <row r="25" spans="1:45" ht="15" x14ac:dyDescent="0.25">
      <c r="A25">
        <v>143</v>
      </c>
      <c r="B25" t="s">
        <v>105</v>
      </c>
      <c r="C25" t="s">
        <v>45</v>
      </c>
      <c r="D25" t="s">
        <v>46</v>
      </c>
      <c r="E25">
        <v>41786.650694444441</v>
      </c>
      <c r="F25" t="s">
        <v>47</v>
      </c>
      <c r="G25" t="s">
        <v>91</v>
      </c>
      <c r="H25" t="s">
        <v>49</v>
      </c>
      <c r="I25" t="s">
        <v>47</v>
      </c>
      <c r="J25" t="s">
        <v>67</v>
      </c>
      <c r="K25" t="s">
        <v>51</v>
      </c>
      <c r="L25">
        <v>37.299999999999997</v>
      </c>
      <c r="M25">
        <v>30000</v>
      </c>
      <c r="N25" t="s">
        <v>52</v>
      </c>
      <c r="O25">
        <v>0</v>
      </c>
      <c r="P25">
        <v>0</v>
      </c>
      <c r="Q25">
        <v>0</v>
      </c>
      <c r="R25">
        <v>199</v>
      </c>
      <c r="S25">
        <v>9.5500000000000002E-2</v>
      </c>
      <c r="T25">
        <v>0</v>
      </c>
      <c r="U25">
        <v>0</v>
      </c>
      <c r="V25">
        <v>0</v>
      </c>
      <c r="W25">
        <v>0</v>
      </c>
      <c r="X25">
        <v>199</v>
      </c>
      <c r="Y25">
        <v>9.5500000000000002E-2</v>
      </c>
      <c r="Z25">
        <v>0</v>
      </c>
      <c r="AC25">
        <v>1</v>
      </c>
      <c r="AD25" t="s">
        <v>92</v>
      </c>
      <c r="AE25" t="s">
        <v>49</v>
      </c>
      <c r="AF25" t="s">
        <v>68</v>
      </c>
      <c r="AG25" t="s">
        <v>47</v>
      </c>
      <c r="AH25" t="s">
        <v>105</v>
      </c>
      <c r="AI25" t="s">
        <v>52</v>
      </c>
      <c r="AJ25" t="s">
        <v>106</v>
      </c>
      <c r="AK25" t="s">
        <v>56</v>
      </c>
      <c r="AM25" t="s">
        <v>107</v>
      </c>
      <c r="AN25" t="s">
        <v>108</v>
      </c>
      <c r="AO25" t="s">
        <v>59</v>
      </c>
      <c r="AP25" t="s">
        <v>60</v>
      </c>
      <c r="AQ25" t="s">
        <v>127</v>
      </c>
      <c r="AR25" s="81">
        <f t="shared" si="0"/>
        <v>199</v>
      </c>
      <c r="AS25" s="81">
        <f t="shared" si="1"/>
        <v>9.5500000000000002E-2</v>
      </c>
    </row>
    <row r="26" spans="1:45" ht="15" x14ac:dyDescent="0.25">
      <c r="A26">
        <v>144</v>
      </c>
      <c r="B26" t="s">
        <v>105</v>
      </c>
      <c r="C26" t="s">
        <v>45</v>
      </c>
      <c r="D26" t="s">
        <v>46</v>
      </c>
      <c r="E26">
        <v>41786.650694444441</v>
      </c>
      <c r="F26" t="s">
        <v>47</v>
      </c>
      <c r="G26" t="s">
        <v>91</v>
      </c>
      <c r="H26" t="s">
        <v>49</v>
      </c>
      <c r="I26" t="s">
        <v>47</v>
      </c>
      <c r="J26" t="s">
        <v>69</v>
      </c>
      <c r="K26" t="s">
        <v>51</v>
      </c>
      <c r="L26">
        <v>47.7</v>
      </c>
      <c r="M26">
        <v>30000</v>
      </c>
      <c r="N26" t="s">
        <v>52</v>
      </c>
      <c r="O26">
        <v>0</v>
      </c>
      <c r="P26">
        <v>0</v>
      </c>
      <c r="Q26">
        <v>0</v>
      </c>
      <c r="R26">
        <v>211</v>
      </c>
      <c r="S26">
        <v>8.1600000000000006E-2</v>
      </c>
      <c r="T26">
        <v>0</v>
      </c>
      <c r="U26">
        <v>0</v>
      </c>
      <c r="V26">
        <v>0</v>
      </c>
      <c r="W26">
        <v>0</v>
      </c>
      <c r="X26">
        <v>211</v>
      </c>
      <c r="Y26">
        <v>8.1600000000000006E-2</v>
      </c>
      <c r="Z26">
        <v>0</v>
      </c>
      <c r="AC26">
        <v>1</v>
      </c>
      <c r="AD26" t="s">
        <v>92</v>
      </c>
      <c r="AE26" t="s">
        <v>49</v>
      </c>
      <c r="AF26" t="s">
        <v>70</v>
      </c>
      <c r="AG26" t="s">
        <v>47</v>
      </c>
      <c r="AH26" t="s">
        <v>105</v>
      </c>
      <c r="AI26" t="s">
        <v>52</v>
      </c>
      <c r="AJ26" t="s">
        <v>106</v>
      </c>
      <c r="AK26" t="s">
        <v>56</v>
      </c>
      <c r="AM26" t="s">
        <v>107</v>
      </c>
      <c r="AN26" t="s">
        <v>108</v>
      </c>
      <c r="AO26" t="s">
        <v>59</v>
      </c>
      <c r="AP26" t="s">
        <v>60</v>
      </c>
      <c r="AQ26" t="s">
        <v>127</v>
      </c>
      <c r="AR26" s="81">
        <f t="shared" si="0"/>
        <v>211</v>
      </c>
      <c r="AS26" s="81">
        <f t="shared" si="1"/>
        <v>8.1600000000000006E-2</v>
      </c>
    </row>
    <row r="27" spans="1:45" ht="15" x14ac:dyDescent="0.25">
      <c r="A27">
        <v>145</v>
      </c>
      <c r="B27" t="s">
        <v>105</v>
      </c>
      <c r="C27" t="s">
        <v>45</v>
      </c>
      <c r="D27" t="s">
        <v>46</v>
      </c>
      <c r="E27">
        <v>41786.650694444441</v>
      </c>
      <c r="F27" t="s">
        <v>47</v>
      </c>
      <c r="G27" t="s">
        <v>91</v>
      </c>
      <c r="H27" t="s">
        <v>49</v>
      </c>
      <c r="I27" t="s">
        <v>47</v>
      </c>
      <c r="J27" t="s">
        <v>71</v>
      </c>
      <c r="K27" t="s">
        <v>51</v>
      </c>
      <c r="L27">
        <v>40.299999999999997</v>
      </c>
      <c r="M27">
        <v>30000</v>
      </c>
      <c r="N27" t="s">
        <v>52</v>
      </c>
      <c r="O27">
        <v>0</v>
      </c>
      <c r="P27">
        <v>0</v>
      </c>
      <c r="Q27">
        <v>0</v>
      </c>
      <c r="R27">
        <v>254</v>
      </c>
      <c r="S27">
        <v>0.11</v>
      </c>
      <c r="T27">
        <v>0</v>
      </c>
      <c r="U27">
        <v>0</v>
      </c>
      <c r="V27">
        <v>0</v>
      </c>
      <c r="W27">
        <v>0</v>
      </c>
      <c r="X27">
        <v>254</v>
      </c>
      <c r="Y27">
        <v>0.11</v>
      </c>
      <c r="Z27">
        <v>0</v>
      </c>
      <c r="AC27">
        <v>1</v>
      </c>
      <c r="AD27" t="s">
        <v>92</v>
      </c>
      <c r="AE27" t="s">
        <v>49</v>
      </c>
      <c r="AF27" t="s">
        <v>72</v>
      </c>
      <c r="AG27" t="s">
        <v>47</v>
      </c>
      <c r="AH27" t="s">
        <v>105</v>
      </c>
      <c r="AI27" t="s">
        <v>52</v>
      </c>
      <c r="AJ27" t="s">
        <v>106</v>
      </c>
      <c r="AK27" t="s">
        <v>56</v>
      </c>
      <c r="AM27" t="s">
        <v>107</v>
      </c>
      <c r="AN27" t="s">
        <v>108</v>
      </c>
      <c r="AO27" t="s">
        <v>59</v>
      </c>
      <c r="AP27" t="s">
        <v>60</v>
      </c>
      <c r="AQ27" t="s">
        <v>127</v>
      </c>
      <c r="AR27" s="81">
        <f t="shared" si="0"/>
        <v>254</v>
      </c>
      <c r="AS27" s="81">
        <f t="shared" si="1"/>
        <v>0.11</v>
      </c>
    </row>
    <row r="28" spans="1:45" ht="15" x14ac:dyDescent="0.25">
      <c r="A28">
        <v>146</v>
      </c>
      <c r="B28" t="s">
        <v>105</v>
      </c>
      <c r="C28" t="s">
        <v>45</v>
      </c>
      <c r="D28" t="s">
        <v>46</v>
      </c>
      <c r="E28">
        <v>41786.650694444441</v>
      </c>
      <c r="F28" t="s">
        <v>47</v>
      </c>
      <c r="G28" t="s">
        <v>91</v>
      </c>
      <c r="H28" t="s">
        <v>49</v>
      </c>
      <c r="I28" t="s">
        <v>47</v>
      </c>
      <c r="J28" t="s">
        <v>73</v>
      </c>
      <c r="K28" t="s">
        <v>51</v>
      </c>
      <c r="L28">
        <v>43.9</v>
      </c>
      <c r="M28">
        <v>30000</v>
      </c>
      <c r="N28" t="s">
        <v>52</v>
      </c>
      <c r="O28">
        <v>0</v>
      </c>
      <c r="P28">
        <v>0</v>
      </c>
      <c r="Q28">
        <v>0</v>
      </c>
      <c r="R28">
        <v>268</v>
      </c>
      <c r="S28">
        <v>0.13200000000000001</v>
      </c>
      <c r="T28">
        <v>0</v>
      </c>
      <c r="U28">
        <v>0</v>
      </c>
      <c r="V28">
        <v>0</v>
      </c>
      <c r="W28">
        <v>0</v>
      </c>
      <c r="X28">
        <v>268</v>
      </c>
      <c r="Y28">
        <v>0.13200000000000001</v>
      </c>
      <c r="Z28">
        <v>0</v>
      </c>
      <c r="AC28">
        <v>1</v>
      </c>
      <c r="AD28" t="s">
        <v>92</v>
      </c>
      <c r="AE28" t="s">
        <v>49</v>
      </c>
      <c r="AF28" t="s">
        <v>74</v>
      </c>
      <c r="AG28" t="s">
        <v>47</v>
      </c>
      <c r="AH28" t="s">
        <v>105</v>
      </c>
      <c r="AI28" t="s">
        <v>52</v>
      </c>
      <c r="AJ28" t="s">
        <v>106</v>
      </c>
      <c r="AK28" t="s">
        <v>56</v>
      </c>
      <c r="AM28" t="s">
        <v>107</v>
      </c>
      <c r="AN28" t="s">
        <v>108</v>
      </c>
      <c r="AO28" t="s">
        <v>59</v>
      </c>
      <c r="AP28" t="s">
        <v>60</v>
      </c>
      <c r="AQ28" t="s">
        <v>127</v>
      </c>
      <c r="AR28" s="81">
        <f t="shared" si="0"/>
        <v>268</v>
      </c>
      <c r="AS28" s="81">
        <f t="shared" si="1"/>
        <v>0.13200000000000001</v>
      </c>
    </row>
    <row r="29" spans="1:45" ht="15" x14ac:dyDescent="0.25">
      <c r="A29">
        <v>147</v>
      </c>
      <c r="B29" t="s">
        <v>105</v>
      </c>
      <c r="C29" t="s">
        <v>45</v>
      </c>
      <c r="D29" t="s">
        <v>46</v>
      </c>
      <c r="E29">
        <v>41786.650694444441</v>
      </c>
      <c r="F29" t="s">
        <v>47</v>
      </c>
      <c r="G29" t="s">
        <v>91</v>
      </c>
      <c r="H29" t="s">
        <v>49</v>
      </c>
      <c r="I29" t="s">
        <v>47</v>
      </c>
      <c r="J29" t="s">
        <v>75</v>
      </c>
      <c r="K29" t="s">
        <v>51</v>
      </c>
      <c r="L29">
        <v>45</v>
      </c>
      <c r="M29">
        <v>30000</v>
      </c>
      <c r="N29" t="s">
        <v>52</v>
      </c>
      <c r="O29">
        <v>0</v>
      </c>
      <c r="P29">
        <v>0</v>
      </c>
      <c r="Q29">
        <v>0</v>
      </c>
      <c r="R29">
        <v>268</v>
      </c>
      <c r="S29">
        <v>0.14299999999999999</v>
      </c>
      <c r="T29">
        <v>0</v>
      </c>
      <c r="U29">
        <v>0</v>
      </c>
      <c r="V29">
        <v>0</v>
      </c>
      <c r="W29">
        <v>0</v>
      </c>
      <c r="X29">
        <v>268</v>
      </c>
      <c r="Y29">
        <v>0.14299999999999999</v>
      </c>
      <c r="Z29">
        <v>0</v>
      </c>
      <c r="AC29">
        <v>1</v>
      </c>
      <c r="AD29" t="s">
        <v>92</v>
      </c>
      <c r="AE29" t="s">
        <v>49</v>
      </c>
      <c r="AF29" t="s">
        <v>76</v>
      </c>
      <c r="AG29" t="s">
        <v>47</v>
      </c>
      <c r="AH29" t="s">
        <v>105</v>
      </c>
      <c r="AI29" t="s">
        <v>52</v>
      </c>
      <c r="AJ29" t="s">
        <v>106</v>
      </c>
      <c r="AK29" t="s">
        <v>56</v>
      </c>
      <c r="AM29" t="s">
        <v>107</v>
      </c>
      <c r="AN29" t="s">
        <v>108</v>
      </c>
      <c r="AO29" t="s">
        <v>59</v>
      </c>
      <c r="AP29" t="s">
        <v>60</v>
      </c>
      <c r="AQ29" t="s">
        <v>127</v>
      </c>
      <c r="AR29" s="81">
        <f t="shared" si="0"/>
        <v>268</v>
      </c>
      <c r="AS29" s="81">
        <f t="shared" si="1"/>
        <v>0.14299999999999999</v>
      </c>
    </row>
    <row r="30" spans="1:45" ht="15" x14ac:dyDescent="0.25">
      <c r="A30">
        <v>148</v>
      </c>
      <c r="B30" t="s">
        <v>105</v>
      </c>
      <c r="C30" t="s">
        <v>45</v>
      </c>
      <c r="D30" t="s">
        <v>46</v>
      </c>
      <c r="E30">
        <v>41786.650694444441</v>
      </c>
      <c r="F30" t="s">
        <v>47</v>
      </c>
      <c r="G30" t="s">
        <v>91</v>
      </c>
      <c r="H30" t="s">
        <v>49</v>
      </c>
      <c r="I30" t="s">
        <v>47</v>
      </c>
      <c r="J30" t="s">
        <v>77</v>
      </c>
      <c r="K30" t="s">
        <v>51</v>
      </c>
      <c r="L30">
        <v>47.3</v>
      </c>
      <c r="M30">
        <v>30000</v>
      </c>
      <c r="N30" t="s">
        <v>52</v>
      </c>
      <c r="O30">
        <v>0</v>
      </c>
      <c r="P30">
        <v>0</v>
      </c>
      <c r="Q30">
        <v>0</v>
      </c>
      <c r="R30">
        <v>249</v>
      </c>
      <c r="S30">
        <v>0.13600000000000001</v>
      </c>
      <c r="T30">
        <v>3.3100000000000001E-6</v>
      </c>
      <c r="U30">
        <v>0</v>
      </c>
      <c r="V30">
        <v>0</v>
      </c>
      <c r="W30">
        <v>0</v>
      </c>
      <c r="X30">
        <v>249</v>
      </c>
      <c r="Y30">
        <v>0.13600000000000001</v>
      </c>
      <c r="Z30">
        <v>3.3100000000000001E-6</v>
      </c>
      <c r="AC30">
        <v>1</v>
      </c>
      <c r="AD30" t="s">
        <v>92</v>
      </c>
      <c r="AE30" t="s">
        <v>49</v>
      </c>
      <c r="AF30" t="s">
        <v>78</v>
      </c>
      <c r="AG30" t="s">
        <v>47</v>
      </c>
      <c r="AH30" t="s">
        <v>105</v>
      </c>
      <c r="AI30" t="s">
        <v>52</v>
      </c>
      <c r="AJ30" t="s">
        <v>106</v>
      </c>
      <c r="AK30" t="s">
        <v>56</v>
      </c>
      <c r="AM30" t="s">
        <v>107</v>
      </c>
      <c r="AN30" t="s">
        <v>108</v>
      </c>
      <c r="AO30" t="s">
        <v>59</v>
      </c>
      <c r="AP30" t="s">
        <v>60</v>
      </c>
      <c r="AQ30" t="s">
        <v>127</v>
      </c>
      <c r="AR30" s="81">
        <f t="shared" si="0"/>
        <v>249</v>
      </c>
      <c r="AS30" s="81">
        <f t="shared" si="1"/>
        <v>0.13600000000000001</v>
      </c>
    </row>
    <row r="31" spans="1:45" ht="15" x14ac:dyDescent="0.25">
      <c r="A31">
        <v>149</v>
      </c>
      <c r="B31" t="s">
        <v>105</v>
      </c>
      <c r="C31" t="s">
        <v>45</v>
      </c>
      <c r="D31" t="s">
        <v>46</v>
      </c>
      <c r="E31">
        <v>41786.650694444441</v>
      </c>
      <c r="F31" t="s">
        <v>47</v>
      </c>
      <c r="G31" t="s">
        <v>91</v>
      </c>
      <c r="H31" t="s">
        <v>49</v>
      </c>
      <c r="I31" t="s">
        <v>47</v>
      </c>
      <c r="J31" t="s">
        <v>79</v>
      </c>
      <c r="K31" t="s">
        <v>51</v>
      </c>
      <c r="L31">
        <v>48.1</v>
      </c>
      <c r="M31">
        <v>30000</v>
      </c>
      <c r="N31" t="s">
        <v>52</v>
      </c>
      <c r="O31">
        <v>0</v>
      </c>
      <c r="P31">
        <v>0</v>
      </c>
      <c r="Q31">
        <v>0</v>
      </c>
      <c r="R31">
        <v>248</v>
      </c>
      <c r="S31">
        <v>0.127</v>
      </c>
      <c r="T31">
        <v>0</v>
      </c>
      <c r="U31">
        <v>0</v>
      </c>
      <c r="V31">
        <v>0</v>
      </c>
      <c r="W31">
        <v>0</v>
      </c>
      <c r="X31">
        <v>248</v>
      </c>
      <c r="Y31">
        <v>0.127</v>
      </c>
      <c r="Z31">
        <v>0</v>
      </c>
      <c r="AC31">
        <v>1</v>
      </c>
      <c r="AD31" t="s">
        <v>92</v>
      </c>
      <c r="AE31" t="s">
        <v>49</v>
      </c>
      <c r="AF31" t="s">
        <v>80</v>
      </c>
      <c r="AG31" t="s">
        <v>47</v>
      </c>
      <c r="AH31" t="s">
        <v>105</v>
      </c>
      <c r="AI31" t="s">
        <v>52</v>
      </c>
      <c r="AJ31" t="s">
        <v>106</v>
      </c>
      <c r="AK31" t="s">
        <v>56</v>
      </c>
      <c r="AM31" t="s">
        <v>107</v>
      </c>
      <c r="AN31" t="s">
        <v>108</v>
      </c>
      <c r="AO31" t="s">
        <v>59</v>
      </c>
      <c r="AP31" t="s">
        <v>60</v>
      </c>
      <c r="AQ31" t="s">
        <v>127</v>
      </c>
      <c r="AR31" s="81">
        <f t="shared" si="0"/>
        <v>248</v>
      </c>
      <c r="AS31" s="81">
        <f t="shared" si="1"/>
        <v>0.127</v>
      </c>
    </row>
    <row r="32" spans="1:45" ht="15" x14ac:dyDescent="0.25">
      <c r="A32">
        <v>150</v>
      </c>
      <c r="B32" t="s">
        <v>105</v>
      </c>
      <c r="C32" t="s">
        <v>45</v>
      </c>
      <c r="D32" t="s">
        <v>46</v>
      </c>
      <c r="E32">
        <v>41786.650694444441</v>
      </c>
      <c r="F32" t="s">
        <v>47</v>
      </c>
      <c r="G32" t="s">
        <v>91</v>
      </c>
      <c r="H32" t="s">
        <v>49</v>
      </c>
      <c r="I32" t="s">
        <v>47</v>
      </c>
      <c r="J32" t="s">
        <v>81</v>
      </c>
      <c r="K32" t="s">
        <v>51</v>
      </c>
      <c r="L32">
        <v>47.4</v>
      </c>
      <c r="M32">
        <v>30000</v>
      </c>
      <c r="N32" t="s">
        <v>52</v>
      </c>
      <c r="O32">
        <v>0</v>
      </c>
      <c r="P32">
        <v>0</v>
      </c>
      <c r="Q32">
        <v>0</v>
      </c>
      <c r="R32">
        <v>236</v>
      </c>
      <c r="S32">
        <v>0.124</v>
      </c>
      <c r="T32">
        <v>0</v>
      </c>
      <c r="U32">
        <v>0</v>
      </c>
      <c r="V32">
        <v>0</v>
      </c>
      <c r="W32">
        <v>0</v>
      </c>
      <c r="X32">
        <v>236</v>
      </c>
      <c r="Y32">
        <v>0.124</v>
      </c>
      <c r="Z32">
        <v>0</v>
      </c>
      <c r="AC32">
        <v>1</v>
      </c>
      <c r="AD32" t="s">
        <v>92</v>
      </c>
      <c r="AE32" t="s">
        <v>49</v>
      </c>
      <c r="AF32" t="s">
        <v>82</v>
      </c>
      <c r="AG32" t="s">
        <v>47</v>
      </c>
      <c r="AH32" t="s">
        <v>105</v>
      </c>
      <c r="AI32" t="s">
        <v>52</v>
      </c>
      <c r="AJ32" t="s">
        <v>106</v>
      </c>
      <c r="AK32" t="s">
        <v>56</v>
      </c>
      <c r="AM32" t="s">
        <v>107</v>
      </c>
      <c r="AN32" t="s">
        <v>108</v>
      </c>
      <c r="AO32" t="s">
        <v>59</v>
      </c>
      <c r="AP32" t="s">
        <v>60</v>
      </c>
      <c r="AQ32" t="s">
        <v>127</v>
      </c>
      <c r="AR32" s="81">
        <f t="shared" si="0"/>
        <v>236</v>
      </c>
      <c r="AS32" s="81">
        <f t="shared" si="1"/>
        <v>0.124</v>
      </c>
    </row>
    <row r="33" spans="1:45" ht="15" x14ac:dyDescent="0.25">
      <c r="A33">
        <v>151</v>
      </c>
      <c r="B33" t="s">
        <v>105</v>
      </c>
      <c r="C33" t="s">
        <v>45</v>
      </c>
      <c r="D33" t="s">
        <v>46</v>
      </c>
      <c r="E33">
        <v>41786.650694444441</v>
      </c>
      <c r="F33" t="s">
        <v>47</v>
      </c>
      <c r="G33" t="s">
        <v>91</v>
      </c>
      <c r="H33" t="s">
        <v>49</v>
      </c>
      <c r="I33" t="s">
        <v>47</v>
      </c>
      <c r="J33" t="s">
        <v>83</v>
      </c>
      <c r="K33" t="s">
        <v>51</v>
      </c>
      <c r="L33">
        <v>48</v>
      </c>
      <c r="M33">
        <v>30000</v>
      </c>
      <c r="N33" t="s">
        <v>52</v>
      </c>
      <c r="O33">
        <v>0</v>
      </c>
      <c r="P33">
        <v>0</v>
      </c>
      <c r="Q33">
        <v>0</v>
      </c>
      <c r="R33">
        <v>276</v>
      </c>
      <c r="S33">
        <v>0.14099999999999999</v>
      </c>
      <c r="T33">
        <v>0</v>
      </c>
      <c r="U33">
        <v>0</v>
      </c>
      <c r="V33">
        <v>0</v>
      </c>
      <c r="W33">
        <v>0</v>
      </c>
      <c r="X33">
        <v>276</v>
      </c>
      <c r="Y33">
        <v>0.14099999999999999</v>
      </c>
      <c r="Z33">
        <v>0</v>
      </c>
      <c r="AC33">
        <v>1</v>
      </c>
      <c r="AD33" t="s">
        <v>92</v>
      </c>
      <c r="AE33" t="s">
        <v>49</v>
      </c>
      <c r="AF33" t="s">
        <v>84</v>
      </c>
      <c r="AG33" t="s">
        <v>47</v>
      </c>
      <c r="AH33" t="s">
        <v>105</v>
      </c>
      <c r="AI33" t="s">
        <v>52</v>
      </c>
      <c r="AJ33" t="s">
        <v>106</v>
      </c>
      <c r="AK33" t="s">
        <v>56</v>
      </c>
      <c r="AM33" t="s">
        <v>107</v>
      </c>
      <c r="AN33" t="s">
        <v>108</v>
      </c>
      <c r="AO33" t="s">
        <v>59</v>
      </c>
      <c r="AP33" t="s">
        <v>60</v>
      </c>
      <c r="AQ33" t="s">
        <v>127</v>
      </c>
      <c r="AR33" s="81">
        <f t="shared" si="0"/>
        <v>276</v>
      </c>
      <c r="AS33" s="81">
        <f t="shared" si="1"/>
        <v>0.14099999999999999</v>
      </c>
    </row>
    <row r="34" spans="1:45" ht="15" x14ac:dyDescent="0.25">
      <c r="A34">
        <v>152</v>
      </c>
      <c r="B34" t="s">
        <v>105</v>
      </c>
      <c r="C34" t="s">
        <v>45</v>
      </c>
      <c r="D34" t="s">
        <v>46</v>
      </c>
      <c r="E34">
        <v>41786.650694444441</v>
      </c>
      <c r="F34" t="s">
        <v>47</v>
      </c>
      <c r="G34" t="s">
        <v>91</v>
      </c>
      <c r="H34" t="s">
        <v>49</v>
      </c>
      <c r="I34" t="s">
        <v>47</v>
      </c>
      <c r="J34" t="s">
        <v>85</v>
      </c>
      <c r="K34" t="s">
        <v>51</v>
      </c>
      <c r="L34">
        <v>53</v>
      </c>
      <c r="M34">
        <v>30000</v>
      </c>
      <c r="N34" t="s">
        <v>52</v>
      </c>
      <c r="O34">
        <v>0</v>
      </c>
      <c r="P34">
        <v>0</v>
      </c>
      <c r="Q34">
        <v>0</v>
      </c>
      <c r="R34">
        <v>234</v>
      </c>
      <c r="S34">
        <v>0.124</v>
      </c>
      <c r="T34">
        <v>0</v>
      </c>
      <c r="U34">
        <v>0</v>
      </c>
      <c r="V34">
        <v>0</v>
      </c>
      <c r="W34">
        <v>0</v>
      </c>
      <c r="X34">
        <v>234</v>
      </c>
      <c r="Y34">
        <v>0.124</v>
      </c>
      <c r="Z34">
        <v>0</v>
      </c>
      <c r="AC34">
        <v>1</v>
      </c>
      <c r="AD34" t="s">
        <v>92</v>
      </c>
      <c r="AE34" t="s">
        <v>49</v>
      </c>
      <c r="AF34" t="s">
        <v>86</v>
      </c>
      <c r="AG34" t="s">
        <v>47</v>
      </c>
      <c r="AH34" t="s">
        <v>105</v>
      </c>
      <c r="AI34" t="s">
        <v>52</v>
      </c>
      <c r="AJ34" t="s">
        <v>106</v>
      </c>
      <c r="AK34" t="s">
        <v>56</v>
      </c>
      <c r="AM34" t="s">
        <v>107</v>
      </c>
      <c r="AN34" t="s">
        <v>108</v>
      </c>
      <c r="AO34" t="s">
        <v>59</v>
      </c>
      <c r="AP34" t="s">
        <v>60</v>
      </c>
      <c r="AQ34" t="s">
        <v>127</v>
      </c>
      <c r="AR34" s="81">
        <f t="shared" si="0"/>
        <v>234</v>
      </c>
      <c r="AS34" s="81">
        <f t="shared" si="1"/>
        <v>0.124</v>
      </c>
    </row>
    <row r="35" spans="1:45" x14ac:dyDescent="0.3">
      <c r="A35">
        <v>153</v>
      </c>
      <c r="B35" t="s">
        <v>105</v>
      </c>
      <c r="C35" t="s">
        <v>45</v>
      </c>
      <c r="D35" t="s">
        <v>46</v>
      </c>
      <c r="E35">
        <v>41786.650694444441</v>
      </c>
      <c r="F35" t="s">
        <v>47</v>
      </c>
      <c r="G35" t="s">
        <v>91</v>
      </c>
      <c r="H35" t="s">
        <v>49</v>
      </c>
      <c r="I35" t="s">
        <v>47</v>
      </c>
      <c r="J35" t="s">
        <v>87</v>
      </c>
      <c r="K35" t="s">
        <v>51</v>
      </c>
      <c r="L35">
        <v>55.4</v>
      </c>
      <c r="M35">
        <v>30000</v>
      </c>
      <c r="N35" t="s">
        <v>52</v>
      </c>
      <c r="O35">
        <v>0</v>
      </c>
      <c r="P35">
        <v>0</v>
      </c>
      <c r="Q35">
        <v>0</v>
      </c>
      <c r="R35">
        <v>326</v>
      </c>
      <c r="S35">
        <v>0.158</v>
      </c>
      <c r="T35">
        <v>0</v>
      </c>
      <c r="U35">
        <v>0</v>
      </c>
      <c r="V35">
        <v>0</v>
      </c>
      <c r="W35">
        <v>0</v>
      </c>
      <c r="X35">
        <v>326</v>
      </c>
      <c r="Y35">
        <v>0.158</v>
      </c>
      <c r="Z35">
        <v>0</v>
      </c>
      <c r="AC35">
        <v>1</v>
      </c>
      <c r="AD35" t="s">
        <v>92</v>
      </c>
      <c r="AE35" t="s">
        <v>49</v>
      </c>
      <c r="AF35" t="s">
        <v>88</v>
      </c>
      <c r="AG35" t="s">
        <v>47</v>
      </c>
      <c r="AH35" t="s">
        <v>105</v>
      </c>
      <c r="AI35" t="s">
        <v>52</v>
      </c>
      <c r="AJ35" t="s">
        <v>106</v>
      </c>
      <c r="AK35" t="s">
        <v>56</v>
      </c>
      <c r="AM35" t="s">
        <v>107</v>
      </c>
      <c r="AN35" t="s">
        <v>108</v>
      </c>
      <c r="AO35" t="s">
        <v>59</v>
      </c>
      <c r="AP35" t="s">
        <v>60</v>
      </c>
      <c r="AQ35" t="s">
        <v>127</v>
      </c>
      <c r="AR35" s="81">
        <f t="shared" si="0"/>
        <v>326</v>
      </c>
      <c r="AS35" s="81">
        <f t="shared" si="1"/>
        <v>0.158</v>
      </c>
    </row>
    <row r="36" spans="1:45" x14ac:dyDescent="0.3">
      <c r="A36">
        <v>154</v>
      </c>
      <c r="B36" t="s">
        <v>105</v>
      </c>
      <c r="C36" t="s">
        <v>45</v>
      </c>
      <c r="D36" t="s">
        <v>46</v>
      </c>
      <c r="E36">
        <v>41786.650694444441</v>
      </c>
      <c r="F36" t="s">
        <v>47</v>
      </c>
      <c r="G36" t="s">
        <v>91</v>
      </c>
      <c r="H36" t="s">
        <v>49</v>
      </c>
      <c r="I36" t="s">
        <v>47</v>
      </c>
      <c r="J36" t="s">
        <v>89</v>
      </c>
      <c r="K36" t="s">
        <v>51</v>
      </c>
      <c r="L36">
        <v>42.2</v>
      </c>
      <c r="M36">
        <v>30000</v>
      </c>
      <c r="N36" t="s">
        <v>52</v>
      </c>
      <c r="O36">
        <v>0</v>
      </c>
      <c r="P36">
        <v>0</v>
      </c>
      <c r="Q36">
        <v>0</v>
      </c>
      <c r="R36">
        <v>207</v>
      </c>
      <c r="S36">
        <v>0.113</v>
      </c>
      <c r="T36">
        <v>0</v>
      </c>
      <c r="U36">
        <v>0</v>
      </c>
      <c r="V36">
        <v>0</v>
      </c>
      <c r="W36">
        <v>0</v>
      </c>
      <c r="X36">
        <v>207</v>
      </c>
      <c r="Y36">
        <v>0.113</v>
      </c>
      <c r="Z36">
        <v>0</v>
      </c>
      <c r="AC36">
        <v>1</v>
      </c>
      <c r="AD36" t="s">
        <v>92</v>
      </c>
      <c r="AE36" t="s">
        <v>49</v>
      </c>
      <c r="AF36" t="s">
        <v>90</v>
      </c>
      <c r="AG36" t="s">
        <v>47</v>
      </c>
      <c r="AH36" t="s">
        <v>105</v>
      </c>
      <c r="AI36" t="s">
        <v>52</v>
      </c>
      <c r="AJ36" t="s">
        <v>106</v>
      </c>
      <c r="AK36" t="s">
        <v>56</v>
      </c>
      <c r="AM36" t="s">
        <v>107</v>
      </c>
      <c r="AN36" t="s">
        <v>108</v>
      </c>
      <c r="AO36" t="s">
        <v>59</v>
      </c>
      <c r="AP36" t="s">
        <v>60</v>
      </c>
      <c r="AQ36" t="s">
        <v>127</v>
      </c>
      <c r="AR36" s="81">
        <f t="shared" si="0"/>
        <v>207</v>
      </c>
      <c r="AS36" s="81">
        <f t="shared" si="1"/>
        <v>0.113</v>
      </c>
    </row>
    <row r="37" spans="1:45" x14ac:dyDescent="0.3">
      <c r="A37">
        <v>157</v>
      </c>
      <c r="B37" t="s">
        <v>105</v>
      </c>
      <c r="C37" t="s">
        <v>45</v>
      </c>
      <c r="D37" t="s">
        <v>46</v>
      </c>
      <c r="E37">
        <v>41045</v>
      </c>
      <c r="F37" t="s">
        <v>93</v>
      </c>
      <c r="G37" t="s">
        <v>48</v>
      </c>
      <c r="H37" t="s">
        <v>95</v>
      </c>
      <c r="I37" t="s">
        <v>47</v>
      </c>
      <c r="J37" t="s">
        <v>50</v>
      </c>
      <c r="K37" t="s">
        <v>51</v>
      </c>
      <c r="L37">
        <v>176</v>
      </c>
      <c r="M37">
        <v>200000</v>
      </c>
      <c r="N37" t="s">
        <v>52</v>
      </c>
      <c r="O37">
        <v>0</v>
      </c>
      <c r="P37">
        <v>0</v>
      </c>
      <c r="Q37">
        <v>0</v>
      </c>
      <c r="R37">
        <v>420</v>
      </c>
      <c r="S37">
        <v>0.20799999999999999</v>
      </c>
      <c r="T37">
        <v>0</v>
      </c>
      <c r="U37">
        <v>0</v>
      </c>
      <c r="V37">
        <v>0</v>
      </c>
      <c r="W37">
        <v>0</v>
      </c>
      <c r="X37">
        <v>237</v>
      </c>
      <c r="Y37">
        <v>0.11700000000000001</v>
      </c>
      <c r="Z37">
        <v>0</v>
      </c>
      <c r="AC37">
        <v>2</v>
      </c>
      <c r="AD37" t="s">
        <v>53</v>
      </c>
      <c r="AE37" t="s">
        <v>98</v>
      </c>
      <c r="AF37" t="s">
        <v>54</v>
      </c>
      <c r="AG37" t="s">
        <v>100</v>
      </c>
      <c r="AH37" t="s">
        <v>105</v>
      </c>
      <c r="AI37" t="s">
        <v>52</v>
      </c>
      <c r="AJ37" t="s">
        <v>106</v>
      </c>
      <c r="AK37" t="s">
        <v>56</v>
      </c>
      <c r="AM37" t="s">
        <v>107</v>
      </c>
      <c r="AN37" t="s">
        <v>108</v>
      </c>
      <c r="AO37" t="s">
        <v>59</v>
      </c>
      <c r="AP37" t="s">
        <v>60</v>
      </c>
      <c r="AQ37" t="s">
        <v>127</v>
      </c>
      <c r="AR37" s="81">
        <f t="shared" ref="AR37:AR68" si="2">X37*IF(AND($H37="New",$AQ37="A/C"),(1-AR$3),1)</f>
        <v>237</v>
      </c>
      <c r="AS37" s="81">
        <f t="shared" ref="AS37:AS68" si="3">Y37*IF(AND($H37="New",$AQ37="A/C"),(1-AS$3),1)</f>
        <v>0.11700000000000001</v>
      </c>
    </row>
    <row r="38" spans="1:45" x14ac:dyDescent="0.3">
      <c r="A38">
        <v>158</v>
      </c>
      <c r="B38" t="s">
        <v>105</v>
      </c>
      <c r="C38" t="s">
        <v>45</v>
      </c>
      <c r="D38" t="s">
        <v>46</v>
      </c>
      <c r="E38">
        <v>41045</v>
      </c>
      <c r="F38" t="s">
        <v>93</v>
      </c>
      <c r="G38" t="s">
        <v>48</v>
      </c>
      <c r="H38" t="s">
        <v>95</v>
      </c>
      <c r="I38" t="s">
        <v>47</v>
      </c>
      <c r="J38" t="s">
        <v>61</v>
      </c>
      <c r="K38" t="s">
        <v>51</v>
      </c>
      <c r="L38">
        <v>277</v>
      </c>
      <c r="M38">
        <v>200000</v>
      </c>
      <c r="N38" t="s">
        <v>52</v>
      </c>
      <c r="O38">
        <v>0</v>
      </c>
      <c r="P38">
        <v>0</v>
      </c>
      <c r="Q38">
        <v>0</v>
      </c>
      <c r="R38">
        <v>482</v>
      </c>
      <c r="S38">
        <v>0.28299999999999997</v>
      </c>
      <c r="T38">
        <v>0</v>
      </c>
      <c r="U38">
        <v>0</v>
      </c>
      <c r="V38">
        <v>0</v>
      </c>
      <c r="W38">
        <v>0</v>
      </c>
      <c r="X38">
        <v>271</v>
      </c>
      <c r="Y38">
        <v>0.16</v>
      </c>
      <c r="Z38">
        <v>0</v>
      </c>
      <c r="AC38">
        <v>2</v>
      </c>
      <c r="AD38" t="s">
        <v>53</v>
      </c>
      <c r="AE38" t="s">
        <v>98</v>
      </c>
      <c r="AF38" t="s">
        <v>62</v>
      </c>
      <c r="AG38" t="s">
        <v>100</v>
      </c>
      <c r="AH38" t="s">
        <v>105</v>
      </c>
      <c r="AI38" t="s">
        <v>52</v>
      </c>
      <c r="AJ38" t="s">
        <v>106</v>
      </c>
      <c r="AK38" t="s">
        <v>56</v>
      </c>
      <c r="AM38" t="s">
        <v>107</v>
      </c>
      <c r="AN38" t="s">
        <v>108</v>
      </c>
      <c r="AO38" t="s">
        <v>59</v>
      </c>
      <c r="AP38" t="s">
        <v>60</v>
      </c>
      <c r="AQ38" t="s">
        <v>127</v>
      </c>
      <c r="AR38" s="81">
        <f t="shared" si="2"/>
        <v>271</v>
      </c>
      <c r="AS38" s="81">
        <f t="shared" si="3"/>
        <v>0.16</v>
      </c>
    </row>
    <row r="39" spans="1:45" x14ac:dyDescent="0.3">
      <c r="A39">
        <v>159</v>
      </c>
      <c r="B39" t="s">
        <v>105</v>
      </c>
      <c r="C39" t="s">
        <v>45</v>
      </c>
      <c r="D39" t="s">
        <v>46</v>
      </c>
      <c r="E39">
        <v>41045</v>
      </c>
      <c r="F39" t="s">
        <v>93</v>
      </c>
      <c r="G39" t="s">
        <v>48</v>
      </c>
      <c r="H39" t="s">
        <v>95</v>
      </c>
      <c r="I39" t="s">
        <v>47</v>
      </c>
      <c r="J39" t="s">
        <v>63</v>
      </c>
      <c r="K39" t="s">
        <v>51</v>
      </c>
      <c r="L39">
        <v>235</v>
      </c>
      <c r="M39">
        <v>200000</v>
      </c>
      <c r="N39" t="s">
        <v>52</v>
      </c>
      <c r="O39">
        <v>0</v>
      </c>
      <c r="P39">
        <v>0</v>
      </c>
      <c r="Q39">
        <v>0</v>
      </c>
      <c r="R39">
        <v>510</v>
      </c>
      <c r="S39">
        <v>0.23400000000000001</v>
      </c>
      <c r="T39">
        <v>0</v>
      </c>
      <c r="U39">
        <v>0</v>
      </c>
      <c r="V39">
        <v>0</v>
      </c>
      <c r="W39">
        <v>0</v>
      </c>
      <c r="X39">
        <v>273</v>
      </c>
      <c r="Y39">
        <v>0.126</v>
      </c>
      <c r="Z39">
        <v>0</v>
      </c>
      <c r="AC39">
        <v>2</v>
      </c>
      <c r="AD39" t="s">
        <v>53</v>
      </c>
      <c r="AE39" t="s">
        <v>98</v>
      </c>
      <c r="AF39" t="s">
        <v>64</v>
      </c>
      <c r="AG39" t="s">
        <v>100</v>
      </c>
      <c r="AH39" t="s">
        <v>105</v>
      </c>
      <c r="AI39" t="s">
        <v>52</v>
      </c>
      <c r="AJ39" t="s">
        <v>106</v>
      </c>
      <c r="AK39" t="s">
        <v>56</v>
      </c>
      <c r="AM39" t="s">
        <v>107</v>
      </c>
      <c r="AN39" t="s">
        <v>108</v>
      </c>
      <c r="AO39" t="s">
        <v>59</v>
      </c>
      <c r="AP39" t="s">
        <v>60</v>
      </c>
      <c r="AQ39" t="s">
        <v>127</v>
      </c>
      <c r="AR39" s="81">
        <f t="shared" si="2"/>
        <v>273</v>
      </c>
      <c r="AS39" s="81">
        <f t="shared" si="3"/>
        <v>0.126</v>
      </c>
    </row>
    <row r="40" spans="1:45" x14ac:dyDescent="0.3">
      <c r="A40">
        <v>160</v>
      </c>
      <c r="B40" t="s">
        <v>105</v>
      </c>
      <c r="C40" t="s">
        <v>45</v>
      </c>
      <c r="D40" t="s">
        <v>46</v>
      </c>
      <c r="E40">
        <v>41045</v>
      </c>
      <c r="F40" t="s">
        <v>93</v>
      </c>
      <c r="G40" t="s">
        <v>48</v>
      </c>
      <c r="H40" t="s">
        <v>95</v>
      </c>
      <c r="I40" t="s">
        <v>47</v>
      </c>
      <c r="J40" t="s">
        <v>65</v>
      </c>
      <c r="K40" t="s">
        <v>51</v>
      </c>
      <c r="L40">
        <v>258</v>
      </c>
      <c r="M40">
        <v>200000</v>
      </c>
      <c r="N40" t="s">
        <v>52</v>
      </c>
      <c r="O40">
        <v>0</v>
      </c>
      <c r="P40">
        <v>0</v>
      </c>
      <c r="Q40">
        <v>0</v>
      </c>
      <c r="R40">
        <v>551</v>
      </c>
      <c r="S40">
        <v>0.27100000000000002</v>
      </c>
      <c r="T40">
        <v>0</v>
      </c>
      <c r="U40">
        <v>0</v>
      </c>
      <c r="V40">
        <v>0</v>
      </c>
      <c r="W40">
        <v>0</v>
      </c>
      <c r="X40">
        <v>314</v>
      </c>
      <c r="Y40">
        <v>0.155</v>
      </c>
      <c r="Z40">
        <v>0</v>
      </c>
      <c r="AC40">
        <v>2</v>
      </c>
      <c r="AD40" t="s">
        <v>53</v>
      </c>
      <c r="AE40" t="s">
        <v>98</v>
      </c>
      <c r="AF40" t="s">
        <v>66</v>
      </c>
      <c r="AG40" t="s">
        <v>100</v>
      </c>
      <c r="AH40" t="s">
        <v>105</v>
      </c>
      <c r="AI40" t="s">
        <v>52</v>
      </c>
      <c r="AJ40" t="s">
        <v>106</v>
      </c>
      <c r="AK40" t="s">
        <v>56</v>
      </c>
      <c r="AM40" t="s">
        <v>107</v>
      </c>
      <c r="AN40" t="s">
        <v>108</v>
      </c>
      <c r="AO40" t="s">
        <v>59</v>
      </c>
      <c r="AP40" t="s">
        <v>60</v>
      </c>
      <c r="AQ40" t="s">
        <v>127</v>
      </c>
      <c r="AR40" s="81">
        <f t="shared" si="2"/>
        <v>314</v>
      </c>
      <c r="AS40" s="81">
        <f t="shared" si="3"/>
        <v>0.155</v>
      </c>
    </row>
    <row r="41" spans="1:45" x14ac:dyDescent="0.3">
      <c r="A41">
        <v>162</v>
      </c>
      <c r="B41" t="s">
        <v>105</v>
      </c>
      <c r="C41" t="s">
        <v>45</v>
      </c>
      <c r="D41" t="s">
        <v>46</v>
      </c>
      <c r="E41">
        <v>41045</v>
      </c>
      <c r="F41" t="s">
        <v>93</v>
      </c>
      <c r="G41" t="s">
        <v>48</v>
      </c>
      <c r="H41" t="s">
        <v>95</v>
      </c>
      <c r="I41" t="s">
        <v>47</v>
      </c>
      <c r="J41" t="s">
        <v>79</v>
      </c>
      <c r="K41" t="s">
        <v>51</v>
      </c>
      <c r="L41">
        <v>319</v>
      </c>
      <c r="M41">
        <v>200000</v>
      </c>
      <c r="N41" t="s">
        <v>52</v>
      </c>
      <c r="O41">
        <v>0</v>
      </c>
      <c r="P41">
        <v>0</v>
      </c>
      <c r="Q41">
        <v>0</v>
      </c>
      <c r="R41">
        <v>594</v>
      </c>
      <c r="S41">
        <v>0.29799999999999999</v>
      </c>
      <c r="T41">
        <v>0</v>
      </c>
      <c r="U41">
        <v>0</v>
      </c>
      <c r="V41">
        <v>0</v>
      </c>
      <c r="W41">
        <v>0</v>
      </c>
      <c r="X41">
        <v>317</v>
      </c>
      <c r="Y41">
        <v>0.16</v>
      </c>
      <c r="Z41">
        <v>0</v>
      </c>
      <c r="AC41">
        <v>2</v>
      </c>
      <c r="AD41" t="s">
        <v>53</v>
      </c>
      <c r="AE41" t="s">
        <v>98</v>
      </c>
      <c r="AF41" t="s">
        <v>80</v>
      </c>
      <c r="AG41" t="s">
        <v>100</v>
      </c>
      <c r="AH41" t="s">
        <v>105</v>
      </c>
      <c r="AI41" t="s">
        <v>52</v>
      </c>
      <c r="AJ41" t="s">
        <v>106</v>
      </c>
      <c r="AK41" t="s">
        <v>56</v>
      </c>
      <c r="AM41" t="s">
        <v>107</v>
      </c>
      <c r="AN41" t="s">
        <v>108</v>
      </c>
      <c r="AO41" t="s">
        <v>59</v>
      </c>
      <c r="AP41" t="s">
        <v>60</v>
      </c>
      <c r="AQ41" t="s">
        <v>127</v>
      </c>
      <c r="AR41" s="81">
        <f t="shared" si="2"/>
        <v>317</v>
      </c>
      <c r="AS41" s="81">
        <f t="shared" si="3"/>
        <v>0.16</v>
      </c>
    </row>
    <row r="42" spans="1:45" x14ac:dyDescent="0.3">
      <c r="A42">
        <v>163</v>
      </c>
      <c r="B42" t="s">
        <v>105</v>
      </c>
      <c r="C42" t="s">
        <v>45</v>
      </c>
      <c r="D42" t="s">
        <v>46</v>
      </c>
      <c r="E42">
        <v>41045</v>
      </c>
      <c r="F42" t="s">
        <v>93</v>
      </c>
      <c r="G42" t="s">
        <v>48</v>
      </c>
      <c r="H42" t="s">
        <v>95</v>
      </c>
      <c r="I42" t="s">
        <v>47</v>
      </c>
      <c r="J42" t="s">
        <v>81</v>
      </c>
      <c r="K42" t="s">
        <v>51</v>
      </c>
      <c r="L42">
        <v>300</v>
      </c>
      <c r="M42">
        <v>200000</v>
      </c>
      <c r="N42" t="s">
        <v>52</v>
      </c>
      <c r="O42">
        <v>0</v>
      </c>
      <c r="P42">
        <v>0</v>
      </c>
      <c r="Q42">
        <v>0</v>
      </c>
      <c r="R42">
        <v>531</v>
      </c>
      <c r="S42">
        <v>0.27500000000000002</v>
      </c>
      <c r="T42">
        <v>0</v>
      </c>
      <c r="U42">
        <v>0</v>
      </c>
      <c r="V42">
        <v>0</v>
      </c>
      <c r="W42">
        <v>0</v>
      </c>
      <c r="X42">
        <v>299</v>
      </c>
      <c r="Y42">
        <v>0.156</v>
      </c>
      <c r="Z42">
        <v>0</v>
      </c>
      <c r="AC42">
        <v>2</v>
      </c>
      <c r="AD42" t="s">
        <v>53</v>
      </c>
      <c r="AE42" t="s">
        <v>98</v>
      </c>
      <c r="AF42" t="s">
        <v>82</v>
      </c>
      <c r="AG42" t="s">
        <v>100</v>
      </c>
      <c r="AH42" t="s">
        <v>105</v>
      </c>
      <c r="AI42" t="s">
        <v>52</v>
      </c>
      <c r="AJ42" t="s">
        <v>106</v>
      </c>
      <c r="AK42" t="s">
        <v>56</v>
      </c>
      <c r="AM42" t="s">
        <v>107</v>
      </c>
      <c r="AN42" t="s">
        <v>108</v>
      </c>
      <c r="AO42" t="s">
        <v>59</v>
      </c>
      <c r="AP42" t="s">
        <v>60</v>
      </c>
      <c r="AQ42" t="s">
        <v>127</v>
      </c>
      <c r="AR42" s="81">
        <f t="shared" si="2"/>
        <v>299</v>
      </c>
      <c r="AS42" s="81">
        <f t="shared" si="3"/>
        <v>0.156</v>
      </c>
    </row>
    <row r="43" spans="1:45" x14ac:dyDescent="0.3">
      <c r="A43">
        <v>168</v>
      </c>
      <c r="B43" t="s">
        <v>105</v>
      </c>
      <c r="C43" t="s">
        <v>45</v>
      </c>
      <c r="D43" t="s">
        <v>46</v>
      </c>
      <c r="E43">
        <v>41045</v>
      </c>
      <c r="F43" t="s">
        <v>93</v>
      </c>
      <c r="G43" t="s">
        <v>91</v>
      </c>
      <c r="H43" t="s">
        <v>95</v>
      </c>
      <c r="I43" t="s">
        <v>47</v>
      </c>
      <c r="J43" t="s">
        <v>50</v>
      </c>
      <c r="K43" t="s">
        <v>51</v>
      </c>
      <c r="L43">
        <v>39.6</v>
      </c>
      <c r="M43">
        <v>30000</v>
      </c>
      <c r="N43" t="s">
        <v>52</v>
      </c>
      <c r="O43">
        <v>0</v>
      </c>
      <c r="P43">
        <v>0</v>
      </c>
      <c r="Q43">
        <v>0</v>
      </c>
      <c r="R43">
        <v>469</v>
      </c>
      <c r="S43">
        <v>0.187</v>
      </c>
      <c r="T43">
        <v>0</v>
      </c>
      <c r="U43">
        <v>0</v>
      </c>
      <c r="V43">
        <v>0</v>
      </c>
      <c r="W43">
        <v>0</v>
      </c>
      <c r="X43">
        <v>264</v>
      </c>
      <c r="Y43">
        <v>0.106</v>
      </c>
      <c r="Z43">
        <v>0</v>
      </c>
      <c r="AC43">
        <v>2</v>
      </c>
      <c r="AD43" t="s">
        <v>92</v>
      </c>
      <c r="AE43" t="s">
        <v>98</v>
      </c>
      <c r="AF43" t="s">
        <v>54</v>
      </c>
      <c r="AG43" t="s">
        <v>100</v>
      </c>
      <c r="AH43" t="s">
        <v>105</v>
      </c>
      <c r="AI43" t="s">
        <v>52</v>
      </c>
      <c r="AJ43" t="s">
        <v>106</v>
      </c>
      <c r="AK43" t="s">
        <v>56</v>
      </c>
      <c r="AM43" t="s">
        <v>107</v>
      </c>
      <c r="AN43" t="s">
        <v>108</v>
      </c>
      <c r="AO43" t="s">
        <v>59</v>
      </c>
      <c r="AP43" t="s">
        <v>60</v>
      </c>
      <c r="AQ43" t="s">
        <v>127</v>
      </c>
      <c r="AR43" s="81">
        <f t="shared" si="2"/>
        <v>264</v>
      </c>
      <c r="AS43" s="81">
        <f t="shared" si="3"/>
        <v>0.106</v>
      </c>
    </row>
    <row r="44" spans="1:45" x14ac:dyDescent="0.3">
      <c r="A44">
        <v>169</v>
      </c>
      <c r="B44" t="s">
        <v>105</v>
      </c>
      <c r="C44" t="s">
        <v>45</v>
      </c>
      <c r="D44" t="s">
        <v>46</v>
      </c>
      <c r="E44">
        <v>41045</v>
      </c>
      <c r="F44" t="s">
        <v>93</v>
      </c>
      <c r="G44" t="s">
        <v>91</v>
      </c>
      <c r="H44" t="s">
        <v>95</v>
      </c>
      <c r="I44" t="s">
        <v>47</v>
      </c>
      <c r="J44" t="s">
        <v>61</v>
      </c>
      <c r="K44" t="s">
        <v>51</v>
      </c>
      <c r="L44">
        <v>62.2</v>
      </c>
      <c r="M44">
        <v>30000</v>
      </c>
      <c r="N44" t="s">
        <v>52</v>
      </c>
      <c r="O44">
        <v>0</v>
      </c>
      <c r="P44">
        <v>0</v>
      </c>
      <c r="Q44">
        <v>0</v>
      </c>
      <c r="R44">
        <v>501</v>
      </c>
      <c r="S44">
        <v>0.26600000000000001</v>
      </c>
      <c r="T44">
        <v>0</v>
      </c>
      <c r="U44">
        <v>0</v>
      </c>
      <c r="V44">
        <v>0</v>
      </c>
      <c r="W44">
        <v>0</v>
      </c>
      <c r="X44">
        <v>281</v>
      </c>
      <c r="Y44">
        <v>0.15</v>
      </c>
      <c r="Z44">
        <v>0</v>
      </c>
      <c r="AC44">
        <v>2</v>
      </c>
      <c r="AD44" t="s">
        <v>92</v>
      </c>
      <c r="AE44" t="s">
        <v>98</v>
      </c>
      <c r="AF44" t="s">
        <v>62</v>
      </c>
      <c r="AG44" t="s">
        <v>100</v>
      </c>
      <c r="AH44" t="s">
        <v>105</v>
      </c>
      <c r="AI44" t="s">
        <v>52</v>
      </c>
      <c r="AJ44" t="s">
        <v>106</v>
      </c>
      <c r="AK44" t="s">
        <v>56</v>
      </c>
      <c r="AM44" t="s">
        <v>107</v>
      </c>
      <c r="AN44" t="s">
        <v>108</v>
      </c>
      <c r="AO44" t="s">
        <v>59</v>
      </c>
      <c r="AP44" t="s">
        <v>60</v>
      </c>
      <c r="AQ44" t="s">
        <v>127</v>
      </c>
      <c r="AR44" s="81">
        <f t="shared" si="2"/>
        <v>281</v>
      </c>
      <c r="AS44" s="81">
        <f t="shared" si="3"/>
        <v>0.15</v>
      </c>
    </row>
    <row r="45" spans="1:45" x14ac:dyDescent="0.3">
      <c r="A45">
        <v>170</v>
      </c>
      <c r="B45" t="s">
        <v>105</v>
      </c>
      <c r="C45" t="s">
        <v>45</v>
      </c>
      <c r="D45" t="s">
        <v>46</v>
      </c>
      <c r="E45">
        <v>41045</v>
      </c>
      <c r="F45" t="s">
        <v>93</v>
      </c>
      <c r="G45" t="s">
        <v>91</v>
      </c>
      <c r="H45" t="s">
        <v>95</v>
      </c>
      <c r="I45" t="s">
        <v>47</v>
      </c>
      <c r="J45" t="s">
        <v>63</v>
      </c>
      <c r="K45" t="s">
        <v>51</v>
      </c>
      <c r="L45">
        <v>52.1</v>
      </c>
      <c r="M45">
        <v>30000</v>
      </c>
      <c r="N45" t="s">
        <v>52</v>
      </c>
      <c r="O45">
        <v>0</v>
      </c>
      <c r="P45">
        <v>0</v>
      </c>
      <c r="Q45">
        <v>0</v>
      </c>
      <c r="R45">
        <v>519</v>
      </c>
      <c r="S45">
        <v>0.22600000000000001</v>
      </c>
      <c r="T45">
        <v>0</v>
      </c>
      <c r="U45">
        <v>0</v>
      </c>
      <c r="V45">
        <v>0</v>
      </c>
      <c r="W45">
        <v>0</v>
      </c>
      <c r="X45">
        <v>276</v>
      </c>
      <c r="Y45">
        <v>0.121</v>
      </c>
      <c r="Z45">
        <v>0</v>
      </c>
      <c r="AC45">
        <v>2</v>
      </c>
      <c r="AD45" t="s">
        <v>92</v>
      </c>
      <c r="AE45" t="s">
        <v>98</v>
      </c>
      <c r="AF45" t="s">
        <v>64</v>
      </c>
      <c r="AG45" t="s">
        <v>100</v>
      </c>
      <c r="AH45" t="s">
        <v>105</v>
      </c>
      <c r="AI45" t="s">
        <v>52</v>
      </c>
      <c r="AJ45" t="s">
        <v>106</v>
      </c>
      <c r="AK45" t="s">
        <v>56</v>
      </c>
      <c r="AM45" t="s">
        <v>107</v>
      </c>
      <c r="AN45" t="s">
        <v>108</v>
      </c>
      <c r="AO45" t="s">
        <v>59</v>
      </c>
      <c r="AP45" t="s">
        <v>60</v>
      </c>
      <c r="AQ45" t="s">
        <v>127</v>
      </c>
      <c r="AR45" s="81">
        <f t="shared" si="2"/>
        <v>276</v>
      </c>
      <c r="AS45" s="81">
        <f t="shared" si="3"/>
        <v>0.121</v>
      </c>
    </row>
    <row r="46" spans="1:45" x14ac:dyDescent="0.3">
      <c r="A46">
        <v>171</v>
      </c>
      <c r="B46" t="s">
        <v>105</v>
      </c>
      <c r="C46" t="s">
        <v>45</v>
      </c>
      <c r="D46" t="s">
        <v>46</v>
      </c>
      <c r="E46">
        <v>41045</v>
      </c>
      <c r="F46" t="s">
        <v>93</v>
      </c>
      <c r="G46" t="s">
        <v>91</v>
      </c>
      <c r="H46" t="s">
        <v>95</v>
      </c>
      <c r="I46" t="s">
        <v>47</v>
      </c>
      <c r="J46" t="s">
        <v>65</v>
      </c>
      <c r="K46" t="s">
        <v>51</v>
      </c>
      <c r="L46">
        <v>57.1</v>
      </c>
      <c r="M46">
        <v>30000</v>
      </c>
      <c r="N46" t="s">
        <v>52</v>
      </c>
      <c r="O46">
        <v>0</v>
      </c>
      <c r="P46">
        <v>0</v>
      </c>
      <c r="Q46">
        <v>0</v>
      </c>
      <c r="R46">
        <v>541</v>
      </c>
      <c r="S46">
        <v>0.26100000000000001</v>
      </c>
      <c r="T46">
        <v>0</v>
      </c>
      <c r="U46">
        <v>0</v>
      </c>
      <c r="V46">
        <v>0</v>
      </c>
      <c r="W46">
        <v>0</v>
      </c>
      <c r="X46">
        <v>307</v>
      </c>
      <c r="Y46">
        <v>0.14899999999999999</v>
      </c>
      <c r="Z46">
        <v>0</v>
      </c>
      <c r="AC46">
        <v>2</v>
      </c>
      <c r="AD46" t="s">
        <v>92</v>
      </c>
      <c r="AE46" t="s">
        <v>98</v>
      </c>
      <c r="AF46" t="s">
        <v>66</v>
      </c>
      <c r="AG46" t="s">
        <v>100</v>
      </c>
      <c r="AH46" t="s">
        <v>105</v>
      </c>
      <c r="AI46" t="s">
        <v>52</v>
      </c>
      <c r="AJ46" t="s">
        <v>106</v>
      </c>
      <c r="AK46" t="s">
        <v>56</v>
      </c>
      <c r="AM46" t="s">
        <v>107</v>
      </c>
      <c r="AN46" t="s">
        <v>108</v>
      </c>
      <c r="AO46" t="s">
        <v>59</v>
      </c>
      <c r="AP46" t="s">
        <v>60</v>
      </c>
      <c r="AQ46" t="s">
        <v>127</v>
      </c>
      <c r="AR46" s="81">
        <f t="shared" si="2"/>
        <v>307</v>
      </c>
      <c r="AS46" s="81">
        <f t="shared" si="3"/>
        <v>0.14899999999999999</v>
      </c>
    </row>
    <row r="47" spans="1:45" x14ac:dyDescent="0.3">
      <c r="A47">
        <v>173</v>
      </c>
      <c r="B47" t="s">
        <v>105</v>
      </c>
      <c r="C47" t="s">
        <v>45</v>
      </c>
      <c r="D47" t="s">
        <v>46</v>
      </c>
      <c r="E47">
        <v>41045</v>
      </c>
      <c r="F47" t="s">
        <v>93</v>
      </c>
      <c r="G47" t="s">
        <v>91</v>
      </c>
      <c r="H47" t="s">
        <v>95</v>
      </c>
      <c r="I47" t="s">
        <v>47</v>
      </c>
      <c r="J47" t="s">
        <v>79</v>
      </c>
      <c r="K47" t="s">
        <v>51</v>
      </c>
      <c r="L47">
        <v>70.2</v>
      </c>
      <c r="M47">
        <v>30000</v>
      </c>
      <c r="N47" t="s">
        <v>52</v>
      </c>
      <c r="O47">
        <v>0</v>
      </c>
      <c r="P47">
        <v>0</v>
      </c>
      <c r="Q47">
        <v>0</v>
      </c>
      <c r="R47">
        <v>582</v>
      </c>
      <c r="S47">
        <v>0.29399999999999998</v>
      </c>
      <c r="T47">
        <v>0</v>
      </c>
      <c r="U47">
        <v>0</v>
      </c>
      <c r="V47">
        <v>0</v>
      </c>
      <c r="W47">
        <v>0</v>
      </c>
      <c r="X47">
        <v>310</v>
      </c>
      <c r="Y47">
        <v>0.157</v>
      </c>
      <c r="Z47">
        <v>0</v>
      </c>
      <c r="AC47">
        <v>2</v>
      </c>
      <c r="AD47" t="s">
        <v>92</v>
      </c>
      <c r="AE47" t="s">
        <v>98</v>
      </c>
      <c r="AF47" t="s">
        <v>80</v>
      </c>
      <c r="AG47" t="s">
        <v>100</v>
      </c>
      <c r="AH47" t="s">
        <v>105</v>
      </c>
      <c r="AI47" t="s">
        <v>52</v>
      </c>
      <c r="AJ47" t="s">
        <v>106</v>
      </c>
      <c r="AK47" t="s">
        <v>56</v>
      </c>
      <c r="AM47" t="s">
        <v>107</v>
      </c>
      <c r="AN47" t="s">
        <v>108</v>
      </c>
      <c r="AO47" t="s">
        <v>59</v>
      </c>
      <c r="AP47" t="s">
        <v>60</v>
      </c>
      <c r="AQ47" t="s">
        <v>127</v>
      </c>
      <c r="AR47" s="81">
        <f t="shared" si="2"/>
        <v>310</v>
      </c>
      <c r="AS47" s="81">
        <f t="shared" si="3"/>
        <v>0.157</v>
      </c>
    </row>
    <row r="48" spans="1:45" x14ac:dyDescent="0.3">
      <c r="A48">
        <v>174</v>
      </c>
      <c r="B48" t="s">
        <v>105</v>
      </c>
      <c r="C48" t="s">
        <v>45</v>
      </c>
      <c r="D48" t="s">
        <v>46</v>
      </c>
      <c r="E48">
        <v>41045</v>
      </c>
      <c r="F48" t="s">
        <v>93</v>
      </c>
      <c r="G48" t="s">
        <v>91</v>
      </c>
      <c r="H48" t="s">
        <v>95</v>
      </c>
      <c r="I48" t="s">
        <v>47</v>
      </c>
      <c r="J48" t="s">
        <v>81</v>
      </c>
      <c r="K48" t="s">
        <v>51</v>
      </c>
      <c r="L48">
        <v>66</v>
      </c>
      <c r="M48">
        <v>30000</v>
      </c>
      <c r="N48" t="s">
        <v>52</v>
      </c>
      <c r="O48">
        <v>0</v>
      </c>
      <c r="P48">
        <v>0</v>
      </c>
      <c r="Q48">
        <v>0</v>
      </c>
      <c r="R48">
        <v>533</v>
      </c>
      <c r="S48">
        <v>0.26800000000000002</v>
      </c>
      <c r="T48">
        <v>0</v>
      </c>
      <c r="U48">
        <v>0</v>
      </c>
      <c r="V48">
        <v>0</v>
      </c>
      <c r="W48">
        <v>0</v>
      </c>
      <c r="X48">
        <v>298</v>
      </c>
      <c r="Y48">
        <v>0.151</v>
      </c>
      <c r="Z48">
        <v>0</v>
      </c>
      <c r="AC48">
        <v>2</v>
      </c>
      <c r="AD48" t="s">
        <v>92</v>
      </c>
      <c r="AE48" t="s">
        <v>98</v>
      </c>
      <c r="AF48" t="s">
        <v>82</v>
      </c>
      <c r="AG48" t="s">
        <v>100</v>
      </c>
      <c r="AH48" t="s">
        <v>105</v>
      </c>
      <c r="AI48" t="s">
        <v>52</v>
      </c>
      <c r="AJ48" t="s">
        <v>106</v>
      </c>
      <c r="AK48" t="s">
        <v>56</v>
      </c>
      <c r="AM48" t="s">
        <v>107</v>
      </c>
      <c r="AN48" t="s">
        <v>108</v>
      </c>
      <c r="AO48" t="s">
        <v>59</v>
      </c>
      <c r="AP48" t="s">
        <v>60</v>
      </c>
      <c r="AQ48" t="s">
        <v>127</v>
      </c>
      <c r="AR48" s="81">
        <f t="shared" si="2"/>
        <v>298</v>
      </c>
      <c r="AS48" s="81">
        <f t="shared" si="3"/>
        <v>0.151</v>
      </c>
    </row>
    <row r="49" spans="1:45" x14ac:dyDescent="0.3">
      <c r="A49">
        <v>181</v>
      </c>
      <c r="B49" t="s">
        <v>105</v>
      </c>
      <c r="C49" t="s">
        <v>45</v>
      </c>
      <c r="D49" t="s">
        <v>46</v>
      </c>
      <c r="E49">
        <v>41045</v>
      </c>
      <c r="F49" t="s">
        <v>101</v>
      </c>
      <c r="G49" t="s">
        <v>48</v>
      </c>
      <c r="H49" t="s">
        <v>95</v>
      </c>
      <c r="I49" t="s">
        <v>47</v>
      </c>
      <c r="J49" t="s">
        <v>67</v>
      </c>
      <c r="K49" t="s">
        <v>51</v>
      </c>
      <c r="L49">
        <v>220</v>
      </c>
      <c r="M49">
        <v>200000</v>
      </c>
      <c r="N49" t="s">
        <v>52</v>
      </c>
      <c r="O49">
        <v>0</v>
      </c>
      <c r="P49">
        <v>0</v>
      </c>
      <c r="Q49">
        <v>0</v>
      </c>
      <c r="R49">
        <v>524</v>
      </c>
      <c r="S49">
        <v>0.247</v>
      </c>
      <c r="T49">
        <v>0</v>
      </c>
      <c r="U49">
        <v>0</v>
      </c>
      <c r="V49">
        <v>0</v>
      </c>
      <c r="W49">
        <v>0</v>
      </c>
      <c r="X49">
        <v>297</v>
      </c>
      <c r="Y49">
        <v>0.14000000000000001</v>
      </c>
      <c r="Z49">
        <v>0</v>
      </c>
      <c r="AC49">
        <v>2</v>
      </c>
      <c r="AD49" t="s">
        <v>53</v>
      </c>
      <c r="AE49" t="s">
        <v>98</v>
      </c>
      <c r="AF49" t="s">
        <v>68</v>
      </c>
      <c r="AG49" t="s">
        <v>101</v>
      </c>
      <c r="AH49" t="s">
        <v>105</v>
      </c>
      <c r="AI49" t="s">
        <v>52</v>
      </c>
      <c r="AJ49" t="s">
        <v>106</v>
      </c>
      <c r="AK49" t="s">
        <v>56</v>
      </c>
      <c r="AM49" t="s">
        <v>107</v>
      </c>
      <c r="AN49" t="s">
        <v>108</v>
      </c>
      <c r="AO49" t="s">
        <v>59</v>
      </c>
      <c r="AP49" t="s">
        <v>60</v>
      </c>
      <c r="AQ49" t="s">
        <v>127</v>
      </c>
      <c r="AR49" s="81">
        <f t="shared" si="2"/>
        <v>297</v>
      </c>
      <c r="AS49" s="81">
        <f t="shared" si="3"/>
        <v>0.14000000000000001</v>
      </c>
    </row>
    <row r="50" spans="1:45" x14ac:dyDescent="0.3">
      <c r="A50">
        <v>182</v>
      </c>
      <c r="B50" t="s">
        <v>105</v>
      </c>
      <c r="C50" t="s">
        <v>45</v>
      </c>
      <c r="D50" t="s">
        <v>46</v>
      </c>
      <c r="E50">
        <v>41045</v>
      </c>
      <c r="F50" t="s">
        <v>101</v>
      </c>
      <c r="G50" t="s">
        <v>48</v>
      </c>
      <c r="H50" t="s">
        <v>95</v>
      </c>
      <c r="I50" t="s">
        <v>47</v>
      </c>
      <c r="J50" t="s">
        <v>69</v>
      </c>
      <c r="K50" t="s">
        <v>51</v>
      </c>
      <c r="L50">
        <v>270</v>
      </c>
      <c r="M50">
        <v>200000</v>
      </c>
      <c r="N50" t="s">
        <v>52</v>
      </c>
      <c r="O50">
        <v>0</v>
      </c>
      <c r="P50">
        <v>0</v>
      </c>
      <c r="Q50">
        <v>0</v>
      </c>
      <c r="R50">
        <v>557</v>
      </c>
      <c r="S50">
        <v>0.2</v>
      </c>
      <c r="T50">
        <v>0</v>
      </c>
      <c r="U50">
        <v>0</v>
      </c>
      <c r="V50">
        <v>0</v>
      </c>
      <c r="W50">
        <v>0</v>
      </c>
      <c r="X50">
        <v>316</v>
      </c>
      <c r="Y50">
        <v>0.114</v>
      </c>
      <c r="Z50">
        <v>0</v>
      </c>
      <c r="AC50">
        <v>2</v>
      </c>
      <c r="AD50" t="s">
        <v>53</v>
      </c>
      <c r="AE50" t="s">
        <v>98</v>
      </c>
      <c r="AF50" t="s">
        <v>70</v>
      </c>
      <c r="AG50" t="s">
        <v>101</v>
      </c>
      <c r="AH50" t="s">
        <v>105</v>
      </c>
      <c r="AI50" t="s">
        <v>52</v>
      </c>
      <c r="AJ50" t="s">
        <v>106</v>
      </c>
      <c r="AK50" t="s">
        <v>56</v>
      </c>
      <c r="AM50" t="s">
        <v>107</v>
      </c>
      <c r="AN50" t="s">
        <v>108</v>
      </c>
      <c r="AO50" t="s">
        <v>59</v>
      </c>
      <c r="AP50" t="s">
        <v>60</v>
      </c>
      <c r="AQ50" t="s">
        <v>127</v>
      </c>
      <c r="AR50" s="81">
        <f t="shared" si="2"/>
        <v>316</v>
      </c>
      <c r="AS50" s="81">
        <f t="shared" si="3"/>
        <v>0.114</v>
      </c>
    </row>
    <row r="51" spans="1:45" x14ac:dyDescent="0.3">
      <c r="A51">
        <v>183</v>
      </c>
      <c r="B51" t="s">
        <v>105</v>
      </c>
      <c r="C51" t="s">
        <v>45</v>
      </c>
      <c r="D51" t="s">
        <v>46</v>
      </c>
      <c r="E51">
        <v>41045</v>
      </c>
      <c r="F51" t="s">
        <v>101</v>
      </c>
      <c r="G51" t="s">
        <v>48</v>
      </c>
      <c r="H51" t="s">
        <v>95</v>
      </c>
      <c r="I51" t="s">
        <v>47</v>
      </c>
      <c r="J51" t="s">
        <v>73</v>
      </c>
      <c r="K51" t="s">
        <v>51</v>
      </c>
      <c r="L51">
        <v>244</v>
      </c>
      <c r="M51">
        <v>200000</v>
      </c>
      <c r="N51" t="s">
        <v>52</v>
      </c>
      <c r="O51">
        <v>0</v>
      </c>
      <c r="P51">
        <v>0</v>
      </c>
      <c r="Q51">
        <v>0</v>
      </c>
      <c r="R51">
        <v>682</v>
      </c>
      <c r="S51">
        <v>0.29599999999999999</v>
      </c>
      <c r="T51">
        <v>0</v>
      </c>
      <c r="U51">
        <v>0</v>
      </c>
      <c r="V51">
        <v>0</v>
      </c>
      <c r="W51">
        <v>0</v>
      </c>
      <c r="X51">
        <v>388</v>
      </c>
      <c r="Y51">
        <v>0.16900000000000001</v>
      </c>
      <c r="Z51">
        <v>0</v>
      </c>
      <c r="AC51">
        <v>2</v>
      </c>
      <c r="AD51" t="s">
        <v>53</v>
      </c>
      <c r="AE51" t="s">
        <v>98</v>
      </c>
      <c r="AF51" t="s">
        <v>74</v>
      </c>
      <c r="AG51" t="s">
        <v>101</v>
      </c>
      <c r="AH51" t="s">
        <v>105</v>
      </c>
      <c r="AI51" t="s">
        <v>52</v>
      </c>
      <c r="AJ51" t="s">
        <v>106</v>
      </c>
      <c r="AK51" t="s">
        <v>56</v>
      </c>
      <c r="AM51" t="s">
        <v>107</v>
      </c>
      <c r="AN51" t="s">
        <v>108</v>
      </c>
      <c r="AO51" t="s">
        <v>59</v>
      </c>
      <c r="AP51" t="s">
        <v>60</v>
      </c>
      <c r="AQ51" t="s">
        <v>127</v>
      </c>
      <c r="AR51" s="81">
        <f t="shared" si="2"/>
        <v>388</v>
      </c>
      <c r="AS51" s="81">
        <f t="shared" si="3"/>
        <v>0.16900000000000001</v>
      </c>
    </row>
    <row r="52" spans="1:45" x14ac:dyDescent="0.3">
      <c r="A52">
        <v>184</v>
      </c>
      <c r="B52" t="s">
        <v>105</v>
      </c>
      <c r="C52" t="s">
        <v>45</v>
      </c>
      <c r="D52" t="s">
        <v>46</v>
      </c>
      <c r="E52">
        <v>41045</v>
      </c>
      <c r="F52" t="s">
        <v>101</v>
      </c>
      <c r="G52" t="s">
        <v>48</v>
      </c>
      <c r="H52" t="s">
        <v>95</v>
      </c>
      <c r="I52" t="s">
        <v>47</v>
      </c>
      <c r="J52" t="s">
        <v>75</v>
      </c>
      <c r="K52" t="s">
        <v>51</v>
      </c>
      <c r="L52">
        <v>274</v>
      </c>
      <c r="M52">
        <v>200000</v>
      </c>
      <c r="N52" t="s">
        <v>52</v>
      </c>
      <c r="O52">
        <v>0</v>
      </c>
      <c r="P52">
        <v>0</v>
      </c>
      <c r="Q52">
        <v>0</v>
      </c>
      <c r="R52">
        <v>649</v>
      </c>
      <c r="S52">
        <v>0.307</v>
      </c>
      <c r="T52">
        <v>0</v>
      </c>
      <c r="U52">
        <v>0</v>
      </c>
      <c r="V52">
        <v>0</v>
      </c>
      <c r="W52">
        <v>0</v>
      </c>
      <c r="X52">
        <v>372</v>
      </c>
      <c r="Y52">
        <v>0.17699999999999999</v>
      </c>
      <c r="Z52">
        <v>0</v>
      </c>
      <c r="AC52">
        <v>2</v>
      </c>
      <c r="AD52" t="s">
        <v>53</v>
      </c>
      <c r="AE52" t="s">
        <v>98</v>
      </c>
      <c r="AF52" t="s">
        <v>76</v>
      </c>
      <c r="AG52" t="s">
        <v>101</v>
      </c>
      <c r="AH52" t="s">
        <v>105</v>
      </c>
      <c r="AI52" t="s">
        <v>52</v>
      </c>
      <c r="AJ52" t="s">
        <v>106</v>
      </c>
      <c r="AK52" t="s">
        <v>56</v>
      </c>
      <c r="AM52" t="s">
        <v>107</v>
      </c>
      <c r="AN52" t="s">
        <v>108</v>
      </c>
      <c r="AO52" t="s">
        <v>59</v>
      </c>
      <c r="AP52" t="s">
        <v>60</v>
      </c>
      <c r="AQ52" t="s">
        <v>127</v>
      </c>
      <c r="AR52" s="81">
        <f t="shared" si="2"/>
        <v>372</v>
      </c>
      <c r="AS52" s="81">
        <f t="shared" si="3"/>
        <v>0.17699999999999999</v>
      </c>
    </row>
    <row r="53" spans="1:45" x14ac:dyDescent="0.3">
      <c r="A53">
        <v>185</v>
      </c>
      <c r="B53" t="s">
        <v>105</v>
      </c>
      <c r="C53" t="s">
        <v>45</v>
      </c>
      <c r="D53" t="s">
        <v>46</v>
      </c>
      <c r="E53">
        <v>41045</v>
      </c>
      <c r="F53" t="s">
        <v>101</v>
      </c>
      <c r="G53" t="s">
        <v>48</v>
      </c>
      <c r="H53" t="s">
        <v>95</v>
      </c>
      <c r="I53" t="s">
        <v>47</v>
      </c>
      <c r="J53" t="s">
        <v>77</v>
      </c>
      <c r="K53" t="s">
        <v>51</v>
      </c>
      <c r="L53">
        <v>296</v>
      </c>
      <c r="M53">
        <v>200000</v>
      </c>
      <c r="N53" t="s">
        <v>52</v>
      </c>
      <c r="O53">
        <v>0</v>
      </c>
      <c r="P53">
        <v>0</v>
      </c>
      <c r="Q53">
        <v>0</v>
      </c>
      <c r="R53">
        <v>538</v>
      </c>
      <c r="S53">
        <v>0.26400000000000001</v>
      </c>
      <c r="T53">
        <v>0</v>
      </c>
      <c r="U53">
        <v>0</v>
      </c>
      <c r="V53">
        <v>0</v>
      </c>
      <c r="W53">
        <v>0</v>
      </c>
      <c r="X53">
        <v>346</v>
      </c>
      <c r="Y53">
        <v>0.17</v>
      </c>
      <c r="Z53">
        <v>0</v>
      </c>
      <c r="AC53">
        <v>2</v>
      </c>
      <c r="AD53" t="s">
        <v>53</v>
      </c>
      <c r="AE53" t="s">
        <v>98</v>
      </c>
      <c r="AF53" t="s">
        <v>78</v>
      </c>
      <c r="AG53" t="s">
        <v>101</v>
      </c>
      <c r="AH53" t="s">
        <v>105</v>
      </c>
      <c r="AI53" t="s">
        <v>52</v>
      </c>
      <c r="AJ53" t="s">
        <v>106</v>
      </c>
      <c r="AK53" t="s">
        <v>56</v>
      </c>
      <c r="AM53" t="s">
        <v>107</v>
      </c>
      <c r="AN53" t="s">
        <v>108</v>
      </c>
      <c r="AO53" t="s">
        <v>59</v>
      </c>
      <c r="AP53" t="s">
        <v>60</v>
      </c>
      <c r="AQ53" t="s">
        <v>127</v>
      </c>
      <c r="AR53" s="81">
        <f t="shared" si="2"/>
        <v>346</v>
      </c>
      <c r="AS53" s="81">
        <f t="shared" si="3"/>
        <v>0.17</v>
      </c>
    </row>
    <row r="54" spans="1:45" x14ac:dyDescent="0.3">
      <c r="A54">
        <v>186</v>
      </c>
      <c r="B54" t="s">
        <v>105</v>
      </c>
      <c r="C54" t="s">
        <v>45</v>
      </c>
      <c r="D54" t="s">
        <v>46</v>
      </c>
      <c r="E54">
        <v>41045</v>
      </c>
      <c r="F54" t="s">
        <v>101</v>
      </c>
      <c r="G54" t="s">
        <v>48</v>
      </c>
      <c r="H54" t="s">
        <v>95</v>
      </c>
      <c r="I54" t="s">
        <v>47</v>
      </c>
      <c r="J54" t="s">
        <v>83</v>
      </c>
      <c r="K54" t="s">
        <v>51</v>
      </c>
      <c r="L54">
        <v>301</v>
      </c>
      <c r="M54">
        <v>200000</v>
      </c>
      <c r="N54" t="s">
        <v>52</v>
      </c>
      <c r="O54">
        <v>0</v>
      </c>
      <c r="P54">
        <v>0</v>
      </c>
      <c r="Q54">
        <v>0</v>
      </c>
      <c r="R54">
        <v>628</v>
      </c>
      <c r="S54">
        <v>0.29599999999999999</v>
      </c>
      <c r="T54">
        <v>0</v>
      </c>
      <c r="U54">
        <v>0</v>
      </c>
      <c r="V54">
        <v>0</v>
      </c>
      <c r="W54">
        <v>0</v>
      </c>
      <c r="X54">
        <v>376</v>
      </c>
      <c r="Y54">
        <v>0.17799999999999999</v>
      </c>
      <c r="Z54">
        <v>0</v>
      </c>
      <c r="AC54">
        <v>2</v>
      </c>
      <c r="AD54" t="s">
        <v>53</v>
      </c>
      <c r="AE54" t="s">
        <v>98</v>
      </c>
      <c r="AF54" t="s">
        <v>84</v>
      </c>
      <c r="AG54" t="s">
        <v>101</v>
      </c>
      <c r="AH54" t="s">
        <v>105</v>
      </c>
      <c r="AI54" t="s">
        <v>52</v>
      </c>
      <c r="AJ54" t="s">
        <v>106</v>
      </c>
      <c r="AK54" t="s">
        <v>56</v>
      </c>
      <c r="AM54" t="s">
        <v>107</v>
      </c>
      <c r="AN54" t="s">
        <v>108</v>
      </c>
      <c r="AO54" t="s">
        <v>59</v>
      </c>
      <c r="AP54" t="s">
        <v>60</v>
      </c>
      <c r="AQ54" t="s">
        <v>127</v>
      </c>
      <c r="AR54" s="81">
        <f t="shared" si="2"/>
        <v>376</v>
      </c>
      <c r="AS54" s="81">
        <f t="shared" si="3"/>
        <v>0.17799999999999999</v>
      </c>
    </row>
    <row r="55" spans="1:45" x14ac:dyDescent="0.3">
      <c r="A55">
        <v>187</v>
      </c>
      <c r="B55" t="s">
        <v>105</v>
      </c>
      <c r="C55" t="s">
        <v>45</v>
      </c>
      <c r="D55" t="s">
        <v>46</v>
      </c>
      <c r="E55">
        <v>41045</v>
      </c>
      <c r="F55" t="s">
        <v>101</v>
      </c>
      <c r="G55" t="s">
        <v>48</v>
      </c>
      <c r="H55" t="s">
        <v>95</v>
      </c>
      <c r="I55" t="s">
        <v>47</v>
      </c>
      <c r="J55" t="s">
        <v>85</v>
      </c>
      <c r="K55" t="s">
        <v>51</v>
      </c>
      <c r="L55">
        <v>319</v>
      </c>
      <c r="M55">
        <v>200000</v>
      </c>
      <c r="N55" t="s">
        <v>52</v>
      </c>
      <c r="O55">
        <v>0</v>
      </c>
      <c r="P55">
        <v>0</v>
      </c>
      <c r="Q55">
        <v>0</v>
      </c>
      <c r="R55">
        <v>534</v>
      </c>
      <c r="S55">
        <v>0.253</v>
      </c>
      <c r="T55">
        <v>0</v>
      </c>
      <c r="U55">
        <v>0</v>
      </c>
      <c r="V55">
        <v>0</v>
      </c>
      <c r="W55">
        <v>0</v>
      </c>
      <c r="X55">
        <v>329</v>
      </c>
      <c r="Y55">
        <v>0.158</v>
      </c>
      <c r="Z55">
        <v>0</v>
      </c>
      <c r="AC55">
        <v>2</v>
      </c>
      <c r="AD55" t="s">
        <v>53</v>
      </c>
      <c r="AE55" t="s">
        <v>98</v>
      </c>
      <c r="AF55" t="s">
        <v>86</v>
      </c>
      <c r="AG55" t="s">
        <v>101</v>
      </c>
      <c r="AH55" t="s">
        <v>105</v>
      </c>
      <c r="AI55" t="s">
        <v>52</v>
      </c>
      <c r="AJ55" t="s">
        <v>106</v>
      </c>
      <c r="AK55" t="s">
        <v>56</v>
      </c>
      <c r="AM55" t="s">
        <v>107</v>
      </c>
      <c r="AN55" t="s">
        <v>108</v>
      </c>
      <c r="AO55" t="s">
        <v>59</v>
      </c>
      <c r="AP55" t="s">
        <v>60</v>
      </c>
      <c r="AQ55" t="s">
        <v>127</v>
      </c>
      <c r="AR55" s="81">
        <f t="shared" si="2"/>
        <v>329</v>
      </c>
      <c r="AS55" s="81">
        <f t="shared" si="3"/>
        <v>0.158</v>
      </c>
    </row>
    <row r="56" spans="1:45" x14ac:dyDescent="0.3">
      <c r="A56">
        <v>188</v>
      </c>
      <c r="B56" t="s">
        <v>105</v>
      </c>
      <c r="C56" t="s">
        <v>45</v>
      </c>
      <c r="D56" t="s">
        <v>46</v>
      </c>
      <c r="E56">
        <v>41045</v>
      </c>
      <c r="F56" t="s">
        <v>101</v>
      </c>
      <c r="G56" t="s">
        <v>48</v>
      </c>
      <c r="H56" t="s">
        <v>95</v>
      </c>
      <c r="I56" t="s">
        <v>47</v>
      </c>
      <c r="J56" t="s">
        <v>87</v>
      </c>
      <c r="K56" t="s">
        <v>51</v>
      </c>
      <c r="L56">
        <v>320</v>
      </c>
      <c r="M56">
        <v>200000</v>
      </c>
      <c r="N56" t="s">
        <v>52</v>
      </c>
      <c r="O56">
        <v>0</v>
      </c>
      <c r="P56">
        <v>0</v>
      </c>
      <c r="Q56">
        <v>0</v>
      </c>
      <c r="R56">
        <v>780</v>
      </c>
      <c r="S56">
        <v>0.29699999999999999</v>
      </c>
      <c r="T56">
        <v>0</v>
      </c>
      <c r="U56">
        <v>0</v>
      </c>
      <c r="V56">
        <v>0</v>
      </c>
      <c r="W56">
        <v>0</v>
      </c>
      <c r="X56">
        <v>502</v>
      </c>
      <c r="Y56">
        <v>0.191</v>
      </c>
      <c r="Z56">
        <v>0</v>
      </c>
      <c r="AC56">
        <v>2</v>
      </c>
      <c r="AD56" t="s">
        <v>53</v>
      </c>
      <c r="AE56" t="s">
        <v>98</v>
      </c>
      <c r="AF56" t="s">
        <v>88</v>
      </c>
      <c r="AG56" t="s">
        <v>101</v>
      </c>
      <c r="AH56" t="s">
        <v>105</v>
      </c>
      <c r="AI56" t="s">
        <v>52</v>
      </c>
      <c r="AJ56" t="s">
        <v>106</v>
      </c>
      <c r="AK56" t="s">
        <v>56</v>
      </c>
      <c r="AM56" t="s">
        <v>107</v>
      </c>
      <c r="AN56" t="s">
        <v>108</v>
      </c>
      <c r="AO56" t="s">
        <v>59</v>
      </c>
      <c r="AP56" t="s">
        <v>60</v>
      </c>
      <c r="AQ56" t="s">
        <v>127</v>
      </c>
      <c r="AR56" s="81">
        <f t="shared" si="2"/>
        <v>502</v>
      </c>
      <c r="AS56" s="81">
        <f t="shared" si="3"/>
        <v>0.191</v>
      </c>
    </row>
    <row r="57" spans="1:45" x14ac:dyDescent="0.3">
      <c r="A57">
        <v>189</v>
      </c>
      <c r="B57" t="s">
        <v>105</v>
      </c>
      <c r="C57" t="s">
        <v>45</v>
      </c>
      <c r="D57" t="s">
        <v>46</v>
      </c>
      <c r="E57">
        <v>41045</v>
      </c>
      <c r="F57" t="s">
        <v>101</v>
      </c>
      <c r="G57" t="s">
        <v>48</v>
      </c>
      <c r="H57" t="s">
        <v>95</v>
      </c>
      <c r="I57" t="s">
        <v>47</v>
      </c>
      <c r="J57" t="s">
        <v>89</v>
      </c>
      <c r="K57" t="s">
        <v>51</v>
      </c>
      <c r="L57">
        <v>243</v>
      </c>
      <c r="M57">
        <v>200000</v>
      </c>
      <c r="N57" t="s">
        <v>52</v>
      </c>
      <c r="O57">
        <v>0</v>
      </c>
      <c r="P57">
        <v>0</v>
      </c>
      <c r="Q57">
        <v>0</v>
      </c>
      <c r="R57">
        <v>433</v>
      </c>
      <c r="S57">
        <v>0.26800000000000002</v>
      </c>
      <c r="T57">
        <v>0</v>
      </c>
      <c r="U57">
        <v>0</v>
      </c>
      <c r="V57">
        <v>0</v>
      </c>
      <c r="W57">
        <v>0</v>
      </c>
      <c r="X57">
        <v>255</v>
      </c>
      <c r="Y57">
        <v>0.159</v>
      </c>
      <c r="Z57">
        <v>0</v>
      </c>
      <c r="AC57">
        <v>2</v>
      </c>
      <c r="AD57" t="s">
        <v>53</v>
      </c>
      <c r="AE57" t="s">
        <v>98</v>
      </c>
      <c r="AF57" t="s">
        <v>90</v>
      </c>
      <c r="AG57" t="s">
        <v>101</v>
      </c>
      <c r="AH57" t="s">
        <v>105</v>
      </c>
      <c r="AI57" t="s">
        <v>52</v>
      </c>
      <c r="AJ57" t="s">
        <v>106</v>
      </c>
      <c r="AK57" t="s">
        <v>56</v>
      </c>
      <c r="AM57" t="s">
        <v>107</v>
      </c>
      <c r="AN57" t="s">
        <v>108</v>
      </c>
      <c r="AO57" t="s">
        <v>59</v>
      </c>
      <c r="AP57" t="s">
        <v>60</v>
      </c>
      <c r="AQ57" t="s">
        <v>127</v>
      </c>
      <c r="AR57" s="81">
        <f t="shared" si="2"/>
        <v>255</v>
      </c>
      <c r="AS57" s="81">
        <f t="shared" si="3"/>
        <v>0.159</v>
      </c>
    </row>
    <row r="58" spans="1:45" x14ac:dyDescent="0.3">
      <c r="A58">
        <v>192</v>
      </c>
      <c r="B58" t="s">
        <v>105</v>
      </c>
      <c r="C58" t="s">
        <v>45</v>
      </c>
      <c r="D58" t="s">
        <v>46</v>
      </c>
      <c r="E58">
        <v>41045</v>
      </c>
      <c r="F58" t="s">
        <v>101</v>
      </c>
      <c r="G58" t="s">
        <v>91</v>
      </c>
      <c r="H58" t="s">
        <v>95</v>
      </c>
      <c r="I58" t="s">
        <v>47</v>
      </c>
      <c r="J58" t="s">
        <v>67</v>
      </c>
      <c r="K58" t="s">
        <v>51</v>
      </c>
      <c r="L58">
        <v>50.5</v>
      </c>
      <c r="M58">
        <v>30000</v>
      </c>
      <c r="N58" t="s">
        <v>52</v>
      </c>
      <c r="O58">
        <v>0</v>
      </c>
      <c r="P58">
        <v>0</v>
      </c>
      <c r="Q58">
        <v>0</v>
      </c>
      <c r="R58">
        <v>511</v>
      </c>
      <c r="S58">
        <v>0.22900000000000001</v>
      </c>
      <c r="T58">
        <v>0</v>
      </c>
      <c r="U58">
        <v>0</v>
      </c>
      <c r="V58">
        <v>0</v>
      </c>
      <c r="W58">
        <v>0</v>
      </c>
      <c r="X58">
        <v>290</v>
      </c>
      <c r="Y58">
        <v>0.13</v>
      </c>
      <c r="Z58">
        <v>0</v>
      </c>
      <c r="AC58">
        <v>2</v>
      </c>
      <c r="AD58" t="s">
        <v>92</v>
      </c>
      <c r="AE58" t="s">
        <v>98</v>
      </c>
      <c r="AF58" t="s">
        <v>68</v>
      </c>
      <c r="AG58" t="s">
        <v>101</v>
      </c>
      <c r="AH58" t="s">
        <v>105</v>
      </c>
      <c r="AI58" t="s">
        <v>52</v>
      </c>
      <c r="AJ58" t="s">
        <v>106</v>
      </c>
      <c r="AK58" t="s">
        <v>56</v>
      </c>
      <c r="AM58" t="s">
        <v>107</v>
      </c>
      <c r="AN58" t="s">
        <v>108</v>
      </c>
      <c r="AO58" t="s">
        <v>59</v>
      </c>
      <c r="AP58" t="s">
        <v>60</v>
      </c>
      <c r="AQ58" t="s">
        <v>127</v>
      </c>
      <c r="AR58" s="81">
        <f t="shared" si="2"/>
        <v>290</v>
      </c>
      <c r="AS58" s="81">
        <f t="shared" si="3"/>
        <v>0.13</v>
      </c>
    </row>
    <row r="59" spans="1:45" x14ac:dyDescent="0.3">
      <c r="A59">
        <v>193</v>
      </c>
      <c r="B59" t="s">
        <v>105</v>
      </c>
      <c r="C59" t="s">
        <v>45</v>
      </c>
      <c r="D59" t="s">
        <v>46</v>
      </c>
      <c r="E59">
        <v>41045</v>
      </c>
      <c r="F59" t="s">
        <v>101</v>
      </c>
      <c r="G59" t="s">
        <v>91</v>
      </c>
      <c r="H59" t="s">
        <v>95</v>
      </c>
      <c r="I59" t="s">
        <v>47</v>
      </c>
      <c r="J59" t="s">
        <v>69</v>
      </c>
      <c r="K59" t="s">
        <v>51</v>
      </c>
      <c r="L59">
        <v>60.8</v>
      </c>
      <c r="M59">
        <v>30000</v>
      </c>
      <c r="N59" t="s">
        <v>52</v>
      </c>
      <c r="O59">
        <v>0</v>
      </c>
      <c r="P59">
        <v>0</v>
      </c>
      <c r="Q59">
        <v>0</v>
      </c>
      <c r="R59">
        <v>495</v>
      </c>
      <c r="S59">
        <v>0.188</v>
      </c>
      <c r="T59">
        <v>0</v>
      </c>
      <c r="U59">
        <v>0</v>
      </c>
      <c r="V59">
        <v>0</v>
      </c>
      <c r="W59">
        <v>0</v>
      </c>
      <c r="X59">
        <v>280</v>
      </c>
      <c r="Y59">
        <v>0.106</v>
      </c>
      <c r="Z59">
        <v>0</v>
      </c>
      <c r="AC59">
        <v>2</v>
      </c>
      <c r="AD59" t="s">
        <v>92</v>
      </c>
      <c r="AE59" t="s">
        <v>98</v>
      </c>
      <c r="AF59" t="s">
        <v>70</v>
      </c>
      <c r="AG59" t="s">
        <v>101</v>
      </c>
      <c r="AH59" t="s">
        <v>105</v>
      </c>
      <c r="AI59" t="s">
        <v>52</v>
      </c>
      <c r="AJ59" t="s">
        <v>106</v>
      </c>
      <c r="AK59" t="s">
        <v>56</v>
      </c>
      <c r="AM59" t="s">
        <v>107</v>
      </c>
      <c r="AN59" t="s">
        <v>108</v>
      </c>
      <c r="AO59" t="s">
        <v>59</v>
      </c>
      <c r="AP59" t="s">
        <v>60</v>
      </c>
      <c r="AQ59" t="s">
        <v>127</v>
      </c>
      <c r="AR59" s="81">
        <f t="shared" si="2"/>
        <v>280</v>
      </c>
      <c r="AS59" s="81">
        <f t="shared" si="3"/>
        <v>0.106</v>
      </c>
    </row>
    <row r="60" spans="1:45" x14ac:dyDescent="0.3">
      <c r="A60">
        <v>194</v>
      </c>
      <c r="B60" t="s">
        <v>105</v>
      </c>
      <c r="C60" t="s">
        <v>45</v>
      </c>
      <c r="D60" t="s">
        <v>46</v>
      </c>
      <c r="E60">
        <v>41045</v>
      </c>
      <c r="F60" t="s">
        <v>101</v>
      </c>
      <c r="G60" t="s">
        <v>91</v>
      </c>
      <c r="H60" t="s">
        <v>95</v>
      </c>
      <c r="I60" t="s">
        <v>47</v>
      </c>
      <c r="J60" t="s">
        <v>73</v>
      </c>
      <c r="K60" t="s">
        <v>51</v>
      </c>
      <c r="L60">
        <v>55.5</v>
      </c>
      <c r="M60">
        <v>30000</v>
      </c>
      <c r="N60" t="s">
        <v>52</v>
      </c>
      <c r="O60">
        <v>0</v>
      </c>
      <c r="P60">
        <v>0</v>
      </c>
      <c r="Q60">
        <v>0</v>
      </c>
      <c r="R60">
        <v>613</v>
      </c>
      <c r="S60">
        <v>0.28799999999999998</v>
      </c>
      <c r="T60">
        <v>0</v>
      </c>
      <c r="U60">
        <v>0</v>
      </c>
      <c r="V60">
        <v>0</v>
      </c>
      <c r="W60">
        <v>0</v>
      </c>
      <c r="X60">
        <v>347</v>
      </c>
      <c r="Y60">
        <v>0.16400000000000001</v>
      </c>
      <c r="Z60">
        <v>0</v>
      </c>
      <c r="AC60">
        <v>2</v>
      </c>
      <c r="AD60" t="s">
        <v>92</v>
      </c>
      <c r="AE60" t="s">
        <v>98</v>
      </c>
      <c r="AF60" t="s">
        <v>74</v>
      </c>
      <c r="AG60" t="s">
        <v>101</v>
      </c>
      <c r="AH60" t="s">
        <v>105</v>
      </c>
      <c r="AI60" t="s">
        <v>52</v>
      </c>
      <c r="AJ60" t="s">
        <v>106</v>
      </c>
      <c r="AK60" t="s">
        <v>56</v>
      </c>
      <c r="AM60" t="s">
        <v>107</v>
      </c>
      <c r="AN60" t="s">
        <v>108</v>
      </c>
      <c r="AO60" t="s">
        <v>59</v>
      </c>
      <c r="AP60" t="s">
        <v>60</v>
      </c>
      <c r="AQ60" t="s">
        <v>127</v>
      </c>
      <c r="AR60" s="81">
        <f t="shared" si="2"/>
        <v>347</v>
      </c>
      <c r="AS60" s="81">
        <f t="shared" si="3"/>
        <v>0.16400000000000001</v>
      </c>
    </row>
    <row r="61" spans="1:45" x14ac:dyDescent="0.3">
      <c r="A61">
        <v>195</v>
      </c>
      <c r="B61" t="s">
        <v>105</v>
      </c>
      <c r="C61" t="s">
        <v>45</v>
      </c>
      <c r="D61" t="s">
        <v>46</v>
      </c>
      <c r="E61">
        <v>41045</v>
      </c>
      <c r="F61" t="s">
        <v>101</v>
      </c>
      <c r="G61" t="s">
        <v>91</v>
      </c>
      <c r="H61" t="s">
        <v>95</v>
      </c>
      <c r="I61" t="s">
        <v>47</v>
      </c>
      <c r="J61" t="s">
        <v>75</v>
      </c>
      <c r="K61" t="s">
        <v>51</v>
      </c>
      <c r="L61">
        <v>60.6</v>
      </c>
      <c r="M61">
        <v>30000</v>
      </c>
      <c r="N61" t="s">
        <v>52</v>
      </c>
      <c r="O61">
        <v>0</v>
      </c>
      <c r="P61">
        <v>0</v>
      </c>
      <c r="Q61">
        <v>0</v>
      </c>
      <c r="R61">
        <v>592</v>
      </c>
      <c r="S61">
        <v>0.30199999999999999</v>
      </c>
      <c r="T61">
        <v>0</v>
      </c>
      <c r="U61">
        <v>0</v>
      </c>
      <c r="V61">
        <v>0</v>
      </c>
      <c r="W61">
        <v>0</v>
      </c>
      <c r="X61">
        <v>337</v>
      </c>
      <c r="Y61">
        <v>0.17299999999999999</v>
      </c>
      <c r="Z61">
        <v>0</v>
      </c>
      <c r="AC61">
        <v>2</v>
      </c>
      <c r="AD61" t="s">
        <v>92</v>
      </c>
      <c r="AE61" t="s">
        <v>98</v>
      </c>
      <c r="AF61" t="s">
        <v>76</v>
      </c>
      <c r="AG61" t="s">
        <v>101</v>
      </c>
      <c r="AH61" t="s">
        <v>105</v>
      </c>
      <c r="AI61" t="s">
        <v>52</v>
      </c>
      <c r="AJ61" t="s">
        <v>106</v>
      </c>
      <c r="AK61" t="s">
        <v>56</v>
      </c>
      <c r="AM61" t="s">
        <v>107</v>
      </c>
      <c r="AN61" t="s">
        <v>108</v>
      </c>
      <c r="AO61" t="s">
        <v>59</v>
      </c>
      <c r="AP61" t="s">
        <v>60</v>
      </c>
      <c r="AQ61" t="s">
        <v>127</v>
      </c>
      <c r="AR61" s="81">
        <f t="shared" si="2"/>
        <v>337</v>
      </c>
      <c r="AS61" s="81">
        <f t="shared" si="3"/>
        <v>0.17299999999999999</v>
      </c>
    </row>
    <row r="62" spans="1:45" x14ac:dyDescent="0.3">
      <c r="A62">
        <v>196</v>
      </c>
      <c r="B62" t="s">
        <v>105</v>
      </c>
      <c r="C62" t="s">
        <v>45</v>
      </c>
      <c r="D62" t="s">
        <v>46</v>
      </c>
      <c r="E62">
        <v>41045</v>
      </c>
      <c r="F62" t="s">
        <v>101</v>
      </c>
      <c r="G62" t="s">
        <v>91</v>
      </c>
      <c r="H62" t="s">
        <v>95</v>
      </c>
      <c r="I62" t="s">
        <v>47</v>
      </c>
      <c r="J62" t="s">
        <v>77</v>
      </c>
      <c r="K62" t="s">
        <v>51</v>
      </c>
      <c r="L62">
        <v>64.599999999999994</v>
      </c>
      <c r="M62">
        <v>30000</v>
      </c>
      <c r="N62" t="s">
        <v>52</v>
      </c>
      <c r="O62">
        <v>0</v>
      </c>
      <c r="P62">
        <v>0</v>
      </c>
      <c r="Q62">
        <v>0</v>
      </c>
      <c r="R62">
        <v>501</v>
      </c>
      <c r="S62">
        <v>0.254</v>
      </c>
      <c r="T62">
        <v>0</v>
      </c>
      <c r="U62">
        <v>0</v>
      </c>
      <c r="V62">
        <v>0</v>
      </c>
      <c r="W62">
        <v>0</v>
      </c>
      <c r="X62">
        <v>320</v>
      </c>
      <c r="Y62">
        <v>0.16300000000000001</v>
      </c>
      <c r="Z62">
        <v>0</v>
      </c>
      <c r="AC62">
        <v>2</v>
      </c>
      <c r="AD62" t="s">
        <v>92</v>
      </c>
      <c r="AE62" t="s">
        <v>98</v>
      </c>
      <c r="AF62" t="s">
        <v>78</v>
      </c>
      <c r="AG62" t="s">
        <v>101</v>
      </c>
      <c r="AH62" t="s">
        <v>105</v>
      </c>
      <c r="AI62" t="s">
        <v>52</v>
      </c>
      <c r="AJ62" t="s">
        <v>106</v>
      </c>
      <c r="AK62" t="s">
        <v>56</v>
      </c>
      <c r="AM62" t="s">
        <v>107</v>
      </c>
      <c r="AN62" t="s">
        <v>108</v>
      </c>
      <c r="AO62" t="s">
        <v>59</v>
      </c>
      <c r="AP62" t="s">
        <v>60</v>
      </c>
      <c r="AQ62" t="s">
        <v>127</v>
      </c>
      <c r="AR62" s="81">
        <f t="shared" si="2"/>
        <v>320</v>
      </c>
      <c r="AS62" s="81">
        <f t="shared" si="3"/>
        <v>0.16300000000000001</v>
      </c>
    </row>
    <row r="63" spans="1:45" x14ac:dyDescent="0.3">
      <c r="A63">
        <v>197</v>
      </c>
      <c r="B63" t="s">
        <v>105</v>
      </c>
      <c r="C63" t="s">
        <v>45</v>
      </c>
      <c r="D63" t="s">
        <v>46</v>
      </c>
      <c r="E63">
        <v>41045</v>
      </c>
      <c r="F63" t="s">
        <v>101</v>
      </c>
      <c r="G63" t="s">
        <v>91</v>
      </c>
      <c r="H63" t="s">
        <v>95</v>
      </c>
      <c r="I63" t="s">
        <v>47</v>
      </c>
      <c r="J63" t="s">
        <v>83</v>
      </c>
      <c r="K63" t="s">
        <v>51</v>
      </c>
      <c r="L63">
        <v>66.599999999999994</v>
      </c>
      <c r="M63">
        <v>30000</v>
      </c>
      <c r="N63" t="s">
        <v>52</v>
      </c>
      <c r="O63">
        <v>0</v>
      </c>
      <c r="P63">
        <v>0</v>
      </c>
      <c r="Q63">
        <v>0</v>
      </c>
      <c r="R63">
        <v>585</v>
      </c>
      <c r="S63">
        <v>0.29099999999999998</v>
      </c>
      <c r="T63">
        <v>0</v>
      </c>
      <c r="U63">
        <v>0</v>
      </c>
      <c r="V63">
        <v>0</v>
      </c>
      <c r="W63">
        <v>0</v>
      </c>
      <c r="X63">
        <v>348</v>
      </c>
      <c r="Y63">
        <v>0.17399999999999999</v>
      </c>
      <c r="Z63">
        <v>0</v>
      </c>
      <c r="AC63">
        <v>2</v>
      </c>
      <c r="AD63" t="s">
        <v>92</v>
      </c>
      <c r="AE63" t="s">
        <v>98</v>
      </c>
      <c r="AF63" t="s">
        <v>84</v>
      </c>
      <c r="AG63" t="s">
        <v>101</v>
      </c>
      <c r="AH63" t="s">
        <v>105</v>
      </c>
      <c r="AI63" t="s">
        <v>52</v>
      </c>
      <c r="AJ63" t="s">
        <v>106</v>
      </c>
      <c r="AK63" t="s">
        <v>56</v>
      </c>
      <c r="AM63" t="s">
        <v>107</v>
      </c>
      <c r="AN63" t="s">
        <v>108</v>
      </c>
      <c r="AO63" t="s">
        <v>59</v>
      </c>
      <c r="AP63" t="s">
        <v>60</v>
      </c>
      <c r="AQ63" t="s">
        <v>127</v>
      </c>
      <c r="AR63" s="81">
        <f t="shared" si="2"/>
        <v>348</v>
      </c>
      <c r="AS63" s="81">
        <f t="shared" si="3"/>
        <v>0.17399999999999999</v>
      </c>
    </row>
    <row r="64" spans="1:45" x14ac:dyDescent="0.3">
      <c r="A64">
        <v>198</v>
      </c>
      <c r="B64" t="s">
        <v>105</v>
      </c>
      <c r="C64" t="s">
        <v>45</v>
      </c>
      <c r="D64" t="s">
        <v>46</v>
      </c>
      <c r="E64">
        <v>41045</v>
      </c>
      <c r="F64" t="s">
        <v>101</v>
      </c>
      <c r="G64" t="s">
        <v>91</v>
      </c>
      <c r="H64" t="s">
        <v>95</v>
      </c>
      <c r="I64" t="s">
        <v>47</v>
      </c>
      <c r="J64" t="s">
        <v>85</v>
      </c>
      <c r="K64" t="s">
        <v>51</v>
      </c>
      <c r="L64">
        <v>71</v>
      </c>
      <c r="M64">
        <v>30000</v>
      </c>
      <c r="N64" t="s">
        <v>52</v>
      </c>
      <c r="O64">
        <v>0</v>
      </c>
      <c r="P64">
        <v>0</v>
      </c>
      <c r="Q64">
        <v>0</v>
      </c>
      <c r="R64">
        <v>500</v>
      </c>
      <c r="S64">
        <v>0.24399999999999999</v>
      </c>
      <c r="T64">
        <v>0</v>
      </c>
      <c r="U64">
        <v>0</v>
      </c>
      <c r="V64">
        <v>0</v>
      </c>
      <c r="W64">
        <v>0</v>
      </c>
      <c r="X64">
        <v>307</v>
      </c>
      <c r="Y64">
        <v>0.151</v>
      </c>
      <c r="Z64">
        <v>0</v>
      </c>
      <c r="AC64">
        <v>2</v>
      </c>
      <c r="AD64" t="s">
        <v>92</v>
      </c>
      <c r="AE64" t="s">
        <v>98</v>
      </c>
      <c r="AF64" t="s">
        <v>86</v>
      </c>
      <c r="AG64" t="s">
        <v>101</v>
      </c>
      <c r="AH64" t="s">
        <v>105</v>
      </c>
      <c r="AI64" t="s">
        <v>52</v>
      </c>
      <c r="AJ64" t="s">
        <v>106</v>
      </c>
      <c r="AK64" t="s">
        <v>56</v>
      </c>
      <c r="AM64" t="s">
        <v>107</v>
      </c>
      <c r="AN64" t="s">
        <v>108</v>
      </c>
      <c r="AO64" t="s">
        <v>59</v>
      </c>
      <c r="AP64" t="s">
        <v>60</v>
      </c>
      <c r="AQ64" t="s">
        <v>127</v>
      </c>
      <c r="AR64" s="81">
        <f t="shared" si="2"/>
        <v>307</v>
      </c>
      <c r="AS64" s="81">
        <f t="shared" si="3"/>
        <v>0.151</v>
      </c>
    </row>
    <row r="65" spans="1:45" x14ac:dyDescent="0.3">
      <c r="A65">
        <v>199</v>
      </c>
      <c r="B65" t="s">
        <v>105</v>
      </c>
      <c r="C65" t="s">
        <v>45</v>
      </c>
      <c r="D65" t="s">
        <v>46</v>
      </c>
      <c r="E65">
        <v>41045</v>
      </c>
      <c r="F65" t="s">
        <v>101</v>
      </c>
      <c r="G65" t="s">
        <v>91</v>
      </c>
      <c r="H65" t="s">
        <v>95</v>
      </c>
      <c r="I65" t="s">
        <v>47</v>
      </c>
      <c r="J65" t="s">
        <v>87</v>
      </c>
      <c r="K65" t="s">
        <v>51</v>
      </c>
      <c r="L65">
        <v>73.5</v>
      </c>
      <c r="M65">
        <v>30000</v>
      </c>
      <c r="N65" t="s">
        <v>52</v>
      </c>
      <c r="O65">
        <v>0</v>
      </c>
      <c r="P65">
        <v>0</v>
      </c>
      <c r="Q65">
        <v>0</v>
      </c>
      <c r="R65">
        <v>624</v>
      </c>
      <c r="S65">
        <v>0.28399999999999997</v>
      </c>
      <c r="T65">
        <v>0</v>
      </c>
      <c r="U65">
        <v>0</v>
      </c>
      <c r="V65">
        <v>0</v>
      </c>
      <c r="W65">
        <v>0</v>
      </c>
      <c r="X65">
        <v>401</v>
      </c>
      <c r="Y65">
        <v>0.183</v>
      </c>
      <c r="Z65">
        <v>0</v>
      </c>
      <c r="AC65">
        <v>2</v>
      </c>
      <c r="AD65" t="s">
        <v>92</v>
      </c>
      <c r="AE65" t="s">
        <v>98</v>
      </c>
      <c r="AF65" t="s">
        <v>88</v>
      </c>
      <c r="AG65" t="s">
        <v>101</v>
      </c>
      <c r="AH65" t="s">
        <v>105</v>
      </c>
      <c r="AI65" t="s">
        <v>52</v>
      </c>
      <c r="AJ65" t="s">
        <v>106</v>
      </c>
      <c r="AK65" t="s">
        <v>56</v>
      </c>
      <c r="AM65" t="s">
        <v>107</v>
      </c>
      <c r="AN65" t="s">
        <v>108</v>
      </c>
      <c r="AO65" t="s">
        <v>59</v>
      </c>
      <c r="AP65" t="s">
        <v>60</v>
      </c>
      <c r="AQ65" t="s">
        <v>127</v>
      </c>
      <c r="AR65" s="81">
        <f t="shared" si="2"/>
        <v>401</v>
      </c>
      <c r="AS65" s="81">
        <f t="shared" si="3"/>
        <v>0.183</v>
      </c>
    </row>
    <row r="66" spans="1:45" x14ac:dyDescent="0.3">
      <c r="A66">
        <v>200</v>
      </c>
      <c r="B66" t="s">
        <v>105</v>
      </c>
      <c r="C66" t="s">
        <v>45</v>
      </c>
      <c r="D66" t="s">
        <v>46</v>
      </c>
      <c r="E66">
        <v>41045</v>
      </c>
      <c r="F66" t="s">
        <v>101</v>
      </c>
      <c r="G66" t="s">
        <v>91</v>
      </c>
      <c r="H66" t="s">
        <v>95</v>
      </c>
      <c r="I66" t="s">
        <v>47</v>
      </c>
      <c r="J66" t="s">
        <v>89</v>
      </c>
      <c r="K66" t="s">
        <v>51</v>
      </c>
      <c r="L66">
        <v>58.5</v>
      </c>
      <c r="M66">
        <v>30000</v>
      </c>
      <c r="N66" t="s">
        <v>52</v>
      </c>
      <c r="O66">
        <v>0</v>
      </c>
      <c r="P66">
        <v>0</v>
      </c>
      <c r="Q66">
        <v>0</v>
      </c>
      <c r="R66">
        <v>442</v>
      </c>
      <c r="S66">
        <v>0.24299999999999999</v>
      </c>
      <c r="T66">
        <v>0</v>
      </c>
      <c r="U66">
        <v>0</v>
      </c>
      <c r="V66">
        <v>0</v>
      </c>
      <c r="W66">
        <v>0</v>
      </c>
      <c r="X66">
        <v>260</v>
      </c>
      <c r="Y66">
        <v>0.14499999999999999</v>
      </c>
      <c r="Z66">
        <v>0</v>
      </c>
      <c r="AC66">
        <v>2</v>
      </c>
      <c r="AD66" t="s">
        <v>92</v>
      </c>
      <c r="AE66" t="s">
        <v>98</v>
      </c>
      <c r="AF66" t="s">
        <v>90</v>
      </c>
      <c r="AG66" t="s">
        <v>101</v>
      </c>
      <c r="AH66" t="s">
        <v>105</v>
      </c>
      <c r="AI66" t="s">
        <v>52</v>
      </c>
      <c r="AJ66" t="s">
        <v>106</v>
      </c>
      <c r="AK66" t="s">
        <v>56</v>
      </c>
      <c r="AM66" t="s">
        <v>107</v>
      </c>
      <c r="AN66" t="s">
        <v>108</v>
      </c>
      <c r="AO66" t="s">
        <v>59</v>
      </c>
      <c r="AP66" t="s">
        <v>60</v>
      </c>
      <c r="AQ66" t="s">
        <v>127</v>
      </c>
      <c r="AR66" s="81">
        <f t="shared" si="2"/>
        <v>260</v>
      </c>
      <c r="AS66" s="81">
        <f t="shared" si="3"/>
        <v>0.14499999999999999</v>
      </c>
    </row>
    <row r="67" spans="1:45" x14ac:dyDescent="0.3">
      <c r="A67">
        <v>230</v>
      </c>
      <c r="B67" t="s">
        <v>105</v>
      </c>
      <c r="C67" t="s">
        <v>45</v>
      </c>
      <c r="D67" t="s">
        <v>46</v>
      </c>
      <c r="E67">
        <v>41045</v>
      </c>
      <c r="F67" t="s">
        <v>103</v>
      </c>
      <c r="G67" t="s">
        <v>48</v>
      </c>
      <c r="H67" t="s">
        <v>95</v>
      </c>
      <c r="I67" t="s">
        <v>47</v>
      </c>
      <c r="J67" t="s">
        <v>71</v>
      </c>
      <c r="K67" t="s">
        <v>51</v>
      </c>
      <c r="L67">
        <v>220</v>
      </c>
      <c r="M67">
        <v>200000</v>
      </c>
      <c r="N67" t="s">
        <v>52</v>
      </c>
      <c r="O67">
        <v>0</v>
      </c>
      <c r="P67">
        <v>0</v>
      </c>
      <c r="Q67">
        <v>0</v>
      </c>
      <c r="R67">
        <v>603</v>
      </c>
      <c r="S67">
        <v>0.23699999999999999</v>
      </c>
      <c r="T67">
        <v>0</v>
      </c>
      <c r="U67">
        <v>0</v>
      </c>
      <c r="V67">
        <v>0</v>
      </c>
      <c r="W67">
        <v>0</v>
      </c>
      <c r="X67">
        <v>371</v>
      </c>
      <c r="Y67">
        <v>0.14599999999999999</v>
      </c>
      <c r="Z67">
        <v>0</v>
      </c>
      <c r="AC67">
        <v>2</v>
      </c>
      <c r="AD67" t="s">
        <v>53</v>
      </c>
      <c r="AE67" t="s">
        <v>98</v>
      </c>
      <c r="AF67" t="s">
        <v>72</v>
      </c>
      <c r="AG67" t="s">
        <v>104</v>
      </c>
      <c r="AH67" t="s">
        <v>105</v>
      </c>
      <c r="AI67" t="s">
        <v>52</v>
      </c>
      <c r="AJ67" t="s">
        <v>106</v>
      </c>
      <c r="AK67" t="s">
        <v>56</v>
      </c>
      <c r="AM67" t="s">
        <v>107</v>
      </c>
      <c r="AN67" t="s">
        <v>108</v>
      </c>
      <c r="AO67" t="s">
        <v>59</v>
      </c>
      <c r="AP67" t="s">
        <v>60</v>
      </c>
      <c r="AQ67" t="s">
        <v>127</v>
      </c>
      <c r="AR67" s="81">
        <f t="shared" si="2"/>
        <v>371</v>
      </c>
      <c r="AS67" s="81">
        <f t="shared" si="3"/>
        <v>0.14599999999999999</v>
      </c>
    </row>
    <row r="68" spans="1:45" x14ac:dyDescent="0.3">
      <c r="A68">
        <v>238</v>
      </c>
      <c r="B68" t="s">
        <v>105</v>
      </c>
      <c r="C68" t="s">
        <v>45</v>
      </c>
      <c r="D68" t="s">
        <v>46</v>
      </c>
      <c r="E68">
        <v>41045</v>
      </c>
      <c r="F68" t="s">
        <v>103</v>
      </c>
      <c r="G68" t="s">
        <v>91</v>
      </c>
      <c r="H68" t="s">
        <v>95</v>
      </c>
      <c r="I68" t="s">
        <v>47</v>
      </c>
      <c r="J68" t="s">
        <v>71</v>
      </c>
      <c r="K68" t="s">
        <v>51</v>
      </c>
      <c r="L68">
        <v>48.6</v>
      </c>
      <c r="M68">
        <v>30000</v>
      </c>
      <c r="N68" t="s">
        <v>52</v>
      </c>
      <c r="O68">
        <v>0</v>
      </c>
      <c r="P68">
        <v>0</v>
      </c>
      <c r="Q68">
        <v>0</v>
      </c>
      <c r="R68">
        <v>527</v>
      </c>
      <c r="S68">
        <v>0.222</v>
      </c>
      <c r="T68">
        <v>0</v>
      </c>
      <c r="U68">
        <v>0</v>
      </c>
      <c r="V68">
        <v>0</v>
      </c>
      <c r="W68">
        <v>0</v>
      </c>
      <c r="X68">
        <v>323</v>
      </c>
      <c r="Y68">
        <v>0.13600000000000001</v>
      </c>
      <c r="Z68">
        <v>0</v>
      </c>
      <c r="AC68">
        <v>2</v>
      </c>
      <c r="AD68" t="s">
        <v>92</v>
      </c>
      <c r="AE68" t="s">
        <v>98</v>
      </c>
      <c r="AF68" t="s">
        <v>72</v>
      </c>
      <c r="AG68" t="s">
        <v>104</v>
      </c>
      <c r="AH68" t="s">
        <v>105</v>
      </c>
      <c r="AI68" t="s">
        <v>52</v>
      </c>
      <c r="AJ68" t="s">
        <v>106</v>
      </c>
      <c r="AK68" t="s">
        <v>56</v>
      </c>
      <c r="AM68" t="s">
        <v>107</v>
      </c>
      <c r="AN68" t="s">
        <v>108</v>
      </c>
      <c r="AO68" t="s">
        <v>59</v>
      </c>
      <c r="AP68" t="s">
        <v>60</v>
      </c>
      <c r="AQ68" t="s">
        <v>127</v>
      </c>
      <c r="AR68" s="81">
        <f t="shared" si="2"/>
        <v>323</v>
      </c>
      <c r="AS68" s="81">
        <f t="shared" si="3"/>
        <v>0.13600000000000001</v>
      </c>
    </row>
    <row r="69" spans="1:45" x14ac:dyDescent="0.3">
      <c r="A69">
        <v>489</v>
      </c>
      <c r="B69" t="s">
        <v>118</v>
      </c>
      <c r="C69" t="s">
        <v>45</v>
      </c>
      <c r="D69" t="s">
        <v>46</v>
      </c>
      <c r="E69">
        <v>41786.650694444441</v>
      </c>
      <c r="F69" t="s">
        <v>47</v>
      </c>
      <c r="G69" t="s">
        <v>48</v>
      </c>
      <c r="H69" t="s">
        <v>49</v>
      </c>
      <c r="I69" t="s">
        <v>47</v>
      </c>
      <c r="J69" t="s">
        <v>50</v>
      </c>
      <c r="K69" t="s">
        <v>51</v>
      </c>
      <c r="L69">
        <v>149</v>
      </c>
      <c r="M69">
        <v>200000</v>
      </c>
      <c r="N69" t="s">
        <v>52</v>
      </c>
      <c r="O69">
        <v>0</v>
      </c>
      <c r="P69">
        <v>0</v>
      </c>
      <c r="Q69">
        <v>0</v>
      </c>
      <c r="R69">
        <v>153</v>
      </c>
      <c r="S69">
        <v>8.6599999999999996E-2</v>
      </c>
      <c r="T69">
        <v>0</v>
      </c>
      <c r="U69">
        <v>0</v>
      </c>
      <c r="V69">
        <v>0</v>
      </c>
      <c r="W69">
        <v>0</v>
      </c>
      <c r="X69">
        <v>153</v>
      </c>
      <c r="Y69">
        <v>8.6599999999999996E-2</v>
      </c>
      <c r="Z69">
        <v>0</v>
      </c>
      <c r="AC69">
        <v>1</v>
      </c>
      <c r="AD69" t="s">
        <v>53</v>
      </c>
      <c r="AE69" t="s">
        <v>49</v>
      </c>
      <c r="AF69" t="s">
        <v>54</v>
      </c>
      <c r="AG69" t="s">
        <v>47</v>
      </c>
      <c r="AH69" t="s">
        <v>118</v>
      </c>
      <c r="AI69" t="s">
        <v>52</v>
      </c>
      <c r="AJ69" t="s">
        <v>119</v>
      </c>
      <c r="AK69" t="s">
        <v>56</v>
      </c>
      <c r="AM69" t="s">
        <v>120</v>
      </c>
      <c r="AN69" t="s">
        <v>121</v>
      </c>
      <c r="AO69" t="s">
        <v>122</v>
      </c>
      <c r="AP69" t="s">
        <v>60</v>
      </c>
      <c r="AQ69" t="s">
        <v>304</v>
      </c>
      <c r="AR69" s="81">
        <f t="shared" ref="AR69:AR101" si="4">X69*IF(AND($H69="New",$AQ69="A/C"),(1-AR$3),1)</f>
        <v>142.73874452611309</v>
      </c>
      <c r="AS69" s="81">
        <f t="shared" ref="AS69:AS101" si="5">Y69*IF(AND($H69="New",$AQ69="A/C"),(1-AS$3),1)</f>
        <v>7.5097516774900286E-2</v>
      </c>
    </row>
    <row r="70" spans="1:45" x14ac:dyDescent="0.3">
      <c r="A70">
        <v>490</v>
      </c>
      <c r="B70" t="s">
        <v>118</v>
      </c>
      <c r="C70" t="s">
        <v>45</v>
      </c>
      <c r="D70" t="s">
        <v>46</v>
      </c>
      <c r="E70">
        <v>41786.650694444441</v>
      </c>
      <c r="F70" t="s">
        <v>47</v>
      </c>
      <c r="G70" t="s">
        <v>48</v>
      </c>
      <c r="H70" t="s">
        <v>49</v>
      </c>
      <c r="I70" t="s">
        <v>47</v>
      </c>
      <c r="J70" t="s">
        <v>61</v>
      </c>
      <c r="K70" t="s">
        <v>51</v>
      </c>
      <c r="L70">
        <v>203</v>
      </c>
      <c r="M70">
        <v>200000</v>
      </c>
      <c r="N70" t="s">
        <v>52</v>
      </c>
      <c r="O70">
        <v>0</v>
      </c>
      <c r="P70">
        <v>0</v>
      </c>
      <c r="Q70">
        <v>0</v>
      </c>
      <c r="R70">
        <v>197</v>
      </c>
      <c r="S70">
        <v>0.13700000000000001</v>
      </c>
      <c r="T70">
        <v>0</v>
      </c>
      <c r="U70">
        <v>0</v>
      </c>
      <c r="V70">
        <v>0</v>
      </c>
      <c r="W70">
        <v>0</v>
      </c>
      <c r="X70">
        <v>197</v>
      </c>
      <c r="Y70">
        <v>0.13700000000000001</v>
      </c>
      <c r="Z70">
        <v>0</v>
      </c>
      <c r="AC70">
        <v>1</v>
      </c>
      <c r="AD70" t="s">
        <v>53</v>
      </c>
      <c r="AE70" t="s">
        <v>49</v>
      </c>
      <c r="AF70" t="s">
        <v>62</v>
      </c>
      <c r="AG70" t="s">
        <v>47</v>
      </c>
      <c r="AH70" t="s">
        <v>118</v>
      </c>
      <c r="AI70" t="s">
        <v>52</v>
      </c>
      <c r="AJ70" t="s">
        <v>119</v>
      </c>
      <c r="AK70" t="s">
        <v>56</v>
      </c>
      <c r="AM70" t="s">
        <v>120</v>
      </c>
      <c r="AN70" t="s">
        <v>121</v>
      </c>
      <c r="AO70" t="s">
        <v>122</v>
      </c>
      <c r="AP70" t="s">
        <v>60</v>
      </c>
      <c r="AQ70" t="s">
        <v>304</v>
      </c>
      <c r="AR70" s="81">
        <f t="shared" si="4"/>
        <v>183.7877952395051</v>
      </c>
      <c r="AS70" s="81">
        <f t="shared" si="5"/>
        <v>0.11880323092565058</v>
      </c>
    </row>
    <row r="71" spans="1:45" x14ac:dyDescent="0.3">
      <c r="A71">
        <v>491</v>
      </c>
      <c r="B71" t="s">
        <v>118</v>
      </c>
      <c r="C71" t="s">
        <v>45</v>
      </c>
      <c r="D71" t="s">
        <v>46</v>
      </c>
      <c r="E71">
        <v>41786.650694444441</v>
      </c>
      <c r="F71" t="s">
        <v>47</v>
      </c>
      <c r="G71" t="s">
        <v>48</v>
      </c>
      <c r="H71" t="s">
        <v>49</v>
      </c>
      <c r="I71" t="s">
        <v>47</v>
      </c>
      <c r="J71" t="s">
        <v>63</v>
      </c>
      <c r="K71" t="s">
        <v>51</v>
      </c>
      <c r="L71">
        <v>183</v>
      </c>
      <c r="M71">
        <v>200000</v>
      </c>
      <c r="N71" t="s">
        <v>52</v>
      </c>
      <c r="O71">
        <v>0</v>
      </c>
      <c r="P71">
        <v>0</v>
      </c>
      <c r="Q71">
        <v>0</v>
      </c>
      <c r="R71">
        <v>204</v>
      </c>
      <c r="S71">
        <v>0.104</v>
      </c>
      <c r="T71">
        <v>0</v>
      </c>
      <c r="U71">
        <v>0</v>
      </c>
      <c r="V71">
        <v>0</v>
      </c>
      <c r="W71">
        <v>0</v>
      </c>
      <c r="X71">
        <v>204</v>
      </c>
      <c r="Y71">
        <v>0.104</v>
      </c>
      <c r="Z71">
        <v>0</v>
      </c>
      <c r="AC71">
        <v>1</v>
      </c>
      <c r="AD71" t="s">
        <v>53</v>
      </c>
      <c r="AE71" t="s">
        <v>49</v>
      </c>
      <c r="AF71" t="s">
        <v>64</v>
      </c>
      <c r="AG71" t="s">
        <v>47</v>
      </c>
      <c r="AH71" t="s">
        <v>118</v>
      </c>
      <c r="AI71" t="s">
        <v>52</v>
      </c>
      <c r="AJ71" t="s">
        <v>119</v>
      </c>
      <c r="AK71" t="s">
        <v>56</v>
      </c>
      <c r="AM71" t="s">
        <v>120</v>
      </c>
      <c r="AN71" t="s">
        <v>121</v>
      </c>
      <c r="AO71" t="s">
        <v>122</v>
      </c>
      <c r="AP71" t="s">
        <v>60</v>
      </c>
      <c r="AQ71" t="s">
        <v>304</v>
      </c>
      <c r="AR71" s="81">
        <f t="shared" si="4"/>
        <v>190.31832603481746</v>
      </c>
      <c r="AS71" s="81">
        <f t="shared" si="5"/>
        <v>9.0186394279325982E-2</v>
      </c>
    </row>
    <row r="72" spans="1:45" x14ac:dyDescent="0.3">
      <c r="A72">
        <v>492</v>
      </c>
      <c r="B72" t="s">
        <v>118</v>
      </c>
      <c r="C72" t="s">
        <v>45</v>
      </c>
      <c r="D72" t="s">
        <v>46</v>
      </c>
      <c r="E72">
        <v>41786.650694444441</v>
      </c>
      <c r="F72" t="s">
        <v>47</v>
      </c>
      <c r="G72" t="s">
        <v>48</v>
      </c>
      <c r="H72" t="s">
        <v>49</v>
      </c>
      <c r="I72" t="s">
        <v>47</v>
      </c>
      <c r="J72" t="s">
        <v>65</v>
      </c>
      <c r="K72" t="s">
        <v>51</v>
      </c>
      <c r="L72">
        <v>197</v>
      </c>
      <c r="M72">
        <v>200000</v>
      </c>
      <c r="N72" t="s">
        <v>52</v>
      </c>
      <c r="O72">
        <v>0</v>
      </c>
      <c r="P72">
        <v>0</v>
      </c>
      <c r="Q72">
        <v>0</v>
      </c>
      <c r="R72">
        <v>245</v>
      </c>
      <c r="S72">
        <v>0.13600000000000001</v>
      </c>
      <c r="T72">
        <v>0</v>
      </c>
      <c r="U72">
        <v>0</v>
      </c>
      <c r="V72">
        <v>0</v>
      </c>
      <c r="W72">
        <v>0</v>
      </c>
      <c r="X72">
        <v>245</v>
      </c>
      <c r="Y72">
        <v>0.13600000000000001</v>
      </c>
      <c r="Z72">
        <v>0</v>
      </c>
      <c r="AC72">
        <v>1</v>
      </c>
      <c r="AD72" t="s">
        <v>53</v>
      </c>
      <c r="AE72" t="s">
        <v>49</v>
      </c>
      <c r="AF72" t="s">
        <v>66</v>
      </c>
      <c r="AG72" t="s">
        <v>47</v>
      </c>
      <c r="AH72" t="s">
        <v>118</v>
      </c>
      <c r="AI72" t="s">
        <v>52</v>
      </c>
      <c r="AJ72" t="s">
        <v>119</v>
      </c>
      <c r="AK72" t="s">
        <v>56</v>
      </c>
      <c r="AM72" t="s">
        <v>120</v>
      </c>
      <c r="AN72" t="s">
        <v>121</v>
      </c>
      <c r="AO72" t="s">
        <v>122</v>
      </c>
      <c r="AP72" t="s">
        <v>60</v>
      </c>
      <c r="AQ72" t="s">
        <v>304</v>
      </c>
      <c r="AR72" s="81">
        <f t="shared" si="4"/>
        <v>228.56857783593273</v>
      </c>
      <c r="AS72" s="81">
        <f t="shared" si="5"/>
        <v>0.11793605405758013</v>
      </c>
    </row>
    <row r="73" spans="1:45" x14ac:dyDescent="0.3">
      <c r="A73">
        <v>493</v>
      </c>
      <c r="B73" t="s">
        <v>118</v>
      </c>
      <c r="C73" t="s">
        <v>45</v>
      </c>
      <c r="D73" t="s">
        <v>46</v>
      </c>
      <c r="E73">
        <v>41786.650694444441</v>
      </c>
      <c r="F73" t="s">
        <v>47</v>
      </c>
      <c r="G73" t="s">
        <v>48</v>
      </c>
      <c r="H73" t="s">
        <v>49</v>
      </c>
      <c r="I73" t="s">
        <v>47</v>
      </c>
      <c r="J73" t="s">
        <v>67</v>
      </c>
      <c r="K73" t="s">
        <v>51</v>
      </c>
      <c r="L73">
        <v>181</v>
      </c>
      <c r="M73">
        <v>200000</v>
      </c>
      <c r="N73" t="s">
        <v>52</v>
      </c>
      <c r="O73">
        <v>0</v>
      </c>
      <c r="P73">
        <v>0</v>
      </c>
      <c r="Q73">
        <v>0</v>
      </c>
      <c r="R73">
        <v>219</v>
      </c>
      <c r="S73">
        <v>0.10299999999999999</v>
      </c>
      <c r="T73">
        <v>0</v>
      </c>
      <c r="U73">
        <v>0</v>
      </c>
      <c r="V73">
        <v>0</v>
      </c>
      <c r="W73">
        <v>0</v>
      </c>
      <c r="X73">
        <v>219</v>
      </c>
      <c r="Y73">
        <v>0.10299999999999999</v>
      </c>
      <c r="Z73">
        <v>0</v>
      </c>
      <c r="AC73">
        <v>1</v>
      </c>
      <c r="AD73" t="s">
        <v>53</v>
      </c>
      <c r="AE73" t="s">
        <v>49</v>
      </c>
      <c r="AF73" t="s">
        <v>68</v>
      </c>
      <c r="AG73" t="s">
        <v>47</v>
      </c>
      <c r="AH73" t="s">
        <v>118</v>
      </c>
      <c r="AI73" t="s">
        <v>52</v>
      </c>
      <c r="AJ73" t="s">
        <v>119</v>
      </c>
      <c r="AK73" t="s">
        <v>56</v>
      </c>
      <c r="AM73" t="s">
        <v>120</v>
      </c>
      <c r="AN73" t="s">
        <v>121</v>
      </c>
      <c r="AO73" t="s">
        <v>122</v>
      </c>
      <c r="AP73" t="s">
        <v>60</v>
      </c>
      <c r="AQ73" t="s">
        <v>304</v>
      </c>
      <c r="AR73" s="81">
        <f t="shared" si="4"/>
        <v>204.31232059620109</v>
      </c>
      <c r="AS73" s="81">
        <f t="shared" si="5"/>
        <v>8.9319217411255536E-2</v>
      </c>
    </row>
    <row r="74" spans="1:45" x14ac:dyDescent="0.3">
      <c r="A74">
        <v>494</v>
      </c>
      <c r="B74" t="s">
        <v>118</v>
      </c>
      <c r="C74" t="s">
        <v>45</v>
      </c>
      <c r="D74" t="s">
        <v>46</v>
      </c>
      <c r="E74">
        <v>41786.650694444441</v>
      </c>
      <c r="F74" t="s">
        <v>47</v>
      </c>
      <c r="G74" t="s">
        <v>48</v>
      </c>
      <c r="H74" t="s">
        <v>49</v>
      </c>
      <c r="I74" t="s">
        <v>47</v>
      </c>
      <c r="J74" t="s">
        <v>69</v>
      </c>
      <c r="K74" t="s">
        <v>51</v>
      </c>
      <c r="L74">
        <v>218</v>
      </c>
      <c r="M74">
        <v>200000</v>
      </c>
      <c r="N74" t="s">
        <v>52</v>
      </c>
      <c r="O74">
        <v>0</v>
      </c>
      <c r="P74">
        <v>0</v>
      </c>
      <c r="Q74">
        <v>0</v>
      </c>
      <c r="R74">
        <v>266</v>
      </c>
      <c r="S74">
        <v>8.9700000000000002E-2</v>
      </c>
      <c r="T74">
        <v>0</v>
      </c>
      <c r="U74">
        <v>0</v>
      </c>
      <c r="V74">
        <v>0</v>
      </c>
      <c r="W74">
        <v>0</v>
      </c>
      <c r="X74">
        <v>266</v>
      </c>
      <c r="Y74">
        <v>8.9700000000000002E-2</v>
      </c>
      <c r="Z74">
        <v>0</v>
      </c>
      <c r="AC74">
        <v>1</v>
      </c>
      <c r="AD74" t="s">
        <v>53</v>
      </c>
      <c r="AE74" t="s">
        <v>49</v>
      </c>
      <c r="AF74" t="s">
        <v>70</v>
      </c>
      <c r="AG74" t="s">
        <v>47</v>
      </c>
      <c r="AH74" t="s">
        <v>118</v>
      </c>
      <c r="AI74" t="s">
        <v>52</v>
      </c>
      <c r="AJ74" t="s">
        <v>119</v>
      </c>
      <c r="AK74" t="s">
        <v>56</v>
      </c>
      <c r="AM74" t="s">
        <v>120</v>
      </c>
      <c r="AN74" t="s">
        <v>121</v>
      </c>
      <c r="AO74" t="s">
        <v>122</v>
      </c>
      <c r="AP74" t="s">
        <v>60</v>
      </c>
      <c r="AQ74" t="s">
        <v>304</v>
      </c>
      <c r="AR74" s="81">
        <f t="shared" si="4"/>
        <v>248.16017022186983</v>
      </c>
      <c r="AS74" s="81">
        <f t="shared" si="5"/>
        <v>7.7785765065918666E-2</v>
      </c>
    </row>
    <row r="75" spans="1:45" x14ac:dyDescent="0.3">
      <c r="A75">
        <v>495</v>
      </c>
      <c r="B75" t="s">
        <v>118</v>
      </c>
      <c r="C75" t="s">
        <v>45</v>
      </c>
      <c r="D75" t="s">
        <v>46</v>
      </c>
      <c r="E75">
        <v>41786.650694444441</v>
      </c>
      <c r="F75" t="s">
        <v>47</v>
      </c>
      <c r="G75" t="s">
        <v>48</v>
      </c>
      <c r="H75" t="s">
        <v>49</v>
      </c>
      <c r="I75" t="s">
        <v>47</v>
      </c>
      <c r="J75" t="s">
        <v>71</v>
      </c>
      <c r="K75" t="s">
        <v>51</v>
      </c>
      <c r="L75">
        <v>196</v>
      </c>
      <c r="M75">
        <v>200000</v>
      </c>
      <c r="N75" t="s">
        <v>52</v>
      </c>
      <c r="O75">
        <v>0</v>
      </c>
      <c r="P75">
        <v>0</v>
      </c>
      <c r="Q75">
        <v>0</v>
      </c>
      <c r="R75">
        <v>309</v>
      </c>
      <c r="S75">
        <v>0.11899999999999999</v>
      </c>
      <c r="T75">
        <v>0</v>
      </c>
      <c r="U75">
        <v>0</v>
      </c>
      <c r="V75">
        <v>0</v>
      </c>
      <c r="W75">
        <v>0</v>
      </c>
      <c r="X75">
        <v>309</v>
      </c>
      <c r="Y75">
        <v>0.11899999999999999</v>
      </c>
      <c r="Z75">
        <v>0</v>
      </c>
      <c r="AC75">
        <v>1</v>
      </c>
      <c r="AD75" t="s">
        <v>53</v>
      </c>
      <c r="AE75" t="s">
        <v>49</v>
      </c>
      <c r="AF75" t="s">
        <v>72</v>
      </c>
      <c r="AG75" t="s">
        <v>47</v>
      </c>
      <c r="AH75" t="s">
        <v>118</v>
      </c>
      <c r="AI75" t="s">
        <v>52</v>
      </c>
      <c r="AJ75" t="s">
        <v>119</v>
      </c>
      <c r="AK75" t="s">
        <v>56</v>
      </c>
      <c r="AM75" t="s">
        <v>120</v>
      </c>
      <c r="AN75" t="s">
        <v>121</v>
      </c>
      <c r="AO75" t="s">
        <v>122</v>
      </c>
      <c r="AP75" t="s">
        <v>60</v>
      </c>
      <c r="AQ75" t="s">
        <v>304</v>
      </c>
      <c r="AR75" s="81">
        <f t="shared" si="4"/>
        <v>288.2762879645029</v>
      </c>
      <c r="AS75" s="81">
        <f t="shared" si="5"/>
        <v>0.1031940473003826</v>
      </c>
    </row>
    <row r="76" spans="1:45" x14ac:dyDescent="0.3">
      <c r="A76">
        <v>496</v>
      </c>
      <c r="B76" t="s">
        <v>118</v>
      </c>
      <c r="C76" t="s">
        <v>45</v>
      </c>
      <c r="D76" t="s">
        <v>46</v>
      </c>
      <c r="E76">
        <v>41786.650694444441</v>
      </c>
      <c r="F76" t="s">
        <v>47</v>
      </c>
      <c r="G76" t="s">
        <v>48</v>
      </c>
      <c r="H76" t="s">
        <v>49</v>
      </c>
      <c r="I76" t="s">
        <v>47</v>
      </c>
      <c r="J76" t="s">
        <v>73</v>
      </c>
      <c r="K76" t="s">
        <v>51</v>
      </c>
      <c r="L76">
        <v>201</v>
      </c>
      <c r="M76">
        <v>200000</v>
      </c>
      <c r="N76" t="s">
        <v>52</v>
      </c>
      <c r="O76">
        <v>0</v>
      </c>
      <c r="P76">
        <v>0</v>
      </c>
      <c r="Q76">
        <v>0</v>
      </c>
      <c r="R76">
        <v>317</v>
      </c>
      <c r="S76">
        <v>0.14099999999999999</v>
      </c>
      <c r="T76">
        <v>0</v>
      </c>
      <c r="U76">
        <v>0</v>
      </c>
      <c r="V76">
        <v>0</v>
      </c>
      <c r="W76">
        <v>0</v>
      </c>
      <c r="X76">
        <v>317</v>
      </c>
      <c r="Y76">
        <v>0.14099999999999999</v>
      </c>
      <c r="Z76">
        <v>0</v>
      </c>
      <c r="AC76">
        <v>1</v>
      </c>
      <c r="AD76" t="s">
        <v>53</v>
      </c>
      <c r="AE76" t="s">
        <v>49</v>
      </c>
      <c r="AF76" t="s">
        <v>74</v>
      </c>
      <c r="AG76" t="s">
        <v>47</v>
      </c>
      <c r="AH76" t="s">
        <v>118</v>
      </c>
      <c r="AI76" t="s">
        <v>52</v>
      </c>
      <c r="AJ76" t="s">
        <v>119</v>
      </c>
      <c r="AK76" t="s">
        <v>56</v>
      </c>
      <c r="AM76" t="s">
        <v>120</v>
      </c>
      <c r="AN76" t="s">
        <v>121</v>
      </c>
      <c r="AO76" t="s">
        <v>122</v>
      </c>
      <c r="AP76" t="s">
        <v>60</v>
      </c>
      <c r="AQ76" t="s">
        <v>304</v>
      </c>
      <c r="AR76" s="81">
        <f t="shared" si="4"/>
        <v>295.7397517305742</v>
      </c>
      <c r="AS76" s="81">
        <f t="shared" si="5"/>
        <v>0.12227193839793234</v>
      </c>
    </row>
    <row r="77" spans="1:45" x14ac:dyDescent="0.3">
      <c r="A77">
        <v>497</v>
      </c>
      <c r="B77" t="s">
        <v>118</v>
      </c>
      <c r="C77" t="s">
        <v>45</v>
      </c>
      <c r="D77" t="s">
        <v>46</v>
      </c>
      <c r="E77">
        <v>41786.650694444441</v>
      </c>
      <c r="F77" t="s">
        <v>47</v>
      </c>
      <c r="G77" t="s">
        <v>48</v>
      </c>
      <c r="H77" t="s">
        <v>49</v>
      </c>
      <c r="I77" t="s">
        <v>47</v>
      </c>
      <c r="J77" t="s">
        <v>75</v>
      </c>
      <c r="K77" t="s">
        <v>51</v>
      </c>
      <c r="L77">
        <v>211</v>
      </c>
      <c r="M77">
        <v>200000</v>
      </c>
      <c r="N77" t="s">
        <v>52</v>
      </c>
      <c r="O77">
        <v>0</v>
      </c>
      <c r="P77">
        <v>0</v>
      </c>
      <c r="Q77">
        <v>0</v>
      </c>
      <c r="R77">
        <v>319</v>
      </c>
      <c r="S77">
        <v>0.152</v>
      </c>
      <c r="T77">
        <v>0</v>
      </c>
      <c r="U77">
        <v>0</v>
      </c>
      <c r="V77">
        <v>0</v>
      </c>
      <c r="W77">
        <v>0</v>
      </c>
      <c r="X77">
        <v>319</v>
      </c>
      <c r="Y77">
        <v>0.152</v>
      </c>
      <c r="Z77">
        <v>0</v>
      </c>
      <c r="AC77">
        <v>1</v>
      </c>
      <c r="AD77" t="s">
        <v>53</v>
      </c>
      <c r="AE77" t="s">
        <v>49</v>
      </c>
      <c r="AF77" t="s">
        <v>76</v>
      </c>
      <c r="AG77" t="s">
        <v>47</v>
      </c>
      <c r="AH77" t="s">
        <v>118</v>
      </c>
      <c r="AI77" t="s">
        <v>52</v>
      </c>
      <c r="AJ77" t="s">
        <v>119</v>
      </c>
      <c r="AK77" t="s">
        <v>56</v>
      </c>
      <c r="AM77" t="s">
        <v>120</v>
      </c>
      <c r="AN77" t="s">
        <v>121</v>
      </c>
      <c r="AO77" t="s">
        <v>122</v>
      </c>
      <c r="AP77" t="s">
        <v>60</v>
      </c>
      <c r="AQ77" t="s">
        <v>304</v>
      </c>
      <c r="AR77" s="81">
        <f t="shared" si="4"/>
        <v>297.60561767209202</v>
      </c>
      <c r="AS77" s="81">
        <f t="shared" si="5"/>
        <v>0.1318108839467072</v>
      </c>
    </row>
    <row r="78" spans="1:45" x14ac:dyDescent="0.3">
      <c r="A78">
        <v>498</v>
      </c>
      <c r="B78" t="s">
        <v>118</v>
      </c>
      <c r="C78" t="s">
        <v>45</v>
      </c>
      <c r="D78" t="s">
        <v>46</v>
      </c>
      <c r="E78">
        <v>41786.650694444441</v>
      </c>
      <c r="F78" t="s">
        <v>47</v>
      </c>
      <c r="G78" t="s">
        <v>48</v>
      </c>
      <c r="H78" t="s">
        <v>49</v>
      </c>
      <c r="I78" t="s">
        <v>47</v>
      </c>
      <c r="J78" t="s">
        <v>77</v>
      </c>
      <c r="K78" t="s">
        <v>51</v>
      </c>
      <c r="L78">
        <v>224</v>
      </c>
      <c r="M78">
        <v>200000</v>
      </c>
      <c r="N78" t="s">
        <v>52</v>
      </c>
      <c r="O78">
        <v>0</v>
      </c>
      <c r="P78">
        <v>0</v>
      </c>
      <c r="Q78">
        <v>0</v>
      </c>
      <c r="R78">
        <v>290</v>
      </c>
      <c r="S78">
        <v>0.151</v>
      </c>
      <c r="T78">
        <v>0</v>
      </c>
      <c r="U78">
        <v>0</v>
      </c>
      <c r="V78">
        <v>0</v>
      </c>
      <c r="W78">
        <v>0</v>
      </c>
      <c r="X78">
        <v>290</v>
      </c>
      <c r="Y78">
        <v>0.151</v>
      </c>
      <c r="Z78">
        <v>0</v>
      </c>
      <c r="AC78">
        <v>1</v>
      </c>
      <c r="AD78" t="s">
        <v>53</v>
      </c>
      <c r="AE78" t="s">
        <v>49</v>
      </c>
      <c r="AF78" t="s">
        <v>78</v>
      </c>
      <c r="AG78" t="s">
        <v>47</v>
      </c>
      <c r="AH78" t="s">
        <v>118</v>
      </c>
      <c r="AI78" t="s">
        <v>52</v>
      </c>
      <c r="AJ78" t="s">
        <v>119</v>
      </c>
      <c r="AK78" t="s">
        <v>56</v>
      </c>
      <c r="AM78" t="s">
        <v>120</v>
      </c>
      <c r="AN78" t="s">
        <v>121</v>
      </c>
      <c r="AO78" t="s">
        <v>122</v>
      </c>
      <c r="AP78" t="s">
        <v>60</v>
      </c>
      <c r="AQ78" t="s">
        <v>304</v>
      </c>
      <c r="AR78" s="81">
        <f t="shared" si="4"/>
        <v>270.55056152008365</v>
      </c>
      <c r="AS78" s="81">
        <f t="shared" si="5"/>
        <v>0.13094370707863676</v>
      </c>
    </row>
    <row r="79" spans="1:45" x14ac:dyDescent="0.3">
      <c r="A79">
        <v>499</v>
      </c>
      <c r="B79" t="s">
        <v>118</v>
      </c>
      <c r="C79" t="s">
        <v>45</v>
      </c>
      <c r="D79" t="s">
        <v>46</v>
      </c>
      <c r="E79">
        <v>41786.650694444441</v>
      </c>
      <c r="F79" t="s">
        <v>47</v>
      </c>
      <c r="G79" t="s">
        <v>48</v>
      </c>
      <c r="H79" t="s">
        <v>49</v>
      </c>
      <c r="I79" t="s">
        <v>47</v>
      </c>
      <c r="J79" t="s">
        <v>79</v>
      </c>
      <c r="K79" t="s">
        <v>51</v>
      </c>
      <c r="L79">
        <v>225</v>
      </c>
      <c r="M79">
        <v>200000</v>
      </c>
      <c r="N79" t="s">
        <v>52</v>
      </c>
      <c r="O79">
        <v>0</v>
      </c>
      <c r="P79">
        <v>0</v>
      </c>
      <c r="Q79">
        <v>0</v>
      </c>
      <c r="R79">
        <v>244</v>
      </c>
      <c r="S79">
        <v>0.13700000000000001</v>
      </c>
      <c r="T79">
        <v>0</v>
      </c>
      <c r="U79">
        <v>0</v>
      </c>
      <c r="V79">
        <v>0</v>
      </c>
      <c r="W79">
        <v>0</v>
      </c>
      <c r="X79">
        <v>244</v>
      </c>
      <c r="Y79">
        <v>0.13700000000000001</v>
      </c>
      <c r="Z79">
        <v>0</v>
      </c>
      <c r="AC79">
        <v>1</v>
      </c>
      <c r="AD79" t="s">
        <v>53</v>
      </c>
      <c r="AE79" t="s">
        <v>49</v>
      </c>
      <c r="AF79" t="s">
        <v>80</v>
      </c>
      <c r="AG79" t="s">
        <v>47</v>
      </c>
      <c r="AH79" t="s">
        <v>118</v>
      </c>
      <c r="AI79" t="s">
        <v>52</v>
      </c>
      <c r="AJ79" t="s">
        <v>119</v>
      </c>
      <c r="AK79" t="s">
        <v>56</v>
      </c>
      <c r="AM79" t="s">
        <v>120</v>
      </c>
      <c r="AN79" t="s">
        <v>121</v>
      </c>
      <c r="AO79" t="s">
        <v>122</v>
      </c>
      <c r="AP79" t="s">
        <v>60</v>
      </c>
      <c r="AQ79" t="s">
        <v>304</v>
      </c>
      <c r="AR79" s="81">
        <f t="shared" si="4"/>
        <v>227.63564486517382</v>
      </c>
      <c r="AS79" s="81">
        <f t="shared" si="5"/>
        <v>0.11880323092565058</v>
      </c>
    </row>
    <row r="80" spans="1:45" x14ac:dyDescent="0.3">
      <c r="A80">
        <v>500</v>
      </c>
      <c r="B80" t="s">
        <v>118</v>
      </c>
      <c r="C80" t="s">
        <v>45</v>
      </c>
      <c r="D80" t="s">
        <v>46</v>
      </c>
      <c r="E80">
        <v>41786.650694444441</v>
      </c>
      <c r="F80" t="s">
        <v>47</v>
      </c>
      <c r="G80" t="s">
        <v>48</v>
      </c>
      <c r="H80" t="s">
        <v>49</v>
      </c>
      <c r="I80" t="s">
        <v>47</v>
      </c>
      <c r="J80" t="s">
        <v>81</v>
      </c>
      <c r="K80" t="s">
        <v>51</v>
      </c>
      <c r="L80">
        <v>225</v>
      </c>
      <c r="M80">
        <v>200000</v>
      </c>
      <c r="N80" t="s">
        <v>52</v>
      </c>
      <c r="O80">
        <v>0</v>
      </c>
      <c r="P80">
        <v>0</v>
      </c>
      <c r="Q80">
        <v>0</v>
      </c>
      <c r="R80">
        <v>224</v>
      </c>
      <c r="S80">
        <v>0.13500000000000001</v>
      </c>
      <c r="T80">
        <v>0</v>
      </c>
      <c r="U80">
        <v>0</v>
      </c>
      <c r="V80">
        <v>0</v>
      </c>
      <c r="W80">
        <v>0</v>
      </c>
      <c r="X80">
        <v>224</v>
      </c>
      <c r="Y80">
        <v>0.13500000000000001</v>
      </c>
      <c r="Z80">
        <v>0</v>
      </c>
      <c r="AC80">
        <v>1</v>
      </c>
      <c r="AD80" t="s">
        <v>53</v>
      </c>
      <c r="AE80" t="s">
        <v>49</v>
      </c>
      <c r="AF80" t="s">
        <v>82</v>
      </c>
      <c r="AG80" t="s">
        <v>47</v>
      </c>
      <c r="AH80" t="s">
        <v>118</v>
      </c>
      <c r="AI80" t="s">
        <v>52</v>
      </c>
      <c r="AJ80" t="s">
        <v>119</v>
      </c>
      <c r="AK80" t="s">
        <v>56</v>
      </c>
      <c r="AM80" t="s">
        <v>120</v>
      </c>
      <c r="AN80" t="s">
        <v>121</v>
      </c>
      <c r="AO80" t="s">
        <v>122</v>
      </c>
      <c r="AP80" t="s">
        <v>60</v>
      </c>
      <c r="AQ80" t="s">
        <v>304</v>
      </c>
      <c r="AR80" s="81">
        <f t="shared" si="4"/>
        <v>208.97698544999565</v>
      </c>
      <c r="AS80" s="81">
        <f t="shared" si="5"/>
        <v>0.1170688771895097</v>
      </c>
    </row>
    <row r="81" spans="1:45" x14ac:dyDescent="0.3">
      <c r="A81">
        <v>501</v>
      </c>
      <c r="B81" t="s">
        <v>118</v>
      </c>
      <c r="C81" t="s">
        <v>45</v>
      </c>
      <c r="D81" t="s">
        <v>46</v>
      </c>
      <c r="E81">
        <v>41786.650694444441</v>
      </c>
      <c r="F81" t="s">
        <v>47</v>
      </c>
      <c r="G81" t="s">
        <v>48</v>
      </c>
      <c r="H81" t="s">
        <v>49</v>
      </c>
      <c r="I81" t="s">
        <v>47</v>
      </c>
      <c r="J81" t="s">
        <v>83</v>
      </c>
      <c r="K81" t="s">
        <v>51</v>
      </c>
      <c r="L81">
        <v>228</v>
      </c>
      <c r="M81">
        <v>200000</v>
      </c>
      <c r="N81" t="s">
        <v>52</v>
      </c>
      <c r="O81">
        <v>0</v>
      </c>
      <c r="P81">
        <v>0</v>
      </c>
      <c r="Q81">
        <v>0</v>
      </c>
      <c r="R81">
        <v>298</v>
      </c>
      <c r="S81">
        <v>0.152</v>
      </c>
      <c r="T81">
        <v>0</v>
      </c>
      <c r="U81">
        <v>0</v>
      </c>
      <c r="V81">
        <v>0</v>
      </c>
      <c r="W81">
        <v>0</v>
      </c>
      <c r="X81">
        <v>298</v>
      </c>
      <c r="Y81">
        <v>0.152</v>
      </c>
      <c r="Z81">
        <v>0</v>
      </c>
      <c r="AC81">
        <v>1</v>
      </c>
      <c r="AD81" t="s">
        <v>53</v>
      </c>
      <c r="AE81" t="s">
        <v>49</v>
      </c>
      <c r="AF81" t="s">
        <v>84</v>
      </c>
      <c r="AG81" t="s">
        <v>47</v>
      </c>
      <c r="AH81" t="s">
        <v>118</v>
      </c>
      <c r="AI81" t="s">
        <v>52</v>
      </c>
      <c r="AJ81" t="s">
        <v>119</v>
      </c>
      <c r="AK81" t="s">
        <v>56</v>
      </c>
      <c r="AM81" t="s">
        <v>120</v>
      </c>
      <c r="AN81" t="s">
        <v>121</v>
      </c>
      <c r="AO81" t="s">
        <v>122</v>
      </c>
      <c r="AP81" t="s">
        <v>60</v>
      </c>
      <c r="AQ81" t="s">
        <v>304</v>
      </c>
      <c r="AR81" s="81">
        <f t="shared" si="4"/>
        <v>278.01402528615495</v>
      </c>
      <c r="AS81" s="81">
        <f t="shared" si="5"/>
        <v>0.1318108839467072</v>
      </c>
    </row>
    <row r="82" spans="1:45" x14ac:dyDescent="0.3">
      <c r="A82">
        <v>502</v>
      </c>
      <c r="B82" t="s">
        <v>118</v>
      </c>
      <c r="C82" t="s">
        <v>45</v>
      </c>
      <c r="D82" t="s">
        <v>46</v>
      </c>
      <c r="E82">
        <v>41786.650694444441</v>
      </c>
      <c r="F82" t="s">
        <v>47</v>
      </c>
      <c r="G82" t="s">
        <v>48</v>
      </c>
      <c r="H82" t="s">
        <v>49</v>
      </c>
      <c r="I82" t="s">
        <v>47</v>
      </c>
      <c r="J82" t="s">
        <v>85</v>
      </c>
      <c r="K82" t="s">
        <v>51</v>
      </c>
      <c r="L82">
        <v>241</v>
      </c>
      <c r="M82">
        <v>200000</v>
      </c>
      <c r="N82" t="s">
        <v>52</v>
      </c>
      <c r="O82">
        <v>0</v>
      </c>
      <c r="P82">
        <v>0</v>
      </c>
      <c r="Q82">
        <v>0</v>
      </c>
      <c r="R82">
        <v>248</v>
      </c>
      <c r="S82">
        <v>0.14199999999999999</v>
      </c>
      <c r="T82">
        <v>0</v>
      </c>
      <c r="U82">
        <v>0</v>
      </c>
      <c r="V82">
        <v>0</v>
      </c>
      <c r="W82">
        <v>0</v>
      </c>
      <c r="X82">
        <v>248</v>
      </c>
      <c r="Y82">
        <v>0.14199999999999999</v>
      </c>
      <c r="Z82">
        <v>0</v>
      </c>
      <c r="AC82">
        <v>1</v>
      </c>
      <c r="AD82" t="s">
        <v>53</v>
      </c>
      <c r="AE82" t="s">
        <v>49</v>
      </c>
      <c r="AF82" t="s">
        <v>86</v>
      </c>
      <c r="AG82" t="s">
        <v>47</v>
      </c>
      <c r="AH82" t="s">
        <v>118</v>
      </c>
      <c r="AI82" t="s">
        <v>52</v>
      </c>
      <c r="AJ82" t="s">
        <v>119</v>
      </c>
      <c r="AK82" t="s">
        <v>56</v>
      </c>
      <c r="AM82" t="s">
        <v>120</v>
      </c>
      <c r="AN82" t="s">
        <v>121</v>
      </c>
      <c r="AO82" t="s">
        <v>122</v>
      </c>
      <c r="AP82" t="s">
        <v>60</v>
      </c>
      <c r="AQ82" t="s">
        <v>304</v>
      </c>
      <c r="AR82" s="81">
        <f t="shared" si="4"/>
        <v>231.36737674820947</v>
      </c>
      <c r="AS82" s="81">
        <f t="shared" si="5"/>
        <v>0.12313911526600277</v>
      </c>
    </row>
    <row r="83" spans="1:45" x14ac:dyDescent="0.3">
      <c r="A83">
        <v>503</v>
      </c>
      <c r="B83" t="s">
        <v>118</v>
      </c>
      <c r="C83" t="s">
        <v>45</v>
      </c>
      <c r="D83" t="s">
        <v>46</v>
      </c>
      <c r="E83">
        <v>41786.650694444441</v>
      </c>
      <c r="F83" t="s">
        <v>47</v>
      </c>
      <c r="G83" t="s">
        <v>48</v>
      </c>
      <c r="H83" t="s">
        <v>49</v>
      </c>
      <c r="I83" t="s">
        <v>47</v>
      </c>
      <c r="J83" t="s">
        <v>87</v>
      </c>
      <c r="K83" t="s">
        <v>51</v>
      </c>
      <c r="L83">
        <v>259</v>
      </c>
      <c r="M83">
        <v>200000</v>
      </c>
      <c r="N83" t="s">
        <v>52</v>
      </c>
      <c r="O83">
        <v>0</v>
      </c>
      <c r="P83">
        <v>0</v>
      </c>
      <c r="Q83">
        <v>0</v>
      </c>
      <c r="R83">
        <v>421</v>
      </c>
      <c r="S83">
        <v>0.16700000000000001</v>
      </c>
      <c r="T83">
        <v>0</v>
      </c>
      <c r="U83">
        <v>0</v>
      </c>
      <c r="V83">
        <v>0</v>
      </c>
      <c r="W83">
        <v>0</v>
      </c>
      <c r="X83">
        <v>421</v>
      </c>
      <c r="Y83">
        <v>0.16700000000000001</v>
      </c>
      <c r="Z83">
        <v>0</v>
      </c>
      <c r="AC83">
        <v>1</v>
      </c>
      <c r="AD83" t="s">
        <v>53</v>
      </c>
      <c r="AE83" t="s">
        <v>49</v>
      </c>
      <c r="AF83" t="s">
        <v>88</v>
      </c>
      <c r="AG83" t="s">
        <v>47</v>
      </c>
      <c r="AH83" t="s">
        <v>118</v>
      </c>
      <c r="AI83" t="s">
        <v>52</v>
      </c>
      <c r="AJ83" t="s">
        <v>119</v>
      </c>
      <c r="AK83" t="s">
        <v>56</v>
      </c>
      <c r="AM83" t="s">
        <v>120</v>
      </c>
      <c r="AN83" t="s">
        <v>121</v>
      </c>
      <c r="AO83" t="s">
        <v>122</v>
      </c>
      <c r="AP83" t="s">
        <v>60</v>
      </c>
      <c r="AQ83" t="s">
        <v>304</v>
      </c>
      <c r="AR83" s="81">
        <f t="shared" si="4"/>
        <v>392.76478068950075</v>
      </c>
      <c r="AS83" s="81">
        <f t="shared" si="5"/>
        <v>0.14481853696776384</v>
      </c>
    </row>
    <row r="84" spans="1:45" x14ac:dyDescent="0.3">
      <c r="A84">
        <v>504</v>
      </c>
      <c r="B84" t="s">
        <v>118</v>
      </c>
      <c r="C84" t="s">
        <v>45</v>
      </c>
      <c r="D84" t="s">
        <v>46</v>
      </c>
      <c r="E84">
        <v>41786.650694444441</v>
      </c>
      <c r="F84" t="s">
        <v>47</v>
      </c>
      <c r="G84" t="s">
        <v>48</v>
      </c>
      <c r="H84" t="s">
        <v>49</v>
      </c>
      <c r="I84" t="s">
        <v>47</v>
      </c>
      <c r="J84" t="s">
        <v>89</v>
      </c>
      <c r="K84" t="s">
        <v>51</v>
      </c>
      <c r="L84">
        <v>191</v>
      </c>
      <c r="M84">
        <v>200000</v>
      </c>
      <c r="N84" t="s">
        <v>52</v>
      </c>
      <c r="O84">
        <v>0</v>
      </c>
      <c r="P84">
        <v>0</v>
      </c>
      <c r="Q84">
        <v>0</v>
      </c>
      <c r="R84">
        <v>161</v>
      </c>
      <c r="S84">
        <v>0.128</v>
      </c>
      <c r="T84">
        <v>0</v>
      </c>
      <c r="U84">
        <v>0</v>
      </c>
      <c r="V84">
        <v>0</v>
      </c>
      <c r="W84">
        <v>0</v>
      </c>
      <c r="X84">
        <v>161</v>
      </c>
      <c r="Y84">
        <v>0.128</v>
      </c>
      <c r="Z84">
        <v>0</v>
      </c>
      <c r="AC84">
        <v>1</v>
      </c>
      <c r="AD84" t="s">
        <v>53</v>
      </c>
      <c r="AE84" t="s">
        <v>49</v>
      </c>
      <c r="AF84" t="s">
        <v>90</v>
      </c>
      <c r="AG84" t="s">
        <v>47</v>
      </c>
      <c r="AH84" t="s">
        <v>118</v>
      </c>
      <c r="AI84" t="s">
        <v>52</v>
      </c>
      <c r="AJ84" t="s">
        <v>119</v>
      </c>
      <c r="AK84" t="s">
        <v>56</v>
      </c>
      <c r="AM84" t="s">
        <v>120</v>
      </c>
      <c r="AN84" t="s">
        <v>121</v>
      </c>
      <c r="AO84" t="s">
        <v>122</v>
      </c>
      <c r="AP84" t="s">
        <v>60</v>
      </c>
      <c r="AQ84" t="s">
        <v>304</v>
      </c>
      <c r="AR84" s="81">
        <f t="shared" si="4"/>
        <v>150.20220829218437</v>
      </c>
      <c r="AS84" s="81">
        <f t="shared" si="5"/>
        <v>0.11099863911301659</v>
      </c>
    </row>
    <row r="85" spans="1:45" x14ac:dyDescent="0.3">
      <c r="A85">
        <v>505</v>
      </c>
      <c r="B85" t="s">
        <v>118</v>
      </c>
      <c r="C85" t="s">
        <v>45</v>
      </c>
      <c r="D85" t="s">
        <v>46</v>
      </c>
      <c r="E85">
        <v>41786.650694444441</v>
      </c>
      <c r="F85" t="s">
        <v>47</v>
      </c>
      <c r="G85" t="s">
        <v>91</v>
      </c>
      <c r="H85" t="s">
        <v>49</v>
      </c>
      <c r="I85" t="s">
        <v>47</v>
      </c>
      <c r="J85" t="s">
        <v>50</v>
      </c>
      <c r="K85" t="s">
        <v>51</v>
      </c>
      <c r="L85">
        <v>29.5</v>
      </c>
      <c r="M85">
        <v>30000</v>
      </c>
      <c r="N85" t="s">
        <v>52</v>
      </c>
      <c r="O85">
        <v>0</v>
      </c>
      <c r="P85">
        <v>0</v>
      </c>
      <c r="Q85">
        <v>0</v>
      </c>
      <c r="R85">
        <v>115</v>
      </c>
      <c r="S85">
        <v>7.1599999999999997E-2</v>
      </c>
      <c r="T85">
        <v>0</v>
      </c>
      <c r="U85">
        <v>0</v>
      </c>
      <c r="V85">
        <v>0</v>
      </c>
      <c r="W85">
        <v>0</v>
      </c>
      <c r="X85">
        <v>115</v>
      </c>
      <c r="Y85">
        <v>7.1599999999999997E-2</v>
      </c>
      <c r="Z85">
        <v>0</v>
      </c>
      <c r="AC85">
        <v>1</v>
      </c>
      <c r="AD85" t="s">
        <v>92</v>
      </c>
      <c r="AE85" t="s">
        <v>49</v>
      </c>
      <c r="AF85" t="s">
        <v>54</v>
      </c>
      <c r="AG85" t="s">
        <v>47</v>
      </c>
      <c r="AH85" t="s">
        <v>118</v>
      </c>
      <c r="AI85" t="s">
        <v>52</v>
      </c>
      <c r="AJ85" t="s">
        <v>119</v>
      </c>
      <c r="AK85" t="s">
        <v>56</v>
      </c>
      <c r="AM85" t="s">
        <v>120</v>
      </c>
      <c r="AN85" t="s">
        <v>121</v>
      </c>
      <c r="AO85" t="s">
        <v>122</v>
      </c>
      <c r="AP85" t="s">
        <v>60</v>
      </c>
      <c r="AQ85" t="s">
        <v>304</v>
      </c>
      <c r="AR85" s="81">
        <f t="shared" si="4"/>
        <v>107.28729163727455</v>
      </c>
      <c r="AS85" s="81">
        <f t="shared" si="5"/>
        <v>6.2089863753843656E-2</v>
      </c>
    </row>
    <row r="86" spans="1:45" x14ac:dyDescent="0.3">
      <c r="A86">
        <v>506</v>
      </c>
      <c r="B86" t="s">
        <v>118</v>
      </c>
      <c r="C86" t="s">
        <v>45</v>
      </c>
      <c r="D86" t="s">
        <v>46</v>
      </c>
      <c r="E86">
        <v>41786.650694444441</v>
      </c>
      <c r="F86" t="s">
        <v>47</v>
      </c>
      <c r="G86" t="s">
        <v>91</v>
      </c>
      <c r="H86" t="s">
        <v>49</v>
      </c>
      <c r="I86" t="s">
        <v>47</v>
      </c>
      <c r="J86" t="s">
        <v>61</v>
      </c>
      <c r="K86" t="s">
        <v>51</v>
      </c>
      <c r="L86">
        <v>42.4</v>
      </c>
      <c r="M86">
        <v>30000</v>
      </c>
      <c r="N86" t="s">
        <v>52</v>
      </c>
      <c r="O86">
        <v>0</v>
      </c>
      <c r="P86">
        <v>0</v>
      </c>
      <c r="Q86">
        <v>0</v>
      </c>
      <c r="R86">
        <v>160</v>
      </c>
      <c r="S86">
        <v>0.12</v>
      </c>
      <c r="T86">
        <v>0</v>
      </c>
      <c r="U86">
        <v>0</v>
      </c>
      <c r="V86">
        <v>0</v>
      </c>
      <c r="W86">
        <v>0</v>
      </c>
      <c r="X86">
        <v>160</v>
      </c>
      <c r="Y86">
        <v>0.12</v>
      </c>
      <c r="Z86">
        <v>0</v>
      </c>
      <c r="AC86">
        <v>1</v>
      </c>
      <c r="AD86" t="s">
        <v>92</v>
      </c>
      <c r="AE86" t="s">
        <v>49</v>
      </c>
      <c r="AF86" t="s">
        <v>62</v>
      </c>
      <c r="AG86" t="s">
        <v>47</v>
      </c>
      <c r="AH86" t="s">
        <v>118</v>
      </c>
      <c r="AI86" t="s">
        <v>52</v>
      </c>
      <c r="AJ86" t="s">
        <v>119</v>
      </c>
      <c r="AK86" t="s">
        <v>56</v>
      </c>
      <c r="AM86" t="s">
        <v>120</v>
      </c>
      <c r="AN86" t="s">
        <v>121</v>
      </c>
      <c r="AO86" t="s">
        <v>122</v>
      </c>
      <c r="AP86" t="s">
        <v>60</v>
      </c>
      <c r="AQ86" t="s">
        <v>304</v>
      </c>
      <c r="AR86" s="81">
        <f t="shared" si="4"/>
        <v>149.26927532142545</v>
      </c>
      <c r="AS86" s="81">
        <f t="shared" si="5"/>
        <v>0.10406122416845305</v>
      </c>
    </row>
    <row r="87" spans="1:45" x14ac:dyDescent="0.3">
      <c r="A87">
        <v>507</v>
      </c>
      <c r="B87" t="s">
        <v>118</v>
      </c>
      <c r="C87" t="s">
        <v>45</v>
      </c>
      <c r="D87" t="s">
        <v>46</v>
      </c>
      <c r="E87">
        <v>41786.650694444441</v>
      </c>
      <c r="F87" t="s">
        <v>47</v>
      </c>
      <c r="G87" t="s">
        <v>91</v>
      </c>
      <c r="H87" t="s">
        <v>49</v>
      </c>
      <c r="I87" t="s">
        <v>47</v>
      </c>
      <c r="J87" t="s">
        <v>63</v>
      </c>
      <c r="K87" t="s">
        <v>51</v>
      </c>
      <c r="L87">
        <v>37.1</v>
      </c>
      <c r="M87">
        <v>30000</v>
      </c>
      <c r="N87" t="s">
        <v>52</v>
      </c>
      <c r="O87">
        <v>0</v>
      </c>
      <c r="P87">
        <v>0</v>
      </c>
      <c r="Q87">
        <v>0</v>
      </c>
      <c r="R87">
        <v>155</v>
      </c>
      <c r="S87">
        <v>9.2899999999999996E-2</v>
      </c>
      <c r="T87">
        <v>0</v>
      </c>
      <c r="U87">
        <v>0</v>
      </c>
      <c r="V87">
        <v>0</v>
      </c>
      <c r="W87">
        <v>0</v>
      </c>
      <c r="X87">
        <v>155</v>
      </c>
      <c r="Y87">
        <v>9.2899999999999996E-2</v>
      </c>
      <c r="Z87">
        <v>0</v>
      </c>
      <c r="AC87">
        <v>1</v>
      </c>
      <c r="AD87" t="s">
        <v>92</v>
      </c>
      <c r="AE87" t="s">
        <v>49</v>
      </c>
      <c r="AF87" t="s">
        <v>64</v>
      </c>
      <c r="AG87" t="s">
        <v>47</v>
      </c>
      <c r="AH87" t="s">
        <v>118</v>
      </c>
      <c r="AI87" t="s">
        <v>52</v>
      </c>
      <c r="AJ87" t="s">
        <v>119</v>
      </c>
      <c r="AK87" t="s">
        <v>56</v>
      </c>
      <c r="AM87" t="s">
        <v>120</v>
      </c>
      <c r="AN87" t="s">
        <v>121</v>
      </c>
      <c r="AO87" t="s">
        <v>122</v>
      </c>
      <c r="AP87" t="s">
        <v>60</v>
      </c>
      <c r="AQ87" t="s">
        <v>304</v>
      </c>
      <c r="AR87" s="81">
        <f t="shared" si="4"/>
        <v>144.60461046763092</v>
      </c>
      <c r="AS87" s="81">
        <f t="shared" si="5"/>
        <v>8.0560731043744074E-2</v>
      </c>
    </row>
    <row r="88" spans="1:45" x14ac:dyDescent="0.3">
      <c r="A88">
        <v>508</v>
      </c>
      <c r="B88" t="s">
        <v>118</v>
      </c>
      <c r="C88" t="s">
        <v>45</v>
      </c>
      <c r="D88" t="s">
        <v>46</v>
      </c>
      <c r="E88">
        <v>41786.650694444441</v>
      </c>
      <c r="F88" t="s">
        <v>47</v>
      </c>
      <c r="G88" t="s">
        <v>91</v>
      </c>
      <c r="H88" t="s">
        <v>49</v>
      </c>
      <c r="I88" t="s">
        <v>47</v>
      </c>
      <c r="J88" t="s">
        <v>65</v>
      </c>
      <c r="K88" t="s">
        <v>51</v>
      </c>
      <c r="L88">
        <v>40.5</v>
      </c>
      <c r="M88">
        <v>30000</v>
      </c>
      <c r="N88" t="s">
        <v>52</v>
      </c>
      <c r="O88">
        <v>0</v>
      </c>
      <c r="P88">
        <v>0</v>
      </c>
      <c r="Q88">
        <v>0</v>
      </c>
      <c r="R88">
        <v>195</v>
      </c>
      <c r="S88">
        <v>0.123</v>
      </c>
      <c r="T88">
        <v>0</v>
      </c>
      <c r="U88">
        <v>0</v>
      </c>
      <c r="V88">
        <v>0</v>
      </c>
      <c r="W88">
        <v>0</v>
      </c>
      <c r="X88">
        <v>195</v>
      </c>
      <c r="Y88">
        <v>0.123</v>
      </c>
      <c r="Z88">
        <v>0</v>
      </c>
      <c r="AC88">
        <v>1</v>
      </c>
      <c r="AD88" t="s">
        <v>92</v>
      </c>
      <c r="AE88" t="s">
        <v>49</v>
      </c>
      <c r="AF88" t="s">
        <v>66</v>
      </c>
      <c r="AG88" t="s">
        <v>47</v>
      </c>
      <c r="AH88" t="s">
        <v>118</v>
      </c>
      <c r="AI88" t="s">
        <v>52</v>
      </c>
      <c r="AJ88" t="s">
        <v>119</v>
      </c>
      <c r="AK88" t="s">
        <v>56</v>
      </c>
      <c r="AM88" t="s">
        <v>120</v>
      </c>
      <c r="AN88" t="s">
        <v>121</v>
      </c>
      <c r="AO88" t="s">
        <v>122</v>
      </c>
      <c r="AP88" t="s">
        <v>60</v>
      </c>
      <c r="AQ88" t="s">
        <v>304</v>
      </c>
      <c r="AR88" s="81">
        <f t="shared" si="4"/>
        <v>181.92192929798728</v>
      </c>
      <c r="AS88" s="81">
        <f t="shared" si="5"/>
        <v>0.10666275477266438</v>
      </c>
    </row>
    <row r="89" spans="1:45" x14ac:dyDescent="0.3">
      <c r="A89">
        <v>509</v>
      </c>
      <c r="B89" t="s">
        <v>118</v>
      </c>
      <c r="C89" t="s">
        <v>45</v>
      </c>
      <c r="D89" t="s">
        <v>46</v>
      </c>
      <c r="E89">
        <v>41786.650694444441</v>
      </c>
      <c r="F89" t="s">
        <v>47</v>
      </c>
      <c r="G89" t="s">
        <v>91</v>
      </c>
      <c r="H89" t="s">
        <v>49</v>
      </c>
      <c r="I89" t="s">
        <v>47</v>
      </c>
      <c r="J89" t="s">
        <v>67</v>
      </c>
      <c r="K89" t="s">
        <v>51</v>
      </c>
      <c r="L89">
        <v>36.200000000000003</v>
      </c>
      <c r="M89">
        <v>30000</v>
      </c>
      <c r="N89" t="s">
        <v>52</v>
      </c>
      <c r="O89">
        <v>0</v>
      </c>
      <c r="P89">
        <v>0</v>
      </c>
      <c r="Q89">
        <v>0</v>
      </c>
      <c r="R89">
        <v>172</v>
      </c>
      <c r="S89">
        <v>9.2100000000000001E-2</v>
      </c>
      <c r="T89">
        <v>0</v>
      </c>
      <c r="U89">
        <v>0</v>
      </c>
      <c r="V89">
        <v>0</v>
      </c>
      <c r="W89">
        <v>0</v>
      </c>
      <c r="X89">
        <v>172</v>
      </c>
      <c r="Y89">
        <v>9.2100000000000001E-2</v>
      </c>
      <c r="Z89">
        <v>0</v>
      </c>
      <c r="AC89">
        <v>1</v>
      </c>
      <c r="AD89" t="s">
        <v>92</v>
      </c>
      <c r="AE89" t="s">
        <v>49</v>
      </c>
      <c r="AF89" t="s">
        <v>68</v>
      </c>
      <c r="AG89" t="s">
        <v>47</v>
      </c>
      <c r="AH89" t="s">
        <v>118</v>
      </c>
      <c r="AI89" t="s">
        <v>52</v>
      </c>
      <c r="AJ89" t="s">
        <v>119</v>
      </c>
      <c r="AK89" t="s">
        <v>56</v>
      </c>
      <c r="AM89" t="s">
        <v>120</v>
      </c>
      <c r="AN89" t="s">
        <v>121</v>
      </c>
      <c r="AO89" t="s">
        <v>122</v>
      </c>
      <c r="AP89" t="s">
        <v>60</v>
      </c>
      <c r="AQ89" t="s">
        <v>304</v>
      </c>
      <c r="AR89" s="81">
        <f t="shared" si="4"/>
        <v>160.46447097053237</v>
      </c>
      <c r="AS89" s="81">
        <f t="shared" si="5"/>
        <v>7.9866989549287726E-2</v>
      </c>
    </row>
    <row r="90" spans="1:45" x14ac:dyDescent="0.3">
      <c r="A90">
        <v>510</v>
      </c>
      <c r="B90" t="s">
        <v>118</v>
      </c>
      <c r="C90" t="s">
        <v>45</v>
      </c>
      <c r="D90" t="s">
        <v>46</v>
      </c>
      <c r="E90">
        <v>41786.650694444441</v>
      </c>
      <c r="F90" t="s">
        <v>47</v>
      </c>
      <c r="G90" t="s">
        <v>91</v>
      </c>
      <c r="H90" t="s">
        <v>49</v>
      </c>
      <c r="I90" t="s">
        <v>47</v>
      </c>
      <c r="J90" t="s">
        <v>69</v>
      </c>
      <c r="K90" t="s">
        <v>51</v>
      </c>
      <c r="L90">
        <v>47.7</v>
      </c>
      <c r="M90">
        <v>30000</v>
      </c>
      <c r="N90" t="s">
        <v>52</v>
      </c>
      <c r="O90">
        <v>0</v>
      </c>
      <c r="P90">
        <v>0</v>
      </c>
      <c r="Q90">
        <v>0</v>
      </c>
      <c r="R90">
        <v>195</v>
      </c>
      <c r="S90">
        <v>7.9200000000000007E-2</v>
      </c>
      <c r="T90">
        <v>0</v>
      </c>
      <c r="U90">
        <v>0</v>
      </c>
      <c r="V90">
        <v>0</v>
      </c>
      <c r="W90">
        <v>0</v>
      </c>
      <c r="X90">
        <v>195</v>
      </c>
      <c r="Y90">
        <v>7.9200000000000007E-2</v>
      </c>
      <c r="Z90">
        <v>0</v>
      </c>
      <c r="AC90">
        <v>1</v>
      </c>
      <c r="AD90" t="s">
        <v>92</v>
      </c>
      <c r="AE90" t="s">
        <v>49</v>
      </c>
      <c r="AF90" t="s">
        <v>70</v>
      </c>
      <c r="AG90" t="s">
        <v>47</v>
      </c>
      <c r="AH90" t="s">
        <v>118</v>
      </c>
      <c r="AI90" t="s">
        <v>52</v>
      </c>
      <c r="AJ90" t="s">
        <v>119</v>
      </c>
      <c r="AK90" t="s">
        <v>56</v>
      </c>
      <c r="AM90" t="s">
        <v>120</v>
      </c>
      <c r="AN90" t="s">
        <v>121</v>
      </c>
      <c r="AO90" t="s">
        <v>122</v>
      </c>
      <c r="AP90" t="s">
        <v>60</v>
      </c>
      <c r="AQ90" t="s">
        <v>304</v>
      </c>
      <c r="AR90" s="81">
        <f t="shared" si="4"/>
        <v>181.92192929798728</v>
      </c>
      <c r="AS90" s="81">
        <f t="shared" si="5"/>
        <v>6.8680407951179023E-2</v>
      </c>
    </row>
    <row r="91" spans="1:45" x14ac:dyDescent="0.3">
      <c r="A91">
        <v>511</v>
      </c>
      <c r="B91" t="s">
        <v>118</v>
      </c>
      <c r="C91" t="s">
        <v>45</v>
      </c>
      <c r="D91" t="s">
        <v>46</v>
      </c>
      <c r="E91">
        <v>41786.650694444441</v>
      </c>
      <c r="F91" t="s">
        <v>47</v>
      </c>
      <c r="G91" t="s">
        <v>91</v>
      </c>
      <c r="H91" t="s">
        <v>49</v>
      </c>
      <c r="I91" t="s">
        <v>47</v>
      </c>
      <c r="J91" t="s">
        <v>71</v>
      </c>
      <c r="K91" t="s">
        <v>51</v>
      </c>
      <c r="L91">
        <v>40.299999999999997</v>
      </c>
      <c r="M91">
        <v>30000</v>
      </c>
      <c r="N91" t="s">
        <v>52</v>
      </c>
      <c r="O91">
        <v>0</v>
      </c>
      <c r="P91">
        <v>0</v>
      </c>
      <c r="Q91">
        <v>0</v>
      </c>
      <c r="R91">
        <v>238</v>
      </c>
      <c r="S91">
        <v>0.107</v>
      </c>
      <c r="T91">
        <v>0</v>
      </c>
      <c r="U91">
        <v>0</v>
      </c>
      <c r="V91">
        <v>0</v>
      </c>
      <c r="W91">
        <v>0</v>
      </c>
      <c r="X91">
        <v>238</v>
      </c>
      <c r="Y91">
        <v>0.107</v>
      </c>
      <c r="Z91">
        <v>0</v>
      </c>
      <c r="AC91">
        <v>1</v>
      </c>
      <c r="AD91" t="s">
        <v>92</v>
      </c>
      <c r="AE91" t="s">
        <v>49</v>
      </c>
      <c r="AF91" t="s">
        <v>72</v>
      </c>
      <c r="AG91" t="s">
        <v>47</v>
      </c>
      <c r="AH91" t="s">
        <v>118</v>
      </c>
      <c r="AI91" t="s">
        <v>52</v>
      </c>
      <c r="AJ91" t="s">
        <v>119</v>
      </c>
      <c r="AK91" t="s">
        <v>56</v>
      </c>
      <c r="AM91" t="s">
        <v>120</v>
      </c>
      <c r="AN91" t="s">
        <v>121</v>
      </c>
      <c r="AO91" t="s">
        <v>122</v>
      </c>
      <c r="AP91" t="s">
        <v>60</v>
      </c>
      <c r="AQ91" t="s">
        <v>304</v>
      </c>
      <c r="AR91" s="81">
        <f t="shared" si="4"/>
        <v>222.03804704062037</v>
      </c>
      <c r="AS91" s="81">
        <f t="shared" si="5"/>
        <v>9.2787924883537307E-2</v>
      </c>
    </row>
    <row r="92" spans="1:45" x14ac:dyDescent="0.3">
      <c r="A92">
        <v>512</v>
      </c>
      <c r="B92" t="s">
        <v>118</v>
      </c>
      <c r="C92" t="s">
        <v>45</v>
      </c>
      <c r="D92" t="s">
        <v>46</v>
      </c>
      <c r="E92">
        <v>41786.650694444441</v>
      </c>
      <c r="F92" t="s">
        <v>47</v>
      </c>
      <c r="G92" t="s">
        <v>91</v>
      </c>
      <c r="H92" t="s">
        <v>49</v>
      </c>
      <c r="I92" t="s">
        <v>47</v>
      </c>
      <c r="J92" t="s">
        <v>73</v>
      </c>
      <c r="K92" t="s">
        <v>51</v>
      </c>
      <c r="L92">
        <v>43.9</v>
      </c>
      <c r="M92">
        <v>30000</v>
      </c>
      <c r="N92" t="s">
        <v>52</v>
      </c>
      <c r="O92">
        <v>0</v>
      </c>
      <c r="P92">
        <v>0</v>
      </c>
      <c r="Q92">
        <v>0</v>
      </c>
      <c r="R92">
        <v>247</v>
      </c>
      <c r="S92">
        <v>0.129</v>
      </c>
      <c r="T92">
        <v>0</v>
      </c>
      <c r="U92">
        <v>0</v>
      </c>
      <c r="V92">
        <v>0</v>
      </c>
      <c r="W92">
        <v>0</v>
      </c>
      <c r="X92">
        <v>247</v>
      </c>
      <c r="Y92">
        <v>0.129</v>
      </c>
      <c r="Z92">
        <v>0</v>
      </c>
      <c r="AC92">
        <v>1</v>
      </c>
      <c r="AD92" t="s">
        <v>92</v>
      </c>
      <c r="AE92" t="s">
        <v>49</v>
      </c>
      <c r="AF92" t="s">
        <v>74</v>
      </c>
      <c r="AG92" t="s">
        <v>47</v>
      </c>
      <c r="AH92" t="s">
        <v>118</v>
      </c>
      <c r="AI92" t="s">
        <v>52</v>
      </c>
      <c r="AJ92" t="s">
        <v>119</v>
      </c>
      <c r="AK92" t="s">
        <v>56</v>
      </c>
      <c r="AM92" t="s">
        <v>120</v>
      </c>
      <c r="AN92" t="s">
        <v>121</v>
      </c>
      <c r="AO92" t="s">
        <v>122</v>
      </c>
      <c r="AP92" t="s">
        <v>60</v>
      </c>
      <c r="AQ92" t="s">
        <v>304</v>
      </c>
      <c r="AR92" s="81">
        <f t="shared" si="4"/>
        <v>230.43444377745055</v>
      </c>
      <c r="AS92" s="81">
        <f t="shared" si="5"/>
        <v>0.11186581598108704</v>
      </c>
    </row>
    <row r="93" spans="1:45" x14ac:dyDescent="0.3">
      <c r="A93">
        <v>513</v>
      </c>
      <c r="B93" t="s">
        <v>118</v>
      </c>
      <c r="C93" t="s">
        <v>45</v>
      </c>
      <c r="D93" t="s">
        <v>46</v>
      </c>
      <c r="E93">
        <v>41786.650694444441</v>
      </c>
      <c r="F93" t="s">
        <v>47</v>
      </c>
      <c r="G93" t="s">
        <v>91</v>
      </c>
      <c r="H93" t="s">
        <v>49</v>
      </c>
      <c r="I93" t="s">
        <v>47</v>
      </c>
      <c r="J93" t="s">
        <v>75</v>
      </c>
      <c r="K93" t="s">
        <v>51</v>
      </c>
      <c r="L93">
        <v>45</v>
      </c>
      <c r="M93">
        <v>30000</v>
      </c>
      <c r="N93" t="s">
        <v>52</v>
      </c>
      <c r="O93">
        <v>0</v>
      </c>
      <c r="P93">
        <v>0</v>
      </c>
      <c r="Q93">
        <v>0</v>
      </c>
      <c r="R93">
        <v>252</v>
      </c>
      <c r="S93">
        <v>0.14099999999999999</v>
      </c>
      <c r="T93">
        <v>0</v>
      </c>
      <c r="U93">
        <v>0</v>
      </c>
      <c r="V93">
        <v>0</v>
      </c>
      <c r="W93">
        <v>0</v>
      </c>
      <c r="X93">
        <v>252</v>
      </c>
      <c r="Y93">
        <v>0.14099999999999999</v>
      </c>
      <c r="Z93">
        <v>0</v>
      </c>
      <c r="AC93">
        <v>1</v>
      </c>
      <c r="AD93" t="s">
        <v>92</v>
      </c>
      <c r="AE93" t="s">
        <v>49</v>
      </c>
      <c r="AF93" t="s">
        <v>76</v>
      </c>
      <c r="AG93" t="s">
        <v>47</v>
      </c>
      <c r="AH93" t="s">
        <v>118</v>
      </c>
      <c r="AI93" t="s">
        <v>52</v>
      </c>
      <c r="AJ93" t="s">
        <v>119</v>
      </c>
      <c r="AK93" t="s">
        <v>56</v>
      </c>
      <c r="AM93" t="s">
        <v>120</v>
      </c>
      <c r="AN93" t="s">
        <v>121</v>
      </c>
      <c r="AO93" t="s">
        <v>122</v>
      </c>
      <c r="AP93" t="s">
        <v>60</v>
      </c>
      <c r="AQ93" t="s">
        <v>304</v>
      </c>
      <c r="AR93" s="81">
        <f t="shared" si="4"/>
        <v>235.09910863124509</v>
      </c>
      <c r="AS93" s="81">
        <f t="shared" si="5"/>
        <v>0.12227193839793234</v>
      </c>
    </row>
    <row r="94" spans="1:45" x14ac:dyDescent="0.3">
      <c r="A94">
        <v>514</v>
      </c>
      <c r="B94" t="s">
        <v>118</v>
      </c>
      <c r="C94" t="s">
        <v>45</v>
      </c>
      <c r="D94" t="s">
        <v>46</v>
      </c>
      <c r="E94">
        <v>41786.650694444441</v>
      </c>
      <c r="F94" t="s">
        <v>47</v>
      </c>
      <c r="G94" t="s">
        <v>91</v>
      </c>
      <c r="H94" t="s">
        <v>49</v>
      </c>
      <c r="I94" t="s">
        <v>47</v>
      </c>
      <c r="J94" t="s">
        <v>77</v>
      </c>
      <c r="K94" t="s">
        <v>51</v>
      </c>
      <c r="L94">
        <v>47.3</v>
      </c>
      <c r="M94">
        <v>30000</v>
      </c>
      <c r="N94" t="s">
        <v>52</v>
      </c>
      <c r="O94">
        <v>0</v>
      </c>
      <c r="P94">
        <v>0</v>
      </c>
      <c r="Q94">
        <v>0</v>
      </c>
      <c r="R94">
        <v>228</v>
      </c>
      <c r="S94">
        <v>0.13400000000000001</v>
      </c>
      <c r="T94">
        <v>0</v>
      </c>
      <c r="U94">
        <v>0</v>
      </c>
      <c r="V94">
        <v>0</v>
      </c>
      <c r="W94">
        <v>0</v>
      </c>
      <c r="X94">
        <v>228</v>
      </c>
      <c r="Y94">
        <v>0.13400000000000001</v>
      </c>
      <c r="Z94">
        <v>0</v>
      </c>
      <c r="AC94">
        <v>1</v>
      </c>
      <c r="AD94" t="s">
        <v>92</v>
      </c>
      <c r="AE94" t="s">
        <v>49</v>
      </c>
      <c r="AF94" t="s">
        <v>78</v>
      </c>
      <c r="AG94" t="s">
        <v>47</v>
      </c>
      <c r="AH94" t="s">
        <v>118</v>
      </c>
      <c r="AI94" t="s">
        <v>52</v>
      </c>
      <c r="AJ94" t="s">
        <v>119</v>
      </c>
      <c r="AK94" t="s">
        <v>56</v>
      </c>
      <c r="AM94" t="s">
        <v>120</v>
      </c>
      <c r="AN94" t="s">
        <v>121</v>
      </c>
      <c r="AO94" t="s">
        <v>122</v>
      </c>
      <c r="AP94" t="s">
        <v>60</v>
      </c>
      <c r="AQ94" t="s">
        <v>304</v>
      </c>
      <c r="AR94" s="81">
        <f t="shared" si="4"/>
        <v>212.70871733303127</v>
      </c>
      <c r="AS94" s="81">
        <f t="shared" si="5"/>
        <v>0.11620170032143926</v>
      </c>
    </row>
    <row r="95" spans="1:45" x14ac:dyDescent="0.3">
      <c r="A95">
        <v>515</v>
      </c>
      <c r="B95" t="s">
        <v>118</v>
      </c>
      <c r="C95" t="s">
        <v>45</v>
      </c>
      <c r="D95" t="s">
        <v>46</v>
      </c>
      <c r="E95">
        <v>41786.650694444441</v>
      </c>
      <c r="F95" t="s">
        <v>47</v>
      </c>
      <c r="G95" t="s">
        <v>91</v>
      </c>
      <c r="H95" t="s">
        <v>49</v>
      </c>
      <c r="I95" t="s">
        <v>47</v>
      </c>
      <c r="J95" t="s">
        <v>79</v>
      </c>
      <c r="K95" t="s">
        <v>51</v>
      </c>
      <c r="L95">
        <v>48.1</v>
      </c>
      <c r="M95">
        <v>30000</v>
      </c>
      <c r="N95" t="s">
        <v>52</v>
      </c>
      <c r="O95">
        <v>0</v>
      </c>
      <c r="P95">
        <v>0</v>
      </c>
      <c r="Q95">
        <v>0</v>
      </c>
      <c r="R95">
        <v>190</v>
      </c>
      <c r="S95">
        <v>0.125</v>
      </c>
      <c r="T95">
        <v>0</v>
      </c>
      <c r="U95">
        <v>0</v>
      </c>
      <c r="V95">
        <v>0</v>
      </c>
      <c r="W95">
        <v>0</v>
      </c>
      <c r="X95">
        <v>190</v>
      </c>
      <c r="Y95">
        <v>0.125</v>
      </c>
      <c r="Z95">
        <v>0</v>
      </c>
      <c r="AC95">
        <v>1</v>
      </c>
      <c r="AD95" t="s">
        <v>92</v>
      </c>
      <c r="AE95" t="s">
        <v>49</v>
      </c>
      <c r="AF95" t="s">
        <v>80</v>
      </c>
      <c r="AG95" t="s">
        <v>47</v>
      </c>
      <c r="AH95" t="s">
        <v>118</v>
      </c>
      <c r="AI95" t="s">
        <v>52</v>
      </c>
      <c r="AJ95" t="s">
        <v>119</v>
      </c>
      <c r="AK95" t="s">
        <v>56</v>
      </c>
      <c r="AM95" t="s">
        <v>120</v>
      </c>
      <c r="AN95" t="s">
        <v>121</v>
      </c>
      <c r="AO95" t="s">
        <v>122</v>
      </c>
      <c r="AP95" t="s">
        <v>60</v>
      </c>
      <c r="AQ95" t="s">
        <v>304</v>
      </c>
      <c r="AR95" s="81">
        <f t="shared" si="4"/>
        <v>177.25726444419274</v>
      </c>
      <c r="AS95" s="81">
        <f t="shared" si="5"/>
        <v>0.10839710850880527</v>
      </c>
    </row>
    <row r="96" spans="1:45" x14ac:dyDescent="0.3">
      <c r="A96">
        <v>516</v>
      </c>
      <c r="B96" t="s">
        <v>118</v>
      </c>
      <c r="C96" t="s">
        <v>45</v>
      </c>
      <c r="D96" t="s">
        <v>46</v>
      </c>
      <c r="E96">
        <v>41786.650694444441</v>
      </c>
      <c r="F96" t="s">
        <v>47</v>
      </c>
      <c r="G96" t="s">
        <v>91</v>
      </c>
      <c r="H96" t="s">
        <v>49</v>
      </c>
      <c r="I96" t="s">
        <v>47</v>
      </c>
      <c r="J96" t="s">
        <v>81</v>
      </c>
      <c r="K96" t="s">
        <v>51</v>
      </c>
      <c r="L96">
        <v>47.4</v>
      </c>
      <c r="M96">
        <v>30000</v>
      </c>
      <c r="N96" t="s">
        <v>52</v>
      </c>
      <c r="O96">
        <v>0</v>
      </c>
      <c r="P96">
        <v>0</v>
      </c>
      <c r="Q96">
        <v>0</v>
      </c>
      <c r="R96">
        <v>179</v>
      </c>
      <c r="S96">
        <v>0.122</v>
      </c>
      <c r="T96">
        <v>0</v>
      </c>
      <c r="U96">
        <v>0</v>
      </c>
      <c r="V96">
        <v>0</v>
      </c>
      <c r="W96">
        <v>0</v>
      </c>
      <c r="X96">
        <v>179</v>
      </c>
      <c r="Y96">
        <v>0.122</v>
      </c>
      <c r="Z96">
        <v>0</v>
      </c>
      <c r="AC96">
        <v>1</v>
      </c>
      <c r="AD96" t="s">
        <v>92</v>
      </c>
      <c r="AE96" t="s">
        <v>49</v>
      </c>
      <c r="AF96" t="s">
        <v>82</v>
      </c>
      <c r="AG96" t="s">
        <v>47</v>
      </c>
      <c r="AH96" t="s">
        <v>118</v>
      </c>
      <c r="AI96" t="s">
        <v>52</v>
      </c>
      <c r="AJ96" t="s">
        <v>119</v>
      </c>
      <c r="AK96" t="s">
        <v>56</v>
      </c>
      <c r="AM96" t="s">
        <v>120</v>
      </c>
      <c r="AN96" t="s">
        <v>121</v>
      </c>
      <c r="AO96" t="s">
        <v>122</v>
      </c>
      <c r="AP96" t="s">
        <v>60</v>
      </c>
      <c r="AQ96" t="s">
        <v>304</v>
      </c>
      <c r="AR96" s="81">
        <f t="shared" si="4"/>
        <v>166.99500176584473</v>
      </c>
      <c r="AS96" s="81">
        <f t="shared" si="5"/>
        <v>0.10579557790459394</v>
      </c>
    </row>
    <row r="97" spans="1:45" x14ac:dyDescent="0.3">
      <c r="A97">
        <v>517</v>
      </c>
      <c r="B97" t="s">
        <v>118</v>
      </c>
      <c r="C97" t="s">
        <v>45</v>
      </c>
      <c r="D97" t="s">
        <v>46</v>
      </c>
      <c r="E97">
        <v>41786.650694444441</v>
      </c>
      <c r="F97" t="s">
        <v>47</v>
      </c>
      <c r="G97" t="s">
        <v>91</v>
      </c>
      <c r="H97" t="s">
        <v>49</v>
      </c>
      <c r="I97" t="s">
        <v>47</v>
      </c>
      <c r="J97" t="s">
        <v>83</v>
      </c>
      <c r="K97" t="s">
        <v>51</v>
      </c>
      <c r="L97">
        <v>48</v>
      </c>
      <c r="M97">
        <v>30000</v>
      </c>
      <c r="N97" t="s">
        <v>52</v>
      </c>
      <c r="O97">
        <v>0</v>
      </c>
      <c r="P97">
        <v>0</v>
      </c>
      <c r="Q97">
        <v>0</v>
      </c>
      <c r="R97">
        <v>234</v>
      </c>
      <c r="S97">
        <v>0.13900000000000001</v>
      </c>
      <c r="T97">
        <v>0</v>
      </c>
      <c r="U97">
        <v>0</v>
      </c>
      <c r="V97">
        <v>0</v>
      </c>
      <c r="W97">
        <v>0</v>
      </c>
      <c r="X97">
        <v>234</v>
      </c>
      <c r="Y97">
        <v>0.13900000000000001</v>
      </c>
      <c r="Z97">
        <v>0</v>
      </c>
      <c r="AC97">
        <v>1</v>
      </c>
      <c r="AD97" t="s">
        <v>92</v>
      </c>
      <c r="AE97" t="s">
        <v>49</v>
      </c>
      <c r="AF97" t="s">
        <v>84</v>
      </c>
      <c r="AG97" t="s">
        <v>47</v>
      </c>
      <c r="AH97" t="s">
        <v>118</v>
      </c>
      <c r="AI97" t="s">
        <v>52</v>
      </c>
      <c r="AJ97" t="s">
        <v>119</v>
      </c>
      <c r="AK97" t="s">
        <v>56</v>
      </c>
      <c r="AM97" t="s">
        <v>120</v>
      </c>
      <c r="AN97" t="s">
        <v>121</v>
      </c>
      <c r="AO97" t="s">
        <v>122</v>
      </c>
      <c r="AP97" t="s">
        <v>60</v>
      </c>
      <c r="AQ97" t="s">
        <v>304</v>
      </c>
      <c r="AR97" s="81">
        <f t="shared" si="4"/>
        <v>218.30631515758475</v>
      </c>
      <c r="AS97" s="81">
        <f t="shared" si="5"/>
        <v>0.12053758466179147</v>
      </c>
    </row>
    <row r="98" spans="1:45" x14ac:dyDescent="0.3">
      <c r="A98">
        <v>518</v>
      </c>
      <c r="B98" t="s">
        <v>118</v>
      </c>
      <c r="C98" t="s">
        <v>45</v>
      </c>
      <c r="D98" t="s">
        <v>46</v>
      </c>
      <c r="E98">
        <v>41786.650694444441</v>
      </c>
      <c r="F98" t="s">
        <v>47</v>
      </c>
      <c r="G98" t="s">
        <v>91</v>
      </c>
      <c r="H98" t="s">
        <v>49</v>
      </c>
      <c r="I98" t="s">
        <v>47</v>
      </c>
      <c r="J98" t="s">
        <v>85</v>
      </c>
      <c r="K98" t="s">
        <v>51</v>
      </c>
      <c r="L98">
        <v>51.9</v>
      </c>
      <c r="M98">
        <v>30000</v>
      </c>
      <c r="N98" t="s">
        <v>52</v>
      </c>
      <c r="O98">
        <v>0</v>
      </c>
      <c r="P98">
        <v>0</v>
      </c>
      <c r="Q98">
        <v>0</v>
      </c>
      <c r="R98">
        <v>195</v>
      </c>
      <c r="S98">
        <v>0.122</v>
      </c>
      <c r="T98">
        <v>0</v>
      </c>
      <c r="U98">
        <v>0</v>
      </c>
      <c r="V98">
        <v>0</v>
      </c>
      <c r="W98">
        <v>0</v>
      </c>
      <c r="X98">
        <v>195</v>
      </c>
      <c r="Y98">
        <v>0.122</v>
      </c>
      <c r="Z98">
        <v>0</v>
      </c>
      <c r="AC98">
        <v>1</v>
      </c>
      <c r="AD98" t="s">
        <v>92</v>
      </c>
      <c r="AE98" t="s">
        <v>49</v>
      </c>
      <c r="AF98" t="s">
        <v>86</v>
      </c>
      <c r="AG98" t="s">
        <v>47</v>
      </c>
      <c r="AH98" t="s">
        <v>118</v>
      </c>
      <c r="AI98" t="s">
        <v>52</v>
      </c>
      <c r="AJ98" t="s">
        <v>119</v>
      </c>
      <c r="AK98" t="s">
        <v>56</v>
      </c>
      <c r="AM98" t="s">
        <v>120</v>
      </c>
      <c r="AN98" t="s">
        <v>121</v>
      </c>
      <c r="AO98" t="s">
        <v>122</v>
      </c>
      <c r="AP98" t="s">
        <v>60</v>
      </c>
      <c r="AQ98" t="s">
        <v>304</v>
      </c>
      <c r="AR98" s="81">
        <f t="shared" si="4"/>
        <v>181.92192929798728</v>
      </c>
      <c r="AS98" s="81">
        <f t="shared" si="5"/>
        <v>0.10579557790459394</v>
      </c>
    </row>
    <row r="99" spans="1:45" x14ac:dyDescent="0.3">
      <c r="A99">
        <v>519</v>
      </c>
      <c r="B99" t="s">
        <v>118</v>
      </c>
      <c r="C99" t="s">
        <v>45</v>
      </c>
      <c r="D99" t="s">
        <v>46</v>
      </c>
      <c r="E99">
        <v>41786.650694444441</v>
      </c>
      <c r="F99" t="s">
        <v>47</v>
      </c>
      <c r="G99" t="s">
        <v>91</v>
      </c>
      <c r="H99" t="s">
        <v>49</v>
      </c>
      <c r="I99" t="s">
        <v>47</v>
      </c>
      <c r="J99" t="s">
        <v>87</v>
      </c>
      <c r="K99" t="s">
        <v>51</v>
      </c>
      <c r="L99">
        <v>55.4</v>
      </c>
      <c r="M99">
        <v>30000</v>
      </c>
      <c r="N99" t="s">
        <v>52</v>
      </c>
      <c r="O99">
        <v>0</v>
      </c>
      <c r="P99">
        <v>0</v>
      </c>
      <c r="Q99">
        <v>0</v>
      </c>
      <c r="R99">
        <v>313</v>
      </c>
      <c r="S99">
        <v>0.154</v>
      </c>
      <c r="T99">
        <v>0</v>
      </c>
      <c r="U99">
        <v>0</v>
      </c>
      <c r="V99">
        <v>0</v>
      </c>
      <c r="W99">
        <v>0</v>
      </c>
      <c r="X99">
        <v>313</v>
      </c>
      <c r="Y99">
        <v>0.154</v>
      </c>
      <c r="Z99">
        <v>0</v>
      </c>
      <c r="AC99">
        <v>1</v>
      </c>
      <c r="AD99" t="s">
        <v>92</v>
      </c>
      <c r="AE99" t="s">
        <v>49</v>
      </c>
      <c r="AF99" t="s">
        <v>88</v>
      </c>
      <c r="AG99" t="s">
        <v>47</v>
      </c>
      <c r="AH99" t="s">
        <v>118</v>
      </c>
      <c r="AI99" t="s">
        <v>52</v>
      </c>
      <c r="AJ99" t="s">
        <v>119</v>
      </c>
      <c r="AK99" t="s">
        <v>56</v>
      </c>
      <c r="AM99" t="s">
        <v>120</v>
      </c>
      <c r="AN99" t="s">
        <v>121</v>
      </c>
      <c r="AO99" t="s">
        <v>122</v>
      </c>
      <c r="AP99" t="s">
        <v>60</v>
      </c>
      <c r="AQ99" t="s">
        <v>304</v>
      </c>
      <c r="AR99" s="81">
        <f t="shared" si="4"/>
        <v>292.00801984753855</v>
      </c>
      <c r="AS99" s="81">
        <f t="shared" si="5"/>
        <v>0.13354523768284809</v>
      </c>
    </row>
    <row r="100" spans="1:45" x14ac:dyDescent="0.3">
      <c r="A100">
        <v>520</v>
      </c>
      <c r="B100" t="s">
        <v>118</v>
      </c>
      <c r="C100" t="s">
        <v>45</v>
      </c>
      <c r="D100" t="s">
        <v>46</v>
      </c>
      <c r="E100">
        <v>41786.650694444441</v>
      </c>
      <c r="F100" t="s">
        <v>47</v>
      </c>
      <c r="G100" t="s">
        <v>91</v>
      </c>
      <c r="H100" t="s">
        <v>49</v>
      </c>
      <c r="I100" t="s">
        <v>47</v>
      </c>
      <c r="J100" t="s">
        <v>89</v>
      </c>
      <c r="K100" t="s">
        <v>51</v>
      </c>
      <c r="L100">
        <v>38.1</v>
      </c>
      <c r="M100">
        <v>30000</v>
      </c>
      <c r="N100" t="s">
        <v>52</v>
      </c>
      <c r="O100">
        <v>0</v>
      </c>
      <c r="P100">
        <v>0</v>
      </c>
      <c r="Q100">
        <v>0</v>
      </c>
      <c r="R100">
        <v>141</v>
      </c>
      <c r="S100">
        <v>0.122</v>
      </c>
      <c r="T100">
        <v>0</v>
      </c>
      <c r="U100">
        <v>0</v>
      </c>
      <c r="V100">
        <v>0</v>
      </c>
      <c r="W100">
        <v>0</v>
      </c>
      <c r="X100">
        <v>141</v>
      </c>
      <c r="Y100">
        <v>0.122</v>
      </c>
      <c r="Z100">
        <v>0</v>
      </c>
      <c r="AC100">
        <v>1</v>
      </c>
      <c r="AD100" t="s">
        <v>92</v>
      </c>
      <c r="AE100" t="s">
        <v>49</v>
      </c>
      <c r="AF100" t="s">
        <v>90</v>
      </c>
      <c r="AG100" t="s">
        <v>47</v>
      </c>
      <c r="AH100" t="s">
        <v>118</v>
      </c>
      <c r="AI100" t="s">
        <v>52</v>
      </c>
      <c r="AJ100" t="s">
        <v>119</v>
      </c>
      <c r="AK100" t="s">
        <v>56</v>
      </c>
      <c r="AM100" t="s">
        <v>120</v>
      </c>
      <c r="AN100" t="s">
        <v>121</v>
      </c>
      <c r="AO100" t="s">
        <v>122</v>
      </c>
      <c r="AP100" t="s">
        <v>60</v>
      </c>
      <c r="AQ100" t="s">
        <v>304</v>
      </c>
      <c r="AR100" s="81">
        <f t="shared" si="4"/>
        <v>131.54354887700617</v>
      </c>
      <c r="AS100" s="81">
        <f t="shared" si="5"/>
        <v>0.10579557790459394</v>
      </c>
    </row>
    <row r="101" spans="1:45" x14ac:dyDescent="0.3">
      <c r="A101">
        <v>523</v>
      </c>
      <c r="B101" t="s">
        <v>118</v>
      </c>
      <c r="C101" t="s">
        <v>45</v>
      </c>
      <c r="D101" t="s">
        <v>46</v>
      </c>
      <c r="E101">
        <v>40945</v>
      </c>
      <c r="F101" t="s">
        <v>93</v>
      </c>
      <c r="G101" t="s">
        <v>48</v>
      </c>
      <c r="H101" t="s">
        <v>95</v>
      </c>
      <c r="I101" t="s">
        <v>47</v>
      </c>
      <c r="J101" t="s">
        <v>50</v>
      </c>
      <c r="K101" t="s">
        <v>51</v>
      </c>
      <c r="L101">
        <v>176</v>
      </c>
      <c r="M101">
        <v>200000</v>
      </c>
      <c r="N101" t="s">
        <v>52</v>
      </c>
      <c r="O101">
        <v>0</v>
      </c>
      <c r="P101">
        <v>0</v>
      </c>
      <c r="Q101">
        <v>0</v>
      </c>
      <c r="R101">
        <v>397</v>
      </c>
      <c r="S101">
        <v>0.218</v>
      </c>
      <c r="T101">
        <v>0</v>
      </c>
      <c r="U101">
        <v>0</v>
      </c>
      <c r="V101">
        <v>0</v>
      </c>
      <c r="W101">
        <v>0</v>
      </c>
      <c r="X101">
        <v>221</v>
      </c>
      <c r="Y101">
        <v>0.12</v>
      </c>
      <c r="Z101">
        <v>0</v>
      </c>
      <c r="AC101">
        <v>2</v>
      </c>
      <c r="AD101" t="s">
        <v>53</v>
      </c>
      <c r="AE101" t="s">
        <v>98</v>
      </c>
      <c r="AF101" t="s">
        <v>54</v>
      </c>
      <c r="AG101" t="s">
        <v>100</v>
      </c>
      <c r="AH101" t="s">
        <v>118</v>
      </c>
      <c r="AI101" t="s">
        <v>52</v>
      </c>
      <c r="AJ101" t="s">
        <v>119</v>
      </c>
      <c r="AK101" t="s">
        <v>56</v>
      </c>
      <c r="AM101" t="s">
        <v>120</v>
      </c>
      <c r="AN101" t="s">
        <v>121</v>
      </c>
      <c r="AO101" t="s">
        <v>122</v>
      </c>
      <c r="AP101" t="s">
        <v>60</v>
      </c>
      <c r="AQ101" t="s">
        <v>304</v>
      </c>
      <c r="AR101" s="81">
        <f t="shared" si="4"/>
        <v>221</v>
      </c>
      <c r="AS101" s="81">
        <f t="shared" si="5"/>
        <v>0.12</v>
      </c>
    </row>
    <row r="102" spans="1:45" x14ac:dyDescent="0.3">
      <c r="A102">
        <v>524</v>
      </c>
      <c r="B102" t="s">
        <v>118</v>
      </c>
      <c r="C102" t="s">
        <v>45</v>
      </c>
      <c r="D102" t="s">
        <v>46</v>
      </c>
      <c r="E102">
        <v>40945</v>
      </c>
      <c r="F102" t="s">
        <v>93</v>
      </c>
      <c r="G102" t="s">
        <v>48</v>
      </c>
      <c r="H102" t="s">
        <v>95</v>
      </c>
      <c r="I102" t="s">
        <v>47</v>
      </c>
      <c r="J102" t="s">
        <v>61</v>
      </c>
      <c r="K102" t="s">
        <v>51</v>
      </c>
      <c r="L102">
        <v>277</v>
      </c>
      <c r="M102">
        <v>200000</v>
      </c>
      <c r="N102" t="s">
        <v>52</v>
      </c>
      <c r="O102">
        <v>0</v>
      </c>
      <c r="P102">
        <v>0</v>
      </c>
      <c r="Q102">
        <v>0</v>
      </c>
      <c r="R102">
        <v>473</v>
      </c>
      <c r="S102">
        <v>0.29599999999999999</v>
      </c>
      <c r="T102">
        <v>0</v>
      </c>
      <c r="U102">
        <v>0</v>
      </c>
      <c r="V102">
        <v>0</v>
      </c>
      <c r="W102">
        <v>0</v>
      </c>
      <c r="X102">
        <v>259</v>
      </c>
      <c r="Y102">
        <v>0.16300000000000001</v>
      </c>
      <c r="Z102">
        <v>0</v>
      </c>
      <c r="AC102">
        <v>2</v>
      </c>
      <c r="AD102" t="s">
        <v>53</v>
      </c>
      <c r="AE102" t="s">
        <v>98</v>
      </c>
      <c r="AF102" t="s">
        <v>62</v>
      </c>
      <c r="AG102" t="s">
        <v>100</v>
      </c>
      <c r="AH102" t="s">
        <v>118</v>
      </c>
      <c r="AI102" t="s">
        <v>52</v>
      </c>
      <c r="AJ102" t="s">
        <v>119</v>
      </c>
      <c r="AK102" t="s">
        <v>56</v>
      </c>
      <c r="AM102" t="s">
        <v>120</v>
      </c>
      <c r="AN102" t="s">
        <v>121</v>
      </c>
      <c r="AO102" t="s">
        <v>122</v>
      </c>
      <c r="AP102" t="s">
        <v>60</v>
      </c>
      <c r="AQ102" t="s">
        <v>304</v>
      </c>
      <c r="AR102" s="81">
        <f t="shared" ref="AR102:AR132" si="6">X102*IF(AND($H102="New",$AQ102="A/C"),(1-AR$3),1)</f>
        <v>259</v>
      </c>
      <c r="AS102" s="81">
        <f t="shared" ref="AS102:AS132" si="7">Y102*IF(AND($H102="New",$AQ102="A/C"),(1-AS$3),1)</f>
        <v>0.16300000000000001</v>
      </c>
    </row>
    <row r="103" spans="1:45" x14ac:dyDescent="0.3">
      <c r="A103">
        <v>525</v>
      </c>
      <c r="B103" t="s">
        <v>118</v>
      </c>
      <c r="C103" t="s">
        <v>45</v>
      </c>
      <c r="D103" t="s">
        <v>46</v>
      </c>
      <c r="E103">
        <v>40945</v>
      </c>
      <c r="F103" t="s">
        <v>93</v>
      </c>
      <c r="G103" t="s">
        <v>48</v>
      </c>
      <c r="H103" t="s">
        <v>95</v>
      </c>
      <c r="I103" t="s">
        <v>47</v>
      </c>
      <c r="J103" t="s">
        <v>63</v>
      </c>
      <c r="K103" t="s">
        <v>51</v>
      </c>
      <c r="L103">
        <v>235</v>
      </c>
      <c r="M103">
        <v>200000</v>
      </c>
      <c r="N103" t="s">
        <v>52</v>
      </c>
      <c r="O103">
        <v>0</v>
      </c>
      <c r="P103">
        <v>0</v>
      </c>
      <c r="Q103">
        <v>0</v>
      </c>
      <c r="R103">
        <v>506</v>
      </c>
      <c r="S103">
        <v>0.24399999999999999</v>
      </c>
      <c r="T103">
        <v>0</v>
      </c>
      <c r="U103">
        <v>0</v>
      </c>
      <c r="V103">
        <v>0</v>
      </c>
      <c r="W103">
        <v>0</v>
      </c>
      <c r="X103">
        <v>263</v>
      </c>
      <c r="Y103">
        <v>0.128</v>
      </c>
      <c r="Z103">
        <v>0</v>
      </c>
      <c r="AC103">
        <v>2</v>
      </c>
      <c r="AD103" t="s">
        <v>53</v>
      </c>
      <c r="AE103" t="s">
        <v>98</v>
      </c>
      <c r="AF103" t="s">
        <v>64</v>
      </c>
      <c r="AG103" t="s">
        <v>100</v>
      </c>
      <c r="AH103" t="s">
        <v>118</v>
      </c>
      <c r="AI103" t="s">
        <v>52</v>
      </c>
      <c r="AJ103" t="s">
        <v>119</v>
      </c>
      <c r="AK103" t="s">
        <v>56</v>
      </c>
      <c r="AM103" t="s">
        <v>120</v>
      </c>
      <c r="AN103" t="s">
        <v>121</v>
      </c>
      <c r="AO103" t="s">
        <v>122</v>
      </c>
      <c r="AP103" t="s">
        <v>60</v>
      </c>
      <c r="AQ103" t="s">
        <v>304</v>
      </c>
      <c r="AR103" s="81">
        <f t="shared" si="6"/>
        <v>263</v>
      </c>
      <c r="AS103" s="81">
        <f t="shared" si="7"/>
        <v>0.128</v>
      </c>
    </row>
    <row r="104" spans="1:45" x14ac:dyDescent="0.3">
      <c r="A104">
        <v>526</v>
      </c>
      <c r="B104" t="s">
        <v>118</v>
      </c>
      <c r="C104" t="s">
        <v>45</v>
      </c>
      <c r="D104" t="s">
        <v>46</v>
      </c>
      <c r="E104">
        <v>40945</v>
      </c>
      <c r="F104" t="s">
        <v>93</v>
      </c>
      <c r="G104" t="s">
        <v>48</v>
      </c>
      <c r="H104" t="s">
        <v>95</v>
      </c>
      <c r="I104" t="s">
        <v>47</v>
      </c>
      <c r="J104" t="s">
        <v>65</v>
      </c>
      <c r="K104" t="s">
        <v>51</v>
      </c>
      <c r="L104">
        <v>258</v>
      </c>
      <c r="M104">
        <v>200000</v>
      </c>
      <c r="N104" t="s">
        <v>52</v>
      </c>
      <c r="O104">
        <v>0</v>
      </c>
      <c r="P104">
        <v>0</v>
      </c>
      <c r="Q104">
        <v>0</v>
      </c>
      <c r="R104">
        <v>555</v>
      </c>
      <c r="S104">
        <v>0.28299999999999997</v>
      </c>
      <c r="T104">
        <v>0</v>
      </c>
      <c r="U104">
        <v>0</v>
      </c>
      <c r="V104">
        <v>0</v>
      </c>
      <c r="W104">
        <v>0</v>
      </c>
      <c r="X104">
        <v>308</v>
      </c>
      <c r="Y104">
        <v>0.158</v>
      </c>
      <c r="Z104">
        <v>0</v>
      </c>
      <c r="AC104">
        <v>2</v>
      </c>
      <c r="AD104" t="s">
        <v>53</v>
      </c>
      <c r="AE104" t="s">
        <v>98</v>
      </c>
      <c r="AF104" t="s">
        <v>66</v>
      </c>
      <c r="AG104" t="s">
        <v>100</v>
      </c>
      <c r="AH104" t="s">
        <v>118</v>
      </c>
      <c r="AI104" t="s">
        <v>52</v>
      </c>
      <c r="AJ104" t="s">
        <v>119</v>
      </c>
      <c r="AK104" t="s">
        <v>56</v>
      </c>
      <c r="AM104" t="s">
        <v>120</v>
      </c>
      <c r="AN104" t="s">
        <v>121</v>
      </c>
      <c r="AO104" t="s">
        <v>122</v>
      </c>
      <c r="AP104" t="s">
        <v>60</v>
      </c>
      <c r="AQ104" t="s">
        <v>304</v>
      </c>
      <c r="AR104" s="81">
        <f t="shared" si="6"/>
        <v>308</v>
      </c>
      <c r="AS104" s="81">
        <f t="shared" si="7"/>
        <v>0.158</v>
      </c>
    </row>
    <row r="105" spans="1:45" x14ac:dyDescent="0.3">
      <c r="A105">
        <v>528</v>
      </c>
      <c r="B105" t="s">
        <v>118</v>
      </c>
      <c r="C105" t="s">
        <v>45</v>
      </c>
      <c r="D105" t="s">
        <v>46</v>
      </c>
      <c r="E105">
        <v>40945</v>
      </c>
      <c r="F105" t="s">
        <v>93</v>
      </c>
      <c r="G105" t="s">
        <v>48</v>
      </c>
      <c r="H105" t="s">
        <v>95</v>
      </c>
      <c r="I105" t="s">
        <v>47</v>
      </c>
      <c r="J105" t="s">
        <v>79</v>
      </c>
      <c r="K105" t="s">
        <v>51</v>
      </c>
      <c r="L105">
        <v>319</v>
      </c>
      <c r="M105">
        <v>200000</v>
      </c>
      <c r="N105" t="s">
        <v>52</v>
      </c>
      <c r="O105">
        <v>0</v>
      </c>
      <c r="P105">
        <v>0</v>
      </c>
      <c r="Q105">
        <v>0</v>
      </c>
      <c r="R105">
        <v>565</v>
      </c>
      <c r="S105">
        <v>0.311</v>
      </c>
      <c r="T105">
        <v>0</v>
      </c>
      <c r="U105">
        <v>0</v>
      </c>
      <c r="V105">
        <v>0</v>
      </c>
      <c r="W105">
        <v>0</v>
      </c>
      <c r="X105">
        <v>295</v>
      </c>
      <c r="Y105">
        <v>0.16300000000000001</v>
      </c>
      <c r="Z105">
        <v>0</v>
      </c>
      <c r="AC105">
        <v>2</v>
      </c>
      <c r="AD105" t="s">
        <v>53</v>
      </c>
      <c r="AE105" t="s">
        <v>98</v>
      </c>
      <c r="AF105" t="s">
        <v>80</v>
      </c>
      <c r="AG105" t="s">
        <v>100</v>
      </c>
      <c r="AH105" t="s">
        <v>118</v>
      </c>
      <c r="AI105" t="s">
        <v>52</v>
      </c>
      <c r="AJ105" t="s">
        <v>119</v>
      </c>
      <c r="AK105" t="s">
        <v>56</v>
      </c>
      <c r="AM105" t="s">
        <v>120</v>
      </c>
      <c r="AN105" t="s">
        <v>121</v>
      </c>
      <c r="AO105" t="s">
        <v>122</v>
      </c>
      <c r="AP105" t="s">
        <v>60</v>
      </c>
      <c r="AQ105" t="s">
        <v>304</v>
      </c>
      <c r="AR105" s="81">
        <f t="shared" si="6"/>
        <v>295</v>
      </c>
      <c r="AS105" s="81">
        <f t="shared" si="7"/>
        <v>0.16300000000000001</v>
      </c>
    </row>
    <row r="106" spans="1:45" x14ac:dyDescent="0.3">
      <c r="A106">
        <v>529</v>
      </c>
      <c r="B106" t="s">
        <v>118</v>
      </c>
      <c r="C106" t="s">
        <v>45</v>
      </c>
      <c r="D106" t="s">
        <v>46</v>
      </c>
      <c r="E106">
        <v>40945</v>
      </c>
      <c r="F106" t="s">
        <v>93</v>
      </c>
      <c r="G106" t="s">
        <v>48</v>
      </c>
      <c r="H106" t="s">
        <v>95</v>
      </c>
      <c r="I106" t="s">
        <v>47</v>
      </c>
      <c r="J106" t="s">
        <v>81</v>
      </c>
      <c r="K106" t="s">
        <v>51</v>
      </c>
      <c r="L106">
        <v>300</v>
      </c>
      <c r="M106">
        <v>200000</v>
      </c>
      <c r="N106" t="s">
        <v>52</v>
      </c>
      <c r="O106">
        <v>0</v>
      </c>
      <c r="P106">
        <v>0</v>
      </c>
      <c r="Q106">
        <v>0</v>
      </c>
      <c r="R106">
        <v>510</v>
      </c>
      <c r="S106">
        <v>0.28799999999999998</v>
      </c>
      <c r="T106">
        <v>0</v>
      </c>
      <c r="U106">
        <v>0</v>
      </c>
      <c r="V106">
        <v>0</v>
      </c>
      <c r="W106">
        <v>0</v>
      </c>
      <c r="X106">
        <v>281</v>
      </c>
      <c r="Y106">
        <v>0.16</v>
      </c>
      <c r="Z106">
        <v>0</v>
      </c>
      <c r="AC106">
        <v>2</v>
      </c>
      <c r="AD106" t="s">
        <v>53</v>
      </c>
      <c r="AE106" t="s">
        <v>98</v>
      </c>
      <c r="AF106" t="s">
        <v>82</v>
      </c>
      <c r="AG106" t="s">
        <v>100</v>
      </c>
      <c r="AH106" t="s">
        <v>118</v>
      </c>
      <c r="AI106" t="s">
        <v>52</v>
      </c>
      <c r="AJ106" t="s">
        <v>119</v>
      </c>
      <c r="AK106" t="s">
        <v>56</v>
      </c>
      <c r="AM106" t="s">
        <v>120</v>
      </c>
      <c r="AN106" t="s">
        <v>121</v>
      </c>
      <c r="AO106" t="s">
        <v>122</v>
      </c>
      <c r="AP106" t="s">
        <v>60</v>
      </c>
      <c r="AQ106" t="s">
        <v>304</v>
      </c>
      <c r="AR106" s="81">
        <f t="shared" si="6"/>
        <v>281</v>
      </c>
      <c r="AS106" s="81">
        <f t="shared" si="7"/>
        <v>0.16</v>
      </c>
    </row>
    <row r="107" spans="1:45" x14ac:dyDescent="0.3">
      <c r="A107">
        <v>534</v>
      </c>
      <c r="B107" t="s">
        <v>118</v>
      </c>
      <c r="C107" t="s">
        <v>45</v>
      </c>
      <c r="D107" t="s">
        <v>46</v>
      </c>
      <c r="E107">
        <v>40945</v>
      </c>
      <c r="F107" t="s">
        <v>93</v>
      </c>
      <c r="G107" t="s">
        <v>91</v>
      </c>
      <c r="H107" t="s">
        <v>95</v>
      </c>
      <c r="I107" t="s">
        <v>47</v>
      </c>
      <c r="J107" t="s">
        <v>50</v>
      </c>
      <c r="K107" t="s">
        <v>51</v>
      </c>
      <c r="L107">
        <v>37.4</v>
      </c>
      <c r="M107">
        <v>30000</v>
      </c>
      <c r="N107" t="s">
        <v>52</v>
      </c>
      <c r="O107">
        <v>0</v>
      </c>
      <c r="P107">
        <v>0</v>
      </c>
      <c r="Q107">
        <v>0</v>
      </c>
      <c r="R107">
        <v>374</v>
      </c>
      <c r="S107">
        <v>0.20799999999999999</v>
      </c>
      <c r="T107">
        <v>0</v>
      </c>
      <c r="U107">
        <v>0</v>
      </c>
      <c r="V107">
        <v>0</v>
      </c>
      <c r="W107">
        <v>0</v>
      </c>
      <c r="X107">
        <v>206</v>
      </c>
      <c r="Y107">
        <v>0.114</v>
      </c>
      <c r="Z107">
        <v>0</v>
      </c>
      <c r="AC107">
        <v>2</v>
      </c>
      <c r="AD107" t="s">
        <v>92</v>
      </c>
      <c r="AE107" t="s">
        <v>98</v>
      </c>
      <c r="AF107" t="s">
        <v>54</v>
      </c>
      <c r="AG107" t="s">
        <v>100</v>
      </c>
      <c r="AH107" t="s">
        <v>118</v>
      </c>
      <c r="AI107" t="s">
        <v>52</v>
      </c>
      <c r="AJ107" t="s">
        <v>119</v>
      </c>
      <c r="AK107" t="s">
        <v>56</v>
      </c>
      <c r="AM107" t="s">
        <v>120</v>
      </c>
      <c r="AN107" t="s">
        <v>121</v>
      </c>
      <c r="AO107" t="s">
        <v>122</v>
      </c>
      <c r="AP107" t="s">
        <v>60</v>
      </c>
      <c r="AQ107" t="s">
        <v>304</v>
      </c>
      <c r="AR107" s="81">
        <f t="shared" si="6"/>
        <v>206</v>
      </c>
      <c r="AS107" s="81">
        <f t="shared" si="7"/>
        <v>0.114</v>
      </c>
    </row>
    <row r="108" spans="1:45" x14ac:dyDescent="0.3">
      <c r="A108">
        <v>535</v>
      </c>
      <c r="B108" t="s">
        <v>118</v>
      </c>
      <c r="C108" t="s">
        <v>45</v>
      </c>
      <c r="D108" t="s">
        <v>46</v>
      </c>
      <c r="E108">
        <v>40945</v>
      </c>
      <c r="F108" t="s">
        <v>93</v>
      </c>
      <c r="G108" t="s">
        <v>91</v>
      </c>
      <c r="H108" t="s">
        <v>95</v>
      </c>
      <c r="I108" t="s">
        <v>47</v>
      </c>
      <c r="J108" t="s">
        <v>61</v>
      </c>
      <c r="K108" t="s">
        <v>51</v>
      </c>
      <c r="L108">
        <v>60</v>
      </c>
      <c r="M108">
        <v>30000</v>
      </c>
      <c r="N108" t="s">
        <v>52</v>
      </c>
      <c r="O108">
        <v>0</v>
      </c>
      <c r="P108">
        <v>0</v>
      </c>
      <c r="Q108">
        <v>0</v>
      </c>
      <c r="R108">
        <v>446</v>
      </c>
      <c r="S108">
        <v>0.28699999999999998</v>
      </c>
      <c r="T108">
        <v>0</v>
      </c>
      <c r="U108">
        <v>0</v>
      </c>
      <c r="V108">
        <v>0</v>
      </c>
      <c r="W108">
        <v>0</v>
      </c>
      <c r="X108">
        <v>244</v>
      </c>
      <c r="Y108">
        <v>0.157</v>
      </c>
      <c r="Z108">
        <v>0</v>
      </c>
      <c r="AC108">
        <v>2</v>
      </c>
      <c r="AD108" t="s">
        <v>92</v>
      </c>
      <c r="AE108" t="s">
        <v>98</v>
      </c>
      <c r="AF108" t="s">
        <v>62</v>
      </c>
      <c r="AG108" t="s">
        <v>100</v>
      </c>
      <c r="AH108" t="s">
        <v>118</v>
      </c>
      <c r="AI108" t="s">
        <v>52</v>
      </c>
      <c r="AJ108" t="s">
        <v>119</v>
      </c>
      <c r="AK108" t="s">
        <v>56</v>
      </c>
      <c r="AM108" t="s">
        <v>120</v>
      </c>
      <c r="AN108" t="s">
        <v>121</v>
      </c>
      <c r="AO108" t="s">
        <v>122</v>
      </c>
      <c r="AP108" t="s">
        <v>60</v>
      </c>
      <c r="AQ108" t="s">
        <v>304</v>
      </c>
      <c r="AR108" s="81">
        <f t="shared" si="6"/>
        <v>244</v>
      </c>
      <c r="AS108" s="81">
        <f t="shared" si="7"/>
        <v>0.157</v>
      </c>
    </row>
    <row r="109" spans="1:45" x14ac:dyDescent="0.3">
      <c r="A109">
        <v>536</v>
      </c>
      <c r="B109" t="s">
        <v>118</v>
      </c>
      <c r="C109" t="s">
        <v>45</v>
      </c>
      <c r="D109" t="s">
        <v>46</v>
      </c>
      <c r="E109">
        <v>40945</v>
      </c>
      <c r="F109" t="s">
        <v>93</v>
      </c>
      <c r="G109" t="s">
        <v>91</v>
      </c>
      <c r="H109" t="s">
        <v>95</v>
      </c>
      <c r="I109" t="s">
        <v>47</v>
      </c>
      <c r="J109" t="s">
        <v>63</v>
      </c>
      <c r="K109" t="s">
        <v>51</v>
      </c>
      <c r="L109">
        <v>51.4</v>
      </c>
      <c r="M109">
        <v>30000</v>
      </c>
      <c r="N109" t="s">
        <v>52</v>
      </c>
      <c r="O109">
        <v>0</v>
      </c>
      <c r="P109">
        <v>0</v>
      </c>
      <c r="Q109">
        <v>0</v>
      </c>
      <c r="R109">
        <v>458</v>
      </c>
      <c r="S109">
        <v>0.23899999999999999</v>
      </c>
      <c r="T109">
        <v>0</v>
      </c>
      <c r="U109">
        <v>0</v>
      </c>
      <c r="V109">
        <v>0</v>
      </c>
      <c r="W109">
        <v>0</v>
      </c>
      <c r="X109">
        <v>238</v>
      </c>
      <c r="Y109">
        <v>0.125</v>
      </c>
      <c r="Z109">
        <v>0</v>
      </c>
      <c r="AC109">
        <v>2</v>
      </c>
      <c r="AD109" t="s">
        <v>92</v>
      </c>
      <c r="AE109" t="s">
        <v>98</v>
      </c>
      <c r="AF109" t="s">
        <v>64</v>
      </c>
      <c r="AG109" t="s">
        <v>100</v>
      </c>
      <c r="AH109" t="s">
        <v>118</v>
      </c>
      <c r="AI109" t="s">
        <v>52</v>
      </c>
      <c r="AJ109" t="s">
        <v>119</v>
      </c>
      <c r="AK109" t="s">
        <v>56</v>
      </c>
      <c r="AM109" t="s">
        <v>120</v>
      </c>
      <c r="AN109" t="s">
        <v>121</v>
      </c>
      <c r="AO109" t="s">
        <v>122</v>
      </c>
      <c r="AP109" t="s">
        <v>60</v>
      </c>
      <c r="AQ109" t="s">
        <v>304</v>
      </c>
      <c r="AR109" s="81">
        <f t="shared" si="6"/>
        <v>238</v>
      </c>
      <c r="AS109" s="81">
        <f t="shared" si="7"/>
        <v>0.125</v>
      </c>
    </row>
    <row r="110" spans="1:45" x14ac:dyDescent="0.3">
      <c r="A110">
        <v>537</v>
      </c>
      <c r="B110" t="s">
        <v>118</v>
      </c>
      <c r="C110" t="s">
        <v>45</v>
      </c>
      <c r="D110" t="s">
        <v>46</v>
      </c>
      <c r="E110">
        <v>40945</v>
      </c>
      <c r="F110" t="s">
        <v>93</v>
      </c>
      <c r="G110" t="s">
        <v>91</v>
      </c>
      <c r="H110" t="s">
        <v>95</v>
      </c>
      <c r="I110" t="s">
        <v>47</v>
      </c>
      <c r="J110" t="s">
        <v>65</v>
      </c>
      <c r="K110" t="s">
        <v>51</v>
      </c>
      <c r="L110">
        <v>56.3</v>
      </c>
      <c r="M110">
        <v>30000</v>
      </c>
      <c r="N110" t="s">
        <v>52</v>
      </c>
      <c r="O110">
        <v>0</v>
      </c>
      <c r="P110">
        <v>0</v>
      </c>
      <c r="Q110">
        <v>0</v>
      </c>
      <c r="R110">
        <v>503</v>
      </c>
      <c r="S110">
        <v>0.27600000000000002</v>
      </c>
      <c r="T110">
        <v>0</v>
      </c>
      <c r="U110">
        <v>0</v>
      </c>
      <c r="V110">
        <v>0</v>
      </c>
      <c r="W110">
        <v>0</v>
      </c>
      <c r="X110">
        <v>278</v>
      </c>
      <c r="Y110">
        <v>0.153</v>
      </c>
      <c r="Z110">
        <v>0</v>
      </c>
      <c r="AC110">
        <v>2</v>
      </c>
      <c r="AD110" t="s">
        <v>92</v>
      </c>
      <c r="AE110" t="s">
        <v>98</v>
      </c>
      <c r="AF110" t="s">
        <v>66</v>
      </c>
      <c r="AG110" t="s">
        <v>100</v>
      </c>
      <c r="AH110" t="s">
        <v>118</v>
      </c>
      <c r="AI110" t="s">
        <v>52</v>
      </c>
      <c r="AJ110" t="s">
        <v>119</v>
      </c>
      <c r="AK110" t="s">
        <v>56</v>
      </c>
      <c r="AM110" t="s">
        <v>120</v>
      </c>
      <c r="AN110" t="s">
        <v>121</v>
      </c>
      <c r="AO110" t="s">
        <v>122</v>
      </c>
      <c r="AP110" t="s">
        <v>60</v>
      </c>
      <c r="AQ110" t="s">
        <v>304</v>
      </c>
      <c r="AR110" s="81">
        <f t="shared" si="6"/>
        <v>278</v>
      </c>
      <c r="AS110" s="81">
        <f t="shared" si="7"/>
        <v>0.153</v>
      </c>
    </row>
    <row r="111" spans="1:45" x14ac:dyDescent="0.3">
      <c r="A111">
        <v>539</v>
      </c>
      <c r="B111" t="s">
        <v>118</v>
      </c>
      <c r="C111" t="s">
        <v>45</v>
      </c>
      <c r="D111" t="s">
        <v>46</v>
      </c>
      <c r="E111">
        <v>40945</v>
      </c>
      <c r="F111" t="s">
        <v>93</v>
      </c>
      <c r="G111" t="s">
        <v>91</v>
      </c>
      <c r="H111" t="s">
        <v>95</v>
      </c>
      <c r="I111" t="s">
        <v>47</v>
      </c>
      <c r="J111" t="s">
        <v>79</v>
      </c>
      <c r="K111" t="s">
        <v>51</v>
      </c>
      <c r="L111">
        <v>69.8</v>
      </c>
      <c r="M111">
        <v>30000</v>
      </c>
      <c r="N111" t="s">
        <v>52</v>
      </c>
      <c r="O111">
        <v>0</v>
      </c>
      <c r="P111">
        <v>0</v>
      </c>
      <c r="Q111">
        <v>0</v>
      </c>
      <c r="R111">
        <v>503</v>
      </c>
      <c r="S111">
        <v>0.309</v>
      </c>
      <c r="T111">
        <v>0</v>
      </c>
      <c r="U111">
        <v>0</v>
      </c>
      <c r="V111">
        <v>0</v>
      </c>
      <c r="W111">
        <v>0</v>
      </c>
      <c r="X111">
        <v>260</v>
      </c>
      <c r="Y111">
        <v>0.161</v>
      </c>
      <c r="Z111">
        <v>0</v>
      </c>
      <c r="AC111">
        <v>2</v>
      </c>
      <c r="AD111" t="s">
        <v>92</v>
      </c>
      <c r="AE111" t="s">
        <v>98</v>
      </c>
      <c r="AF111" t="s">
        <v>80</v>
      </c>
      <c r="AG111" t="s">
        <v>100</v>
      </c>
      <c r="AH111" t="s">
        <v>118</v>
      </c>
      <c r="AI111" t="s">
        <v>52</v>
      </c>
      <c r="AJ111" t="s">
        <v>119</v>
      </c>
      <c r="AK111" t="s">
        <v>56</v>
      </c>
      <c r="AM111" t="s">
        <v>120</v>
      </c>
      <c r="AN111" t="s">
        <v>121</v>
      </c>
      <c r="AO111" t="s">
        <v>122</v>
      </c>
      <c r="AP111" t="s">
        <v>60</v>
      </c>
      <c r="AQ111" t="s">
        <v>304</v>
      </c>
      <c r="AR111" s="81">
        <f t="shared" si="6"/>
        <v>260</v>
      </c>
      <c r="AS111" s="81">
        <f t="shared" si="7"/>
        <v>0.161</v>
      </c>
    </row>
    <row r="112" spans="1:45" x14ac:dyDescent="0.3">
      <c r="A112">
        <v>540</v>
      </c>
      <c r="B112" t="s">
        <v>118</v>
      </c>
      <c r="C112" t="s">
        <v>45</v>
      </c>
      <c r="D112" t="s">
        <v>46</v>
      </c>
      <c r="E112">
        <v>40945</v>
      </c>
      <c r="F112" t="s">
        <v>93</v>
      </c>
      <c r="G112" t="s">
        <v>91</v>
      </c>
      <c r="H112" t="s">
        <v>95</v>
      </c>
      <c r="I112" t="s">
        <v>47</v>
      </c>
      <c r="J112" t="s">
        <v>81</v>
      </c>
      <c r="K112" t="s">
        <v>51</v>
      </c>
      <c r="L112">
        <v>65.5</v>
      </c>
      <c r="M112">
        <v>30000</v>
      </c>
      <c r="N112" t="s">
        <v>52</v>
      </c>
      <c r="O112">
        <v>0</v>
      </c>
      <c r="P112">
        <v>0</v>
      </c>
      <c r="Q112">
        <v>0</v>
      </c>
      <c r="R112">
        <v>465</v>
      </c>
      <c r="S112">
        <v>0.28199999999999997</v>
      </c>
      <c r="T112">
        <v>0</v>
      </c>
      <c r="U112">
        <v>0</v>
      </c>
      <c r="V112">
        <v>0</v>
      </c>
      <c r="W112">
        <v>0</v>
      </c>
      <c r="X112">
        <v>254</v>
      </c>
      <c r="Y112">
        <v>0.155</v>
      </c>
      <c r="Z112">
        <v>0</v>
      </c>
      <c r="AC112">
        <v>2</v>
      </c>
      <c r="AD112" t="s">
        <v>92</v>
      </c>
      <c r="AE112" t="s">
        <v>98</v>
      </c>
      <c r="AF112" t="s">
        <v>82</v>
      </c>
      <c r="AG112" t="s">
        <v>100</v>
      </c>
      <c r="AH112" t="s">
        <v>118</v>
      </c>
      <c r="AI112" t="s">
        <v>52</v>
      </c>
      <c r="AJ112" t="s">
        <v>119</v>
      </c>
      <c r="AK112" t="s">
        <v>56</v>
      </c>
      <c r="AM112" t="s">
        <v>120</v>
      </c>
      <c r="AN112" t="s">
        <v>121</v>
      </c>
      <c r="AO112" t="s">
        <v>122</v>
      </c>
      <c r="AP112" t="s">
        <v>60</v>
      </c>
      <c r="AQ112" t="s">
        <v>304</v>
      </c>
      <c r="AR112" s="81">
        <f t="shared" si="6"/>
        <v>254</v>
      </c>
      <c r="AS112" s="81">
        <f t="shared" si="7"/>
        <v>0.155</v>
      </c>
    </row>
    <row r="113" spans="1:45" x14ac:dyDescent="0.3">
      <c r="A113">
        <v>547</v>
      </c>
      <c r="B113" t="s">
        <v>118</v>
      </c>
      <c r="C113" t="s">
        <v>45</v>
      </c>
      <c r="D113" t="s">
        <v>46</v>
      </c>
      <c r="E113">
        <v>40945</v>
      </c>
      <c r="F113" t="s">
        <v>101</v>
      </c>
      <c r="G113" t="s">
        <v>48</v>
      </c>
      <c r="H113" t="s">
        <v>95</v>
      </c>
      <c r="I113" t="s">
        <v>47</v>
      </c>
      <c r="J113" t="s">
        <v>67</v>
      </c>
      <c r="K113" t="s">
        <v>51</v>
      </c>
      <c r="L113">
        <v>220</v>
      </c>
      <c r="M113">
        <v>200000</v>
      </c>
      <c r="N113" t="s">
        <v>52</v>
      </c>
      <c r="O113">
        <v>0</v>
      </c>
      <c r="P113">
        <v>0</v>
      </c>
      <c r="Q113">
        <v>0</v>
      </c>
      <c r="R113">
        <v>535</v>
      </c>
      <c r="S113">
        <v>0.25800000000000001</v>
      </c>
      <c r="T113">
        <v>0</v>
      </c>
      <c r="U113">
        <v>0</v>
      </c>
      <c r="V113">
        <v>0</v>
      </c>
      <c r="W113">
        <v>0</v>
      </c>
      <c r="X113">
        <v>294</v>
      </c>
      <c r="Y113">
        <v>0.14199999999999999</v>
      </c>
      <c r="Z113">
        <v>0</v>
      </c>
      <c r="AC113">
        <v>2</v>
      </c>
      <c r="AD113" t="s">
        <v>53</v>
      </c>
      <c r="AE113" t="s">
        <v>98</v>
      </c>
      <c r="AF113" t="s">
        <v>68</v>
      </c>
      <c r="AG113" t="s">
        <v>101</v>
      </c>
      <c r="AH113" t="s">
        <v>118</v>
      </c>
      <c r="AI113" t="s">
        <v>52</v>
      </c>
      <c r="AJ113" t="s">
        <v>119</v>
      </c>
      <c r="AK113" t="s">
        <v>56</v>
      </c>
      <c r="AM113" t="s">
        <v>120</v>
      </c>
      <c r="AN113" t="s">
        <v>121</v>
      </c>
      <c r="AO113" t="s">
        <v>122</v>
      </c>
      <c r="AP113" t="s">
        <v>60</v>
      </c>
      <c r="AQ113" t="s">
        <v>304</v>
      </c>
      <c r="AR113" s="81">
        <f t="shared" si="6"/>
        <v>294</v>
      </c>
      <c r="AS113" s="81">
        <f t="shared" si="7"/>
        <v>0.14199999999999999</v>
      </c>
    </row>
    <row r="114" spans="1:45" x14ac:dyDescent="0.3">
      <c r="A114">
        <v>548</v>
      </c>
      <c r="B114" t="s">
        <v>118</v>
      </c>
      <c r="C114" t="s">
        <v>45</v>
      </c>
      <c r="D114" t="s">
        <v>46</v>
      </c>
      <c r="E114">
        <v>40945</v>
      </c>
      <c r="F114" t="s">
        <v>101</v>
      </c>
      <c r="G114" t="s">
        <v>48</v>
      </c>
      <c r="H114" t="s">
        <v>95</v>
      </c>
      <c r="I114" t="s">
        <v>47</v>
      </c>
      <c r="J114" t="s">
        <v>69</v>
      </c>
      <c r="K114" t="s">
        <v>51</v>
      </c>
      <c r="L114">
        <v>270</v>
      </c>
      <c r="M114">
        <v>200000</v>
      </c>
      <c r="N114" t="s">
        <v>52</v>
      </c>
      <c r="O114">
        <v>0</v>
      </c>
      <c r="P114">
        <v>0</v>
      </c>
      <c r="Q114">
        <v>0</v>
      </c>
      <c r="R114">
        <v>578</v>
      </c>
      <c r="S114">
        <v>0.20899999999999999</v>
      </c>
      <c r="T114">
        <v>0</v>
      </c>
      <c r="U114">
        <v>0</v>
      </c>
      <c r="V114">
        <v>0</v>
      </c>
      <c r="W114">
        <v>0</v>
      </c>
      <c r="X114">
        <v>318</v>
      </c>
      <c r="Y114">
        <v>0.115</v>
      </c>
      <c r="Z114">
        <v>0</v>
      </c>
      <c r="AC114">
        <v>2</v>
      </c>
      <c r="AD114" t="s">
        <v>53</v>
      </c>
      <c r="AE114" t="s">
        <v>98</v>
      </c>
      <c r="AF114" t="s">
        <v>70</v>
      </c>
      <c r="AG114" t="s">
        <v>101</v>
      </c>
      <c r="AH114" t="s">
        <v>118</v>
      </c>
      <c r="AI114" t="s">
        <v>52</v>
      </c>
      <c r="AJ114" t="s">
        <v>119</v>
      </c>
      <c r="AK114" t="s">
        <v>56</v>
      </c>
      <c r="AM114" t="s">
        <v>120</v>
      </c>
      <c r="AN114" t="s">
        <v>121</v>
      </c>
      <c r="AO114" t="s">
        <v>122</v>
      </c>
      <c r="AP114" t="s">
        <v>60</v>
      </c>
      <c r="AQ114" t="s">
        <v>304</v>
      </c>
      <c r="AR114" s="81">
        <f t="shared" si="6"/>
        <v>318</v>
      </c>
      <c r="AS114" s="81">
        <f t="shared" si="7"/>
        <v>0.115</v>
      </c>
    </row>
    <row r="115" spans="1:45" x14ac:dyDescent="0.3">
      <c r="A115">
        <v>549</v>
      </c>
      <c r="B115" t="s">
        <v>118</v>
      </c>
      <c r="C115" t="s">
        <v>45</v>
      </c>
      <c r="D115" t="s">
        <v>46</v>
      </c>
      <c r="E115">
        <v>40945</v>
      </c>
      <c r="F115" t="s">
        <v>101</v>
      </c>
      <c r="G115" t="s">
        <v>48</v>
      </c>
      <c r="H115" t="s">
        <v>95</v>
      </c>
      <c r="I115" t="s">
        <v>47</v>
      </c>
      <c r="J115" t="s">
        <v>73</v>
      </c>
      <c r="K115" t="s">
        <v>51</v>
      </c>
      <c r="L115">
        <v>244</v>
      </c>
      <c r="M115">
        <v>200000</v>
      </c>
      <c r="N115" t="s">
        <v>52</v>
      </c>
      <c r="O115">
        <v>0</v>
      </c>
      <c r="P115">
        <v>0</v>
      </c>
      <c r="Q115">
        <v>0</v>
      </c>
      <c r="R115">
        <v>706</v>
      </c>
      <c r="S115">
        <v>0.308</v>
      </c>
      <c r="T115">
        <v>0</v>
      </c>
      <c r="U115">
        <v>0</v>
      </c>
      <c r="V115">
        <v>0</v>
      </c>
      <c r="W115">
        <v>0</v>
      </c>
      <c r="X115">
        <v>389</v>
      </c>
      <c r="Y115">
        <v>0.17</v>
      </c>
      <c r="Z115">
        <v>0</v>
      </c>
      <c r="AC115">
        <v>2</v>
      </c>
      <c r="AD115" t="s">
        <v>53</v>
      </c>
      <c r="AE115" t="s">
        <v>98</v>
      </c>
      <c r="AF115" t="s">
        <v>74</v>
      </c>
      <c r="AG115" t="s">
        <v>101</v>
      </c>
      <c r="AH115" t="s">
        <v>118</v>
      </c>
      <c r="AI115" t="s">
        <v>52</v>
      </c>
      <c r="AJ115" t="s">
        <v>119</v>
      </c>
      <c r="AK115" t="s">
        <v>56</v>
      </c>
      <c r="AM115" t="s">
        <v>120</v>
      </c>
      <c r="AN115" t="s">
        <v>121</v>
      </c>
      <c r="AO115" t="s">
        <v>122</v>
      </c>
      <c r="AP115" t="s">
        <v>60</v>
      </c>
      <c r="AQ115" t="s">
        <v>304</v>
      </c>
      <c r="AR115" s="81">
        <f t="shared" si="6"/>
        <v>389</v>
      </c>
      <c r="AS115" s="81">
        <f t="shared" si="7"/>
        <v>0.17</v>
      </c>
    </row>
    <row r="116" spans="1:45" x14ac:dyDescent="0.3">
      <c r="A116">
        <v>550</v>
      </c>
      <c r="B116" t="s">
        <v>118</v>
      </c>
      <c r="C116" t="s">
        <v>45</v>
      </c>
      <c r="D116" t="s">
        <v>46</v>
      </c>
      <c r="E116">
        <v>40945</v>
      </c>
      <c r="F116" t="s">
        <v>101</v>
      </c>
      <c r="G116" t="s">
        <v>48</v>
      </c>
      <c r="H116" t="s">
        <v>95</v>
      </c>
      <c r="I116" t="s">
        <v>47</v>
      </c>
      <c r="J116" t="s">
        <v>75</v>
      </c>
      <c r="K116" t="s">
        <v>51</v>
      </c>
      <c r="L116">
        <v>274</v>
      </c>
      <c r="M116">
        <v>200000</v>
      </c>
      <c r="N116" t="s">
        <v>52</v>
      </c>
      <c r="O116">
        <v>0</v>
      </c>
      <c r="P116">
        <v>0</v>
      </c>
      <c r="Q116">
        <v>0</v>
      </c>
      <c r="R116">
        <v>672</v>
      </c>
      <c r="S116">
        <v>0.32</v>
      </c>
      <c r="T116">
        <v>0</v>
      </c>
      <c r="U116">
        <v>0</v>
      </c>
      <c r="V116">
        <v>0</v>
      </c>
      <c r="W116">
        <v>0</v>
      </c>
      <c r="X116">
        <v>373</v>
      </c>
      <c r="Y116">
        <v>0.17799999999999999</v>
      </c>
      <c r="Z116">
        <v>0</v>
      </c>
      <c r="AC116">
        <v>2</v>
      </c>
      <c r="AD116" t="s">
        <v>53</v>
      </c>
      <c r="AE116" t="s">
        <v>98</v>
      </c>
      <c r="AF116" t="s">
        <v>76</v>
      </c>
      <c r="AG116" t="s">
        <v>101</v>
      </c>
      <c r="AH116" t="s">
        <v>118</v>
      </c>
      <c r="AI116" t="s">
        <v>52</v>
      </c>
      <c r="AJ116" t="s">
        <v>119</v>
      </c>
      <c r="AK116" t="s">
        <v>56</v>
      </c>
      <c r="AM116" t="s">
        <v>120</v>
      </c>
      <c r="AN116" t="s">
        <v>121</v>
      </c>
      <c r="AO116" t="s">
        <v>122</v>
      </c>
      <c r="AP116" t="s">
        <v>60</v>
      </c>
      <c r="AQ116" t="s">
        <v>304</v>
      </c>
      <c r="AR116" s="81">
        <f t="shared" si="6"/>
        <v>373</v>
      </c>
      <c r="AS116" s="81">
        <f t="shared" si="7"/>
        <v>0.17799999999999999</v>
      </c>
    </row>
    <row r="117" spans="1:45" x14ac:dyDescent="0.3">
      <c r="A117">
        <v>551</v>
      </c>
      <c r="B117" t="s">
        <v>118</v>
      </c>
      <c r="C117" t="s">
        <v>45</v>
      </c>
      <c r="D117" t="s">
        <v>46</v>
      </c>
      <c r="E117">
        <v>40945</v>
      </c>
      <c r="F117" t="s">
        <v>101</v>
      </c>
      <c r="G117" t="s">
        <v>48</v>
      </c>
      <c r="H117" t="s">
        <v>95</v>
      </c>
      <c r="I117" t="s">
        <v>47</v>
      </c>
      <c r="J117" t="s">
        <v>77</v>
      </c>
      <c r="K117" t="s">
        <v>51</v>
      </c>
      <c r="L117">
        <v>296</v>
      </c>
      <c r="M117">
        <v>200000</v>
      </c>
      <c r="N117" t="s">
        <v>52</v>
      </c>
      <c r="O117">
        <v>0</v>
      </c>
      <c r="P117">
        <v>0</v>
      </c>
      <c r="Q117">
        <v>0</v>
      </c>
      <c r="R117">
        <v>564</v>
      </c>
      <c r="S117">
        <v>0.28000000000000003</v>
      </c>
      <c r="T117">
        <v>0</v>
      </c>
      <c r="U117">
        <v>0</v>
      </c>
      <c r="V117">
        <v>0</v>
      </c>
      <c r="W117">
        <v>0</v>
      </c>
      <c r="X117">
        <v>353</v>
      </c>
      <c r="Y117">
        <v>0.17599999999999999</v>
      </c>
      <c r="Z117">
        <v>0</v>
      </c>
      <c r="AC117">
        <v>2</v>
      </c>
      <c r="AD117" t="s">
        <v>53</v>
      </c>
      <c r="AE117" t="s">
        <v>98</v>
      </c>
      <c r="AF117" t="s">
        <v>78</v>
      </c>
      <c r="AG117" t="s">
        <v>101</v>
      </c>
      <c r="AH117" t="s">
        <v>118</v>
      </c>
      <c r="AI117" t="s">
        <v>52</v>
      </c>
      <c r="AJ117" t="s">
        <v>119</v>
      </c>
      <c r="AK117" t="s">
        <v>56</v>
      </c>
      <c r="AM117" t="s">
        <v>120</v>
      </c>
      <c r="AN117" t="s">
        <v>121</v>
      </c>
      <c r="AO117" t="s">
        <v>122</v>
      </c>
      <c r="AP117" t="s">
        <v>60</v>
      </c>
      <c r="AQ117" t="s">
        <v>304</v>
      </c>
      <c r="AR117" s="81">
        <f t="shared" si="6"/>
        <v>353</v>
      </c>
      <c r="AS117" s="81">
        <f t="shared" si="7"/>
        <v>0.17599999999999999</v>
      </c>
    </row>
    <row r="118" spans="1:45" x14ac:dyDescent="0.3">
      <c r="A118">
        <v>552</v>
      </c>
      <c r="B118" t="s">
        <v>118</v>
      </c>
      <c r="C118" t="s">
        <v>45</v>
      </c>
      <c r="D118" t="s">
        <v>46</v>
      </c>
      <c r="E118">
        <v>40945</v>
      </c>
      <c r="F118" t="s">
        <v>101</v>
      </c>
      <c r="G118" t="s">
        <v>48</v>
      </c>
      <c r="H118" t="s">
        <v>95</v>
      </c>
      <c r="I118" t="s">
        <v>47</v>
      </c>
      <c r="J118" t="s">
        <v>83</v>
      </c>
      <c r="K118" t="s">
        <v>51</v>
      </c>
      <c r="L118">
        <v>301</v>
      </c>
      <c r="M118">
        <v>200000</v>
      </c>
      <c r="N118" t="s">
        <v>52</v>
      </c>
      <c r="O118">
        <v>0</v>
      </c>
      <c r="P118">
        <v>0</v>
      </c>
      <c r="Q118">
        <v>0</v>
      </c>
      <c r="R118">
        <v>628</v>
      </c>
      <c r="S118">
        <v>0.309</v>
      </c>
      <c r="T118">
        <v>0</v>
      </c>
      <c r="U118">
        <v>0</v>
      </c>
      <c r="V118">
        <v>0</v>
      </c>
      <c r="W118">
        <v>0</v>
      </c>
      <c r="X118">
        <v>365</v>
      </c>
      <c r="Y118">
        <v>0.18</v>
      </c>
      <c r="Z118">
        <v>0</v>
      </c>
      <c r="AC118">
        <v>2</v>
      </c>
      <c r="AD118" t="s">
        <v>53</v>
      </c>
      <c r="AE118" t="s">
        <v>98</v>
      </c>
      <c r="AF118" t="s">
        <v>84</v>
      </c>
      <c r="AG118" t="s">
        <v>101</v>
      </c>
      <c r="AH118" t="s">
        <v>118</v>
      </c>
      <c r="AI118" t="s">
        <v>52</v>
      </c>
      <c r="AJ118" t="s">
        <v>119</v>
      </c>
      <c r="AK118" t="s">
        <v>56</v>
      </c>
      <c r="AM118" t="s">
        <v>120</v>
      </c>
      <c r="AN118" t="s">
        <v>121</v>
      </c>
      <c r="AO118" t="s">
        <v>122</v>
      </c>
      <c r="AP118" t="s">
        <v>60</v>
      </c>
      <c r="AQ118" t="s">
        <v>304</v>
      </c>
      <c r="AR118" s="81">
        <f t="shared" si="6"/>
        <v>365</v>
      </c>
      <c r="AS118" s="81">
        <f t="shared" si="7"/>
        <v>0.18</v>
      </c>
    </row>
    <row r="119" spans="1:45" x14ac:dyDescent="0.3">
      <c r="A119">
        <v>553</v>
      </c>
      <c r="B119" t="s">
        <v>118</v>
      </c>
      <c r="C119" t="s">
        <v>45</v>
      </c>
      <c r="D119" t="s">
        <v>46</v>
      </c>
      <c r="E119">
        <v>40945</v>
      </c>
      <c r="F119" t="s">
        <v>101</v>
      </c>
      <c r="G119" t="s">
        <v>48</v>
      </c>
      <c r="H119" t="s">
        <v>95</v>
      </c>
      <c r="I119" t="s">
        <v>47</v>
      </c>
      <c r="J119" t="s">
        <v>85</v>
      </c>
      <c r="K119" t="s">
        <v>51</v>
      </c>
      <c r="L119">
        <v>319</v>
      </c>
      <c r="M119">
        <v>200000</v>
      </c>
      <c r="N119" t="s">
        <v>52</v>
      </c>
      <c r="O119">
        <v>0</v>
      </c>
      <c r="P119">
        <v>0</v>
      </c>
      <c r="Q119">
        <v>0</v>
      </c>
      <c r="R119">
        <v>542</v>
      </c>
      <c r="S119">
        <v>0.26700000000000002</v>
      </c>
      <c r="T119">
        <v>0</v>
      </c>
      <c r="U119">
        <v>0</v>
      </c>
      <c r="V119">
        <v>0</v>
      </c>
      <c r="W119">
        <v>0</v>
      </c>
      <c r="X119">
        <v>324</v>
      </c>
      <c r="Y119">
        <v>0.16200000000000001</v>
      </c>
      <c r="Z119">
        <v>0</v>
      </c>
      <c r="AC119">
        <v>2</v>
      </c>
      <c r="AD119" t="s">
        <v>53</v>
      </c>
      <c r="AE119" t="s">
        <v>98</v>
      </c>
      <c r="AF119" t="s">
        <v>86</v>
      </c>
      <c r="AG119" t="s">
        <v>101</v>
      </c>
      <c r="AH119" t="s">
        <v>118</v>
      </c>
      <c r="AI119" t="s">
        <v>52</v>
      </c>
      <c r="AJ119" t="s">
        <v>119</v>
      </c>
      <c r="AK119" t="s">
        <v>56</v>
      </c>
      <c r="AM119" t="s">
        <v>120</v>
      </c>
      <c r="AN119" t="s">
        <v>121</v>
      </c>
      <c r="AO119" t="s">
        <v>122</v>
      </c>
      <c r="AP119" t="s">
        <v>60</v>
      </c>
      <c r="AQ119" t="s">
        <v>304</v>
      </c>
      <c r="AR119" s="81">
        <f t="shared" si="6"/>
        <v>324</v>
      </c>
      <c r="AS119" s="81">
        <f t="shared" si="7"/>
        <v>0.16200000000000001</v>
      </c>
    </row>
    <row r="120" spans="1:45" x14ac:dyDescent="0.3">
      <c r="A120">
        <v>554</v>
      </c>
      <c r="B120" t="s">
        <v>118</v>
      </c>
      <c r="C120" t="s">
        <v>45</v>
      </c>
      <c r="D120" t="s">
        <v>46</v>
      </c>
      <c r="E120">
        <v>40945</v>
      </c>
      <c r="F120" t="s">
        <v>101</v>
      </c>
      <c r="G120" t="s">
        <v>48</v>
      </c>
      <c r="H120" t="s">
        <v>95</v>
      </c>
      <c r="I120" t="s">
        <v>47</v>
      </c>
      <c r="J120" t="s">
        <v>87</v>
      </c>
      <c r="K120" t="s">
        <v>51</v>
      </c>
      <c r="L120">
        <v>320</v>
      </c>
      <c r="M120">
        <v>200000</v>
      </c>
      <c r="N120" t="s">
        <v>52</v>
      </c>
      <c r="O120">
        <v>0</v>
      </c>
      <c r="P120">
        <v>0</v>
      </c>
      <c r="Q120">
        <v>0</v>
      </c>
      <c r="R120">
        <v>825</v>
      </c>
      <c r="S120">
        <v>0.315</v>
      </c>
      <c r="T120">
        <v>0</v>
      </c>
      <c r="U120">
        <v>0</v>
      </c>
      <c r="V120">
        <v>0</v>
      </c>
      <c r="W120">
        <v>0</v>
      </c>
      <c r="X120">
        <v>518</v>
      </c>
      <c r="Y120">
        <v>0.19800000000000001</v>
      </c>
      <c r="Z120">
        <v>0</v>
      </c>
      <c r="AC120">
        <v>2</v>
      </c>
      <c r="AD120" t="s">
        <v>53</v>
      </c>
      <c r="AE120" t="s">
        <v>98</v>
      </c>
      <c r="AF120" t="s">
        <v>88</v>
      </c>
      <c r="AG120" t="s">
        <v>101</v>
      </c>
      <c r="AH120" t="s">
        <v>118</v>
      </c>
      <c r="AI120" t="s">
        <v>52</v>
      </c>
      <c r="AJ120" t="s">
        <v>119</v>
      </c>
      <c r="AK120" t="s">
        <v>56</v>
      </c>
      <c r="AM120" t="s">
        <v>120</v>
      </c>
      <c r="AN120" t="s">
        <v>121</v>
      </c>
      <c r="AO120" t="s">
        <v>122</v>
      </c>
      <c r="AP120" t="s">
        <v>60</v>
      </c>
      <c r="AQ120" t="s">
        <v>304</v>
      </c>
      <c r="AR120" s="81">
        <f t="shared" si="6"/>
        <v>518</v>
      </c>
      <c r="AS120" s="81">
        <f t="shared" si="7"/>
        <v>0.19800000000000001</v>
      </c>
    </row>
    <row r="121" spans="1:45" x14ac:dyDescent="0.3">
      <c r="A121">
        <v>555</v>
      </c>
      <c r="B121" t="s">
        <v>118</v>
      </c>
      <c r="C121" t="s">
        <v>45</v>
      </c>
      <c r="D121" t="s">
        <v>46</v>
      </c>
      <c r="E121">
        <v>40945</v>
      </c>
      <c r="F121" t="s">
        <v>101</v>
      </c>
      <c r="G121" t="s">
        <v>48</v>
      </c>
      <c r="H121" t="s">
        <v>95</v>
      </c>
      <c r="I121" t="s">
        <v>47</v>
      </c>
      <c r="J121" t="s">
        <v>89</v>
      </c>
      <c r="K121" t="s">
        <v>51</v>
      </c>
      <c r="L121">
        <v>239</v>
      </c>
      <c r="M121">
        <v>200000</v>
      </c>
      <c r="N121" t="s">
        <v>52</v>
      </c>
      <c r="O121">
        <v>0</v>
      </c>
      <c r="P121">
        <v>0</v>
      </c>
      <c r="Q121">
        <v>0</v>
      </c>
      <c r="R121">
        <v>393</v>
      </c>
      <c r="S121">
        <v>0.28399999999999997</v>
      </c>
      <c r="T121">
        <v>0</v>
      </c>
      <c r="U121">
        <v>0</v>
      </c>
      <c r="V121">
        <v>0</v>
      </c>
      <c r="W121">
        <v>0</v>
      </c>
      <c r="X121">
        <v>223</v>
      </c>
      <c r="Y121">
        <v>0.16200000000000001</v>
      </c>
      <c r="Z121">
        <v>0</v>
      </c>
      <c r="AC121">
        <v>2</v>
      </c>
      <c r="AD121" t="s">
        <v>53</v>
      </c>
      <c r="AE121" t="s">
        <v>98</v>
      </c>
      <c r="AF121" t="s">
        <v>90</v>
      </c>
      <c r="AG121" t="s">
        <v>101</v>
      </c>
      <c r="AH121" t="s">
        <v>118</v>
      </c>
      <c r="AI121" t="s">
        <v>52</v>
      </c>
      <c r="AJ121" t="s">
        <v>119</v>
      </c>
      <c r="AK121" t="s">
        <v>56</v>
      </c>
      <c r="AM121" t="s">
        <v>120</v>
      </c>
      <c r="AN121" t="s">
        <v>121</v>
      </c>
      <c r="AO121" t="s">
        <v>122</v>
      </c>
      <c r="AP121" t="s">
        <v>60</v>
      </c>
      <c r="AQ121" t="s">
        <v>304</v>
      </c>
      <c r="AR121" s="81">
        <f t="shared" si="6"/>
        <v>223</v>
      </c>
      <c r="AS121" s="81">
        <f t="shared" si="7"/>
        <v>0.16200000000000001</v>
      </c>
    </row>
    <row r="122" spans="1:45" x14ac:dyDescent="0.3">
      <c r="A122">
        <v>558</v>
      </c>
      <c r="B122" t="s">
        <v>118</v>
      </c>
      <c r="C122" t="s">
        <v>45</v>
      </c>
      <c r="D122" t="s">
        <v>46</v>
      </c>
      <c r="E122">
        <v>40945</v>
      </c>
      <c r="F122" t="s">
        <v>101</v>
      </c>
      <c r="G122" t="s">
        <v>91</v>
      </c>
      <c r="H122" t="s">
        <v>95</v>
      </c>
      <c r="I122" t="s">
        <v>47</v>
      </c>
      <c r="J122" t="s">
        <v>67</v>
      </c>
      <c r="K122" t="s">
        <v>51</v>
      </c>
      <c r="L122">
        <v>44</v>
      </c>
      <c r="M122">
        <v>30000</v>
      </c>
      <c r="N122" t="s">
        <v>52</v>
      </c>
      <c r="O122">
        <v>0</v>
      </c>
      <c r="P122">
        <v>0</v>
      </c>
      <c r="Q122">
        <v>0</v>
      </c>
      <c r="R122">
        <v>528</v>
      </c>
      <c r="S122">
        <v>0.26400000000000001</v>
      </c>
      <c r="T122">
        <v>0</v>
      </c>
      <c r="U122">
        <v>0</v>
      </c>
      <c r="V122">
        <v>0</v>
      </c>
      <c r="W122">
        <v>0</v>
      </c>
      <c r="X122">
        <v>288</v>
      </c>
      <c r="Y122">
        <v>0.14599999999999999</v>
      </c>
      <c r="Z122">
        <v>0</v>
      </c>
      <c r="AC122">
        <v>2</v>
      </c>
      <c r="AD122" t="s">
        <v>92</v>
      </c>
      <c r="AE122" t="s">
        <v>98</v>
      </c>
      <c r="AF122" t="s">
        <v>68</v>
      </c>
      <c r="AG122" t="s">
        <v>101</v>
      </c>
      <c r="AH122" t="s">
        <v>118</v>
      </c>
      <c r="AI122" t="s">
        <v>52</v>
      </c>
      <c r="AJ122" t="s">
        <v>119</v>
      </c>
      <c r="AK122" t="s">
        <v>56</v>
      </c>
      <c r="AM122" t="s">
        <v>120</v>
      </c>
      <c r="AN122" t="s">
        <v>121</v>
      </c>
      <c r="AO122" t="s">
        <v>122</v>
      </c>
      <c r="AP122" t="s">
        <v>60</v>
      </c>
      <c r="AQ122" t="s">
        <v>304</v>
      </c>
      <c r="AR122" s="81">
        <f t="shared" si="6"/>
        <v>288</v>
      </c>
      <c r="AS122" s="81">
        <f t="shared" si="7"/>
        <v>0.14599999999999999</v>
      </c>
    </row>
    <row r="123" spans="1:45" x14ac:dyDescent="0.3">
      <c r="A123">
        <v>559</v>
      </c>
      <c r="B123" t="s">
        <v>118</v>
      </c>
      <c r="C123" t="s">
        <v>45</v>
      </c>
      <c r="D123" t="s">
        <v>46</v>
      </c>
      <c r="E123">
        <v>40945</v>
      </c>
      <c r="F123" t="s">
        <v>101</v>
      </c>
      <c r="G123" t="s">
        <v>91</v>
      </c>
      <c r="H123" t="s">
        <v>95</v>
      </c>
      <c r="I123" t="s">
        <v>47</v>
      </c>
      <c r="J123" t="s">
        <v>69</v>
      </c>
      <c r="K123" t="s">
        <v>51</v>
      </c>
      <c r="L123">
        <v>60.8</v>
      </c>
      <c r="M123">
        <v>30000</v>
      </c>
      <c r="N123" t="s">
        <v>52</v>
      </c>
      <c r="O123">
        <v>0</v>
      </c>
      <c r="P123">
        <v>0</v>
      </c>
      <c r="Q123">
        <v>0</v>
      </c>
      <c r="R123">
        <v>490</v>
      </c>
      <c r="S123">
        <v>0.19600000000000001</v>
      </c>
      <c r="T123">
        <v>0</v>
      </c>
      <c r="U123">
        <v>0</v>
      </c>
      <c r="V123">
        <v>0</v>
      </c>
      <c r="W123">
        <v>0</v>
      </c>
      <c r="X123">
        <v>268</v>
      </c>
      <c r="Y123">
        <v>0.108</v>
      </c>
      <c r="Z123">
        <v>0</v>
      </c>
      <c r="AC123">
        <v>2</v>
      </c>
      <c r="AD123" t="s">
        <v>92</v>
      </c>
      <c r="AE123" t="s">
        <v>98</v>
      </c>
      <c r="AF123" t="s">
        <v>70</v>
      </c>
      <c r="AG123" t="s">
        <v>101</v>
      </c>
      <c r="AH123" t="s">
        <v>118</v>
      </c>
      <c r="AI123" t="s">
        <v>52</v>
      </c>
      <c r="AJ123" t="s">
        <v>119</v>
      </c>
      <c r="AK123" t="s">
        <v>56</v>
      </c>
      <c r="AM123" t="s">
        <v>120</v>
      </c>
      <c r="AN123" t="s">
        <v>121</v>
      </c>
      <c r="AO123" t="s">
        <v>122</v>
      </c>
      <c r="AP123" t="s">
        <v>60</v>
      </c>
      <c r="AQ123" t="s">
        <v>304</v>
      </c>
      <c r="AR123" s="81">
        <f t="shared" si="6"/>
        <v>268</v>
      </c>
      <c r="AS123" s="81">
        <f t="shared" si="7"/>
        <v>0.108</v>
      </c>
    </row>
    <row r="124" spans="1:45" x14ac:dyDescent="0.3">
      <c r="A124">
        <v>560</v>
      </c>
      <c r="B124" t="s">
        <v>118</v>
      </c>
      <c r="C124" t="s">
        <v>45</v>
      </c>
      <c r="D124" t="s">
        <v>46</v>
      </c>
      <c r="E124">
        <v>40945</v>
      </c>
      <c r="F124" t="s">
        <v>101</v>
      </c>
      <c r="G124" t="s">
        <v>91</v>
      </c>
      <c r="H124" t="s">
        <v>95</v>
      </c>
      <c r="I124" t="s">
        <v>47</v>
      </c>
      <c r="J124" t="s">
        <v>73</v>
      </c>
      <c r="K124" t="s">
        <v>51</v>
      </c>
      <c r="L124">
        <v>55.4</v>
      </c>
      <c r="M124">
        <v>30000</v>
      </c>
      <c r="N124" t="s">
        <v>52</v>
      </c>
      <c r="O124">
        <v>0</v>
      </c>
      <c r="P124">
        <v>0</v>
      </c>
      <c r="Q124">
        <v>0</v>
      </c>
      <c r="R124">
        <v>610</v>
      </c>
      <c r="S124">
        <v>0.30099999999999999</v>
      </c>
      <c r="T124">
        <v>0</v>
      </c>
      <c r="U124">
        <v>0</v>
      </c>
      <c r="V124">
        <v>0</v>
      </c>
      <c r="W124">
        <v>0</v>
      </c>
      <c r="X124">
        <v>335</v>
      </c>
      <c r="Y124">
        <v>0.16600000000000001</v>
      </c>
      <c r="Z124">
        <v>0</v>
      </c>
      <c r="AC124">
        <v>2</v>
      </c>
      <c r="AD124" t="s">
        <v>92</v>
      </c>
      <c r="AE124" t="s">
        <v>98</v>
      </c>
      <c r="AF124" t="s">
        <v>74</v>
      </c>
      <c r="AG124" t="s">
        <v>101</v>
      </c>
      <c r="AH124" t="s">
        <v>118</v>
      </c>
      <c r="AI124" t="s">
        <v>52</v>
      </c>
      <c r="AJ124" t="s">
        <v>119</v>
      </c>
      <c r="AK124" t="s">
        <v>56</v>
      </c>
      <c r="AM124" t="s">
        <v>120</v>
      </c>
      <c r="AN124" t="s">
        <v>121</v>
      </c>
      <c r="AO124" t="s">
        <v>122</v>
      </c>
      <c r="AP124" t="s">
        <v>60</v>
      </c>
      <c r="AQ124" t="s">
        <v>304</v>
      </c>
      <c r="AR124" s="81">
        <f t="shared" si="6"/>
        <v>335</v>
      </c>
      <c r="AS124" s="81">
        <f t="shared" si="7"/>
        <v>0.16600000000000001</v>
      </c>
    </row>
    <row r="125" spans="1:45" x14ac:dyDescent="0.3">
      <c r="A125">
        <v>561</v>
      </c>
      <c r="B125" t="s">
        <v>118</v>
      </c>
      <c r="C125" t="s">
        <v>45</v>
      </c>
      <c r="D125" t="s">
        <v>46</v>
      </c>
      <c r="E125">
        <v>40945</v>
      </c>
      <c r="F125" t="s">
        <v>101</v>
      </c>
      <c r="G125" t="s">
        <v>91</v>
      </c>
      <c r="H125" t="s">
        <v>95</v>
      </c>
      <c r="I125" t="s">
        <v>47</v>
      </c>
      <c r="J125" t="s">
        <v>75</v>
      </c>
      <c r="K125" t="s">
        <v>51</v>
      </c>
      <c r="L125">
        <v>60.4</v>
      </c>
      <c r="M125">
        <v>30000</v>
      </c>
      <c r="N125" t="s">
        <v>52</v>
      </c>
      <c r="O125">
        <v>0</v>
      </c>
      <c r="P125">
        <v>0</v>
      </c>
      <c r="Q125">
        <v>0</v>
      </c>
      <c r="R125">
        <v>590</v>
      </c>
      <c r="S125">
        <v>0.315</v>
      </c>
      <c r="T125">
        <v>0</v>
      </c>
      <c r="U125">
        <v>0</v>
      </c>
      <c r="V125">
        <v>0</v>
      </c>
      <c r="W125">
        <v>0</v>
      </c>
      <c r="X125">
        <v>325</v>
      </c>
      <c r="Y125">
        <v>0.17499999999999999</v>
      </c>
      <c r="Z125">
        <v>0</v>
      </c>
      <c r="AC125">
        <v>2</v>
      </c>
      <c r="AD125" t="s">
        <v>92</v>
      </c>
      <c r="AE125" t="s">
        <v>98</v>
      </c>
      <c r="AF125" t="s">
        <v>76</v>
      </c>
      <c r="AG125" t="s">
        <v>101</v>
      </c>
      <c r="AH125" t="s">
        <v>118</v>
      </c>
      <c r="AI125" t="s">
        <v>52</v>
      </c>
      <c r="AJ125" t="s">
        <v>119</v>
      </c>
      <c r="AK125" t="s">
        <v>56</v>
      </c>
      <c r="AM125" t="s">
        <v>120</v>
      </c>
      <c r="AN125" t="s">
        <v>121</v>
      </c>
      <c r="AO125" t="s">
        <v>122</v>
      </c>
      <c r="AP125" t="s">
        <v>60</v>
      </c>
      <c r="AQ125" t="s">
        <v>304</v>
      </c>
      <c r="AR125" s="81">
        <f t="shared" si="6"/>
        <v>325</v>
      </c>
      <c r="AS125" s="81">
        <f t="shared" si="7"/>
        <v>0.17499999999999999</v>
      </c>
    </row>
    <row r="126" spans="1:45" x14ac:dyDescent="0.3">
      <c r="A126">
        <v>562</v>
      </c>
      <c r="B126" t="s">
        <v>118</v>
      </c>
      <c r="C126" t="s">
        <v>45</v>
      </c>
      <c r="D126" t="s">
        <v>46</v>
      </c>
      <c r="E126">
        <v>40945</v>
      </c>
      <c r="F126" t="s">
        <v>101</v>
      </c>
      <c r="G126" t="s">
        <v>91</v>
      </c>
      <c r="H126" t="s">
        <v>95</v>
      </c>
      <c r="I126" t="s">
        <v>47</v>
      </c>
      <c r="J126" t="s">
        <v>77</v>
      </c>
      <c r="K126" t="s">
        <v>51</v>
      </c>
      <c r="L126">
        <v>64.599999999999994</v>
      </c>
      <c r="M126">
        <v>30000</v>
      </c>
      <c r="N126" t="s">
        <v>52</v>
      </c>
      <c r="O126">
        <v>0</v>
      </c>
      <c r="P126">
        <v>0</v>
      </c>
      <c r="Q126">
        <v>0</v>
      </c>
      <c r="R126">
        <v>503</v>
      </c>
      <c r="S126">
        <v>0.26900000000000002</v>
      </c>
      <c r="T126">
        <v>0</v>
      </c>
      <c r="U126">
        <v>0</v>
      </c>
      <c r="V126">
        <v>0</v>
      </c>
      <c r="W126">
        <v>0</v>
      </c>
      <c r="X126">
        <v>312</v>
      </c>
      <c r="Y126">
        <v>0.16800000000000001</v>
      </c>
      <c r="Z126">
        <v>0</v>
      </c>
      <c r="AC126">
        <v>2</v>
      </c>
      <c r="AD126" t="s">
        <v>92</v>
      </c>
      <c r="AE126" t="s">
        <v>98</v>
      </c>
      <c r="AF126" t="s">
        <v>78</v>
      </c>
      <c r="AG126" t="s">
        <v>101</v>
      </c>
      <c r="AH126" t="s">
        <v>118</v>
      </c>
      <c r="AI126" t="s">
        <v>52</v>
      </c>
      <c r="AJ126" t="s">
        <v>119</v>
      </c>
      <c r="AK126" t="s">
        <v>56</v>
      </c>
      <c r="AM126" t="s">
        <v>120</v>
      </c>
      <c r="AN126" t="s">
        <v>121</v>
      </c>
      <c r="AO126" t="s">
        <v>122</v>
      </c>
      <c r="AP126" t="s">
        <v>60</v>
      </c>
      <c r="AQ126" t="s">
        <v>304</v>
      </c>
      <c r="AR126" s="81">
        <f t="shared" si="6"/>
        <v>312</v>
      </c>
      <c r="AS126" s="81">
        <f t="shared" si="7"/>
        <v>0.16800000000000001</v>
      </c>
    </row>
    <row r="127" spans="1:45" x14ac:dyDescent="0.3">
      <c r="A127">
        <v>563</v>
      </c>
      <c r="B127" t="s">
        <v>118</v>
      </c>
      <c r="C127" t="s">
        <v>45</v>
      </c>
      <c r="D127" t="s">
        <v>46</v>
      </c>
      <c r="E127">
        <v>40945</v>
      </c>
      <c r="F127" t="s">
        <v>101</v>
      </c>
      <c r="G127" t="s">
        <v>91</v>
      </c>
      <c r="H127" t="s">
        <v>95</v>
      </c>
      <c r="I127" t="s">
        <v>47</v>
      </c>
      <c r="J127" t="s">
        <v>83</v>
      </c>
      <c r="K127" t="s">
        <v>51</v>
      </c>
      <c r="L127">
        <v>66</v>
      </c>
      <c r="M127">
        <v>30000</v>
      </c>
      <c r="N127" t="s">
        <v>52</v>
      </c>
      <c r="O127">
        <v>0</v>
      </c>
      <c r="P127">
        <v>0</v>
      </c>
      <c r="Q127">
        <v>0</v>
      </c>
      <c r="R127">
        <v>551</v>
      </c>
      <c r="S127">
        <v>0.30599999999999999</v>
      </c>
      <c r="T127">
        <v>0</v>
      </c>
      <c r="U127">
        <v>0</v>
      </c>
      <c r="V127">
        <v>0</v>
      </c>
      <c r="W127">
        <v>0</v>
      </c>
      <c r="X127">
        <v>318</v>
      </c>
      <c r="Y127">
        <v>0.17699999999999999</v>
      </c>
      <c r="Z127">
        <v>0</v>
      </c>
      <c r="AC127">
        <v>2</v>
      </c>
      <c r="AD127" t="s">
        <v>92</v>
      </c>
      <c r="AE127" t="s">
        <v>98</v>
      </c>
      <c r="AF127" t="s">
        <v>84</v>
      </c>
      <c r="AG127" t="s">
        <v>101</v>
      </c>
      <c r="AH127" t="s">
        <v>118</v>
      </c>
      <c r="AI127" t="s">
        <v>52</v>
      </c>
      <c r="AJ127" t="s">
        <v>119</v>
      </c>
      <c r="AK127" t="s">
        <v>56</v>
      </c>
      <c r="AM127" t="s">
        <v>120</v>
      </c>
      <c r="AN127" t="s">
        <v>121</v>
      </c>
      <c r="AO127" t="s">
        <v>122</v>
      </c>
      <c r="AP127" t="s">
        <v>60</v>
      </c>
      <c r="AQ127" t="s">
        <v>304</v>
      </c>
      <c r="AR127" s="81">
        <f t="shared" si="6"/>
        <v>318</v>
      </c>
      <c r="AS127" s="81">
        <f t="shared" si="7"/>
        <v>0.17699999999999999</v>
      </c>
    </row>
    <row r="128" spans="1:45" x14ac:dyDescent="0.3">
      <c r="A128">
        <v>564</v>
      </c>
      <c r="B128" t="s">
        <v>118</v>
      </c>
      <c r="C128" t="s">
        <v>45</v>
      </c>
      <c r="D128" t="s">
        <v>46</v>
      </c>
      <c r="E128">
        <v>40945</v>
      </c>
      <c r="F128" t="s">
        <v>101</v>
      </c>
      <c r="G128" t="s">
        <v>91</v>
      </c>
      <c r="H128" t="s">
        <v>95</v>
      </c>
      <c r="I128" t="s">
        <v>47</v>
      </c>
      <c r="J128" t="s">
        <v>85</v>
      </c>
      <c r="K128" t="s">
        <v>51</v>
      </c>
      <c r="L128">
        <v>70.2</v>
      </c>
      <c r="M128">
        <v>30000</v>
      </c>
      <c r="N128" t="s">
        <v>52</v>
      </c>
      <c r="O128">
        <v>0</v>
      </c>
      <c r="P128">
        <v>0</v>
      </c>
      <c r="Q128">
        <v>0</v>
      </c>
      <c r="R128">
        <v>482</v>
      </c>
      <c r="S128">
        <v>0.25900000000000001</v>
      </c>
      <c r="T128">
        <v>0</v>
      </c>
      <c r="U128">
        <v>0</v>
      </c>
      <c r="V128">
        <v>0</v>
      </c>
      <c r="W128">
        <v>0</v>
      </c>
      <c r="X128">
        <v>286</v>
      </c>
      <c r="Y128">
        <v>0.156</v>
      </c>
      <c r="Z128">
        <v>0</v>
      </c>
      <c r="AC128">
        <v>2</v>
      </c>
      <c r="AD128" t="s">
        <v>92</v>
      </c>
      <c r="AE128" t="s">
        <v>98</v>
      </c>
      <c r="AF128" t="s">
        <v>86</v>
      </c>
      <c r="AG128" t="s">
        <v>101</v>
      </c>
      <c r="AH128" t="s">
        <v>118</v>
      </c>
      <c r="AI128" t="s">
        <v>52</v>
      </c>
      <c r="AJ128" t="s">
        <v>119</v>
      </c>
      <c r="AK128" t="s">
        <v>56</v>
      </c>
      <c r="AM128" t="s">
        <v>120</v>
      </c>
      <c r="AN128" t="s">
        <v>121</v>
      </c>
      <c r="AO128" t="s">
        <v>122</v>
      </c>
      <c r="AP128" t="s">
        <v>60</v>
      </c>
      <c r="AQ128" t="s">
        <v>304</v>
      </c>
      <c r="AR128" s="81">
        <f t="shared" si="6"/>
        <v>286</v>
      </c>
      <c r="AS128" s="81">
        <f t="shared" si="7"/>
        <v>0.156</v>
      </c>
    </row>
    <row r="129" spans="1:45" x14ac:dyDescent="0.3">
      <c r="A129">
        <v>565</v>
      </c>
      <c r="B129" t="s">
        <v>118</v>
      </c>
      <c r="C129" t="s">
        <v>45</v>
      </c>
      <c r="D129" t="s">
        <v>46</v>
      </c>
      <c r="E129">
        <v>40945</v>
      </c>
      <c r="F129" t="s">
        <v>101</v>
      </c>
      <c r="G129" t="s">
        <v>91</v>
      </c>
      <c r="H129" t="s">
        <v>95</v>
      </c>
      <c r="I129" t="s">
        <v>47</v>
      </c>
      <c r="J129" t="s">
        <v>87</v>
      </c>
      <c r="K129" t="s">
        <v>51</v>
      </c>
      <c r="L129">
        <v>73.5</v>
      </c>
      <c r="M129">
        <v>30000</v>
      </c>
      <c r="N129" t="s">
        <v>52</v>
      </c>
      <c r="O129">
        <v>0</v>
      </c>
      <c r="P129">
        <v>0</v>
      </c>
      <c r="Q129">
        <v>0</v>
      </c>
      <c r="R129">
        <v>651</v>
      </c>
      <c r="S129">
        <v>0.30199999999999999</v>
      </c>
      <c r="T129">
        <v>0</v>
      </c>
      <c r="U129">
        <v>0</v>
      </c>
      <c r="V129">
        <v>0</v>
      </c>
      <c r="W129">
        <v>0</v>
      </c>
      <c r="X129">
        <v>407</v>
      </c>
      <c r="Y129">
        <v>0.189</v>
      </c>
      <c r="Z129">
        <v>0</v>
      </c>
      <c r="AC129">
        <v>2</v>
      </c>
      <c r="AD129" t="s">
        <v>92</v>
      </c>
      <c r="AE129" t="s">
        <v>98</v>
      </c>
      <c r="AF129" t="s">
        <v>88</v>
      </c>
      <c r="AG129" t="s">
        <v>101</v>
      </c>
      <c r="AH129" t="s">
        <v>118</v>
      </c>
      <c r="AI129" t="s">
        <v>52</v>
      </c>
      <c r="AJ129" t="s">
        <v>119</v>
      </c>
      <c r="AK129" t="s">
        <v>56</v>
      </c>
      <c r="AM129" t="s">
        <v>120</v>
      </c>
      <c r="AN129" t="s">
        <v>121</v>
      </c>
      <c r="AO129" t="s">
        <v>122</v>
      </c>
      <c r="AP129" t="s">
        <v>60</v>
      </c>
      <c r="AQ129" t="s">
        <v>304</v>
      </c>
      <c r="AR129" s="81">
        <f t="shared" si="6"/>
        <v>407</v>
      </c>
      <c r="AS129" s="81">
        <f t="shared" si="7"/>
        <v>0.189</v>
      </c>
    </row>
    <row r="130" spans="1:45" x14ac:dyDescent="0.3">
      <c r="A130">
        <v>566</v>
      </c>
      <c r="B130" t="s">
        <v>118</v>
      </c>
      <c r="C130" t="s">
        <v>45</v>
      </c>
      <c r="D130" t="s">
        <v>46</v>
      </c>
      <c r="E130">
        <v>40945</v>
      </c>
      <c r="F130" t="s">
        <v>101</v>
      </c>
      <c r="G130" t="s">
        <v>91</v>
      </c>
      <c r="H130" t="s">
        <v>95</v>
      </c>
      <c r="I130" t="s">
        <v>47</v>
      </c>
      <c r="J130" t="s">
        <v>89</v>
      </c>
      <c r="K130" t="s">
        <v>51</v>
      </c>
      <c r="L130">
        <v>51.9</v>
      </c>
      <c r="M130">
        <v>30000</v>
      </c>
      <c r="N130" t="s">
        <v>52</v>
      </c>
      <c r="O130">
        <v>0</v>
      </c>
      <c r="P130">
        <v>0</v>
      </c>
      <c r="Q130">
        <v>0</v>
      </c>
      <c r="R130">
        <v>380</v>
      </c>
      <c r="S130">
        <v>0.28199999999999997</v>
      </c>
      <c r="T130">
        <v>0</v>
      </c>
      <c r="U130">
        <v>0</v>
      </c>
      <c r="V130">
        <v>0</v>
      </c>
      <c r="W130">
        <v>0</v>
      </c>
      <c r="X130">
        <v>216</v>
      </c>
      <c r="Y130">
        <v>0.161</v>
      </c>
      <c r="Z130">
        <v>0</v>
      </c>
      <c r="AC130">
        <v>2</v>
      </c>
      <c r="AD130" t="s">
        <v>92</v>
      </c>
      <c r="AE130" t="s">
        <v>98</v>
      </c>
      <c r="AF130" t="s">
        <v>90</v>
      </c>
      <c r="AG130" t="s">
        <v>101</v>
      </c>
      <c r="AH130" t="s">
        <v>118</v>
      </c>
      <c r="AI130" t="s">
        <v>52</v>
      </c>
      <c r="AJ130" t="s">
        <v>119</v>
      </c>
      <c r="AK130" t="s">
        <v>56</v>
      </c>
      <c r="AM130" t="s">
        <v>120</v>
      </c>
      <c r="AN130" t="s">
        <v>121</v>
      </c>
      <c r="AO130" t="s">
        <v>122</v>
      </c>
      <c r="AP130" t="s">
        <v>60</v>
      </c>
      <c r="AQ130" t="s">
        <v>304</v>
      </c>
      <c r="AR130" s="81">
        <f t="shared" si="6"/>
        <v>216</v>
      </c>
      <c r="AS130" s="81">
        <f t="shared" si="7"/>
        <v>0.161</v>
      </c>
    </row>
    <row r="131" spans="1:45" x14ac:dyDescent="0.3">
      <c r="A131">
        <v>596</v>
      </c>
      <c r="B131" t="s">
        <v>118</v>
      </c>
      <c r="C131" t="s">
        <v>45</v>
      </c>
      <c r="D131" t="s">
        <v>46</v>
      </c>
      <c r="E131">
        <v>40945</v>
      </c>
      <c r="F131" t="s">
        <v>103</v>
      </c>
      <c r="G131" t="s">
        <v>48</v>
      </c>
      <c r="H131" t="s">
        <v>95</v>
      </c>
      <c r="I131" t="s">
        <v>47</v>
      </c>
      <c r="J131" t="s">
        <v>71</v>
      </c>
      <c r="K131" t="s">
        <v>51</v>
      </c>
      <c r="L131">
        <v>220</v>
      </c>
      <c r="M131">
        <v>200000</v>
      </c>
      <c r="N131" t="s">
        <v>52</v>
      </c>
      <c r="O131">
        <v>0</v>
      </c>
      <c r="P131">
        <v>0</v>
      </c>
      <c r="Q131">
        <v>0</v>
      </c>
      <c r="R131">
        <v>636</v>
      </c>
      <c r="S131">
        <v>0.251</v>
      </c>
      <c r="T131">
        <v>0</v>
      </c>
      <c r="U131">
        <v>0</v>
      </c>
      <c r="V131">
        <v>0</v>
      </c>
      <c r="W131">
        <v>0</v>
      </c>
      <c r="X131">
        <v>382</v>
      </c>
      <c r="Y131">
        <v>0.151</v>
      </c>
      <c r="Z131">
        <v>0</v>
      </c>
      <c r="AC131">
        <v>2</v>
      </c>
      <c r="AD131" t="s">
        <v>53</v>
      </c>
      <c r="AE131" t="s">
        <v>98</v>
      </c>
      <c r="AF131" t="s">
        <v>72</v>
      </c>
      <c r="AG131" t="s">
        <v>104</v>
      </c>
      <c r="AH131" t="s">
        <v>118</v>
      </c>
      <c r="AI131" t="s">
        <v>52</v>
      </c>
      <c r="AJ131" t="s">
        <v>119</v>
      </c>
      <c r="AK131" t="s">
        <v>56</v>
      </c>
      <c r="AM131" t="s">
        <v>120</v>
      </c>
      <c r="AN131" t="s">
        <v>121</v>
      </c>
      <c r="AO131" t="s">
        <v>122</v>
      </c>
      <c r="AP131" t="s">
        <v>60</v>
      </c>
      <c r="AQ131" t="s">
        <v>304</v>
      </c>
      <c r="AR131" s="81">
        <f t="shared" si="6"/>
        <v>382</v>
      </c>
      <c r="AS131" s="81">
        <f t="shared" si="7"/>
        <v>0.151</v>
      </c>
    </row>
    <row r="132" spans="1:45" x14ac:dyDescent="0.3">
      <c r="A132">
        <v>604</v>
      </c>
      <c r="B132" t="s">
        <v>118</v>
      </c>
      <c r="C132" t="s">
        <v>45</v>
      </c>
      <c r="D132" t="s">
        <v>46</v>
      </c>
      <c r="E132">
        <v>40945</v>
      </c>
      <c r="F132" t="s">
        <v>103</v>
      </c>
      <c r="G132" t="s">
        <v>91</v>
      </c>
      <c r="H132" t="s">
        <v>95</v>
      </c>
      <c r="I132" t="s">
        <v>47</v>
      </c>
      <c r="J132" t="s">
        <v>71</v>
      </c>
      <c r="K132" t="s">
        <v>51</v>
      </c>
      <c r="L132">
        <v>48.4</v>
      </c>
      <c r="M132">
        <v>30000</v>
      </c>
      <c r="N132" t="s">
        <v>52</v>
      </c>
      <c r="O132">
        <v>0</v>
      </c>
      <c r="P132">
        <v>0</v>
      </c>
      <c r="Q132">
        <v>0</v>
      </c>
      <c r="R132">
        <v>538</v>
      </c>
      <c r="S132">
        <v>0.23499999999999999</v>
      </c>
      <c r="T132">
        <v>0</v>
      </c>
      <c r="U132">
        <v>0</v>
      </c>
      <c r="V132">
        <v>0</v>
      </c>
      <c r="W132">
        <v>0</v>
      </c>
      <c r="X132">
        <v>321</v>
      </c>
      <c r="Y132">
        <v>0.14099999999999999</v>
      </c>
      <c r="Z132">
        <v>0</v>
      </c>
      <c r="AC132">
        <v>2</v>
      </c>
      <c r="AD132" t="s">
        <v>92</v>
      </c>
      <c r="AE132" t="s">
        <v>98</v>
      </c>
      <c r="AF132" t="s">
        <v>72</v>
      </c>
      <c r="AG132" t="s">
        <v>104</v>
      </c>
      <c r="AH132" t="s">
        <v>118</v>
      </c>
      <c r="AI132" t="s">
        <v>52</v>
      </c>
      <c r="AJ132" t="s">
        <v>119</v>
      </c>
      <c r="AK132" t="s">
        <v>56</v>
      </c>
      <c r="AM132" t="s">
        <v>120</v>
      </c>
      <c r="AN132" t="s">
        <v>121</v>
      </c>
      <c r="AO132" t="s">
        <v>122</v>
      </c>
      <c r="AP132" t="s">
        <v>60</v>
      </c>
      <c r="AQ132" t="s">
        <v>304</v>
      </c>
      <c r="AR132" s="81">
        <f t="shared" si="6"/>
        <v>321</v>
      </c>
      <c r="AS132" s="81">
        <f t="shared" si="7"/>
        <v>0.14099999999999999</v>
      </c>
    </row>
  </sheetData>
  <autoFilter ref="A4:AS132"/>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8"/>
  <sheetViews>
    <sheetView tabSelected="1" topLeftCell="A4" workbookViewId="0">
      <selection activeCell="K12" sqref="K12"/>
    </sheetView>
  </sheetViews>
  <sheetFormatPr defaultRowHeight="14.4" x14ac:dyDescent="0.3"/>
  <cols>
    <col min="1" max="1" width="2.5546875" customWidth="1"/>
    <col min="2" max="5" width="10.88671875" customWidth="1"/>
    <col min="6" max="7" width="15.33203125" style="8" bestFit="1" customWidth="1"/>
    <col min="8" max="8" width="10.88671875" customWidth="1"/>
    <col min="9" max="9" width="2.109375" customWidth="1"/>
    <col min="10" max="19" width="10.88671875" customWidth="1"/>
  </cols>
  <sheetData>
    <row r="2" spans="2:9" ht="15" x14ac:dyDescent="0.25">
      <c r="B2" s="39" t="s">
        <v>279</v>
      </c>
    </row>
    <row r="3" spans="2:9" ht="15" x14ac:dyDescent="0.25">
      <c r="B3" s="86" t="s">
        <v>280</v>
      </c>
      <c r="C3" s="86"/>
      <c r="D3" s="86"/>
      <c r="E3" s="86"/>
    </row>
    <row r="4" spans="2:9" ht="15" x14ac:dyDescent="0.25">
      <c r="D4" s="8"/>
      <c r="E4" s="8"/>
    </row>
    <row r="5" spans="2:9" ht="15" x14ac:dyDescent="0.25">
      <c r="B5" t="s">
        <v>281</v>
      </c>
      <c r="C5" s="36" t="s">
        <v>282</v>
      </c>
      <c r="D5" s="8"/>
      <c r="E5" s="8"/>
    </row>
    <row r="6" spans="2:9" ht="15" x14ac:dyDescent="0.25">
      <c r="B6" t="s">
        <v>283</v>
      </c>
      <c r="C6" s="36" t="s">
        <v>284</v>
      </c>
    </row>
    <row r="7" spans="2:9" x14ac:dyDescent="0.3">
      <c r="C7" s="40" t="s">
        <v>45</v>
      </c>
      <c r="D7" s="40" t="s">
        <v>45</v>
      </c>
      <c r="E7" s="40" t="s">
        <v>285</v>
      </c>
      <c r="F7" s="40" t="s">
        <v>354</v>
      </c>
      <c r="G7" s="40" t="s">
        <v>355</v>
      </c>
      <c r="H7" s="8"/>
      <c r="I7" s="8"/>
    </row>
    <row r="8" spans="2:9" x14ac:dyDescent="0.3">
      <c r="B8" s="41"/>
      <c r="C8" s="42" t="s">
        <v>286</v>
      </c>
      <c r="D8" s="42" t="s">
        <v>287</v>
      </c>
      <c r="E8" s="43" t="s">
        <v>288</v>
      </c>
      <c r="F8" s="43" t="s">
        <v>289</v>
      </c>
      <c r="G8" s="43" t="s">
        <v>356</v>
      </c>
      <c r="H8" s="8"/>
      <c r="I8" s="8"/>
    </row>
    <row r="9" spans="2:9" ht="15" x14ac:dyDescent="0.25">
      <c r="B9" s="44" t="s">
        <v>290</v>
      </c>
      <c r="C9" s="44"/>
      <c r="D9" s="44"/>
      <c r="E9" s="44">
        <v>15000</v>
      </c>
      <c r="F9" s="44">
        <v>15000</v>
      </c>
      <c r="G9" s="44">
        <v>15000</v>
      </c>
      <c r="H9" s="8"/>
      <c r="I9" s="8"/>
    </row>
    <row r="10" spans="2:9" x14ac:dyDescent="0.3">
      <c r="B10" s="45" t="s">
        <v>291</v>
      </c>
      <c r="C10" s="45">
        <v>7.61</v>
      </c>
      <c r="D10" s="45">
        <v>8.4600000000000009</v>
      </c>
      <c r="E10" s="46">
        <f>13.8-(0.3*(E9/1000))</f>
        <v>9.3000000000000007</v>
      </c>
      <c r="F10" s="46">
        <f>14-(0.3*(F9/1000))</f>
        <v>9.5</v>
      </c>
      <c r="G10" s="46">
        <f>10.9-(0.213*(G9/1000))</f>
        <v>7.7050000000000001</v>
      </c>
      <c r="H10" s="47"/>
      <c r="I10" s="8"/>
    </row>
    <row r="11" spans="2:9" ht="15" x14ac:dyDescent="0.25">
      <c r="B11" s="48" t="s">
        <v>292</v>
      </c>
      <c r="C11" s="48"/>
      <c r="D11" s="48"/>
      <c r="E11" s="49" t="s">
        <v>293</v>
      </c>
      <c r="F11" s="49" t="s">
        <v>294</v>
      </c>
      <c r="G11"/>
      <c r="H11" s="8"/>
      <c r="I11" s="8"/>
    </row>
    <row r="12" spans="2:9" ht="15" x14ac:dyDescent="0.25">
      <c r="B12" s="50"/>
      <c r="C12" s="50"/>
      <c r="D12" s="50"/>
      <c r="E12" s="49" t="s">
        <v>295</v>
      </c>
      <c r="F12" s="49" t="s">
        <v>296</v>
      </c>
      <c r="G12"/>
      <c r="H12" s="8"/>
      <c r="I12" s="8"/>
    </row>
    <row r="13" spans="2:9" ht="15" x14ac:dyDescent="0.25">
      <c r="B13" s="45" t="s">
        <v>297</v>
      </c>
      <c r="C13" s="45">
        <v>0.39100000000000001</v>
      </c>
      <c r="D13" s="45">
        <v>0.34699999999999998</v>
      </c>
      <c r="E13" s="51">
        <v>0.3125</v>
      </c>
      <c r="F13" s="51">
        <v>0.30509999999999998</v>
      </c>
      <c r="G13"/>
      <c r="H13" s="8"/>
      <c r="I13" s="8"/>
    </row>
    <row r="14" spans="2:9" ht="15" x14ac:dyDescent="0.25">
      <c r="B14" s="52"/>
      <c r="C14" s="52"/>
      <c r="D14" s="53"/>
      <c r="E14" s="53"/>
      <c r="F14"/>
      <c r="H14" s="8"/>
    </row>
    <row r="15" spans="2:9" ht="15" x14ac:dyDescent="0.25">
      <c r="B15" s="87" t="s">
        <v>298</v>
      </c>
      <c r="C15" s="87"/>
      <c r="D15" s="87"/>
      <c r="E15" s="87"/>
      <c r="F15" s="87"/>
      <c r="G15" s="87"/>
      <c r="H15" s="87"/>
    </row>
    <row r="16" spans="2:9" ht="15" x14ac:dyDescent="0.25">
      <c r="C16" s="53"/>
      <c r="D16" s="53"/>
    </row>
    <row r="17" spans="2:16" ht="15" x14ac:dyDescent="0.25">
      <c r="B17" s="39" t="s">
        <v>286</v>
      </c>
      <c r="C17" s="39" t="s">
        <v>299</v>
      </c>
      <c r="F17"/>
      <c r="G17"/>
      <c r="J17" s="39" t="s">
        <v>287</v>
      </c>
      <c r="K17" s="39" t="s">
        <v>299</v>
      </c>
    </row>
    <row r="18" spans="2:16" s="55" customFormat="1" ht="15.75" thickBot="1" x14ac:dyDescent="0.3">
      <c r="B18" s="54" t="s">
        <v>300</v>
      </c>
      <c r="C18" s="85" t="s">
        <v>128</v>
      </c>
      <c r="D18" s="85"/>
      <c r="E18" s="85"/>
      <c r="F18" s="85" t="s">
        <v>129</v>
      </c>
      <c r="G18" s="85"/>
      <c r="H18" s="85"/>
      <c r="J18" s="54" t="s">
        <v>300</v>
      </c>
      <c r="K18" s="85" t="s">
        <v>128</v>
      </c>
      <c r="L18" s="85"/>
      <c r="M18" s="85"/>
      <c r="N18" s="85" t="s">
        <v>129</v>
      </c>
      <c r="O18" s="85"/>
      <c r="P18" s="85"/>
    </row>
    <row r="19" spans="2:16" ht="15.75" thickTop="1" x14ac:dyDescent="0.25">
      <c r="B19" s="56">
        <v>1</v>
      </c>
      <c r="C19" s="57"/>
      <c r="D19" s="57"/>
      <c r="E19" s="57"/>
      <c r="F19" s="57"/>
      <c r="G19" s="57"/>
      <c r="H19" s="57"/>
      <c r="J19" s="56">
        <v>1</v>
      </c>
      <c r="K19" s="57"/>
      <c r="L19" s="57"/>
      <c r="M19" s="57"/>
      <c r="N19" s="57"/>
      <c r="O19" s="57"/>
      <c r="P19" s="57"/>
    </row>
    <row r="20" spans="2:16" ht="15" x14ac:dyDescent="0.25">
      <c r="B20" s="44">
        <v>2</v>
      </c>
      <c r="C20" s="41"/>
      <c r="D20" s="41"/>
      <c r="E20" s="41"/>
      <c r="F20" s="41"/>
      <c r="G20" s="41"/>
      <c r="H20" s="41"/>
      <c r="J20" s="44">
        <v>2</v>
      </c>
      <c r="K20" s="41"/>
      <c r="L20" s="41"/>
      <c r="M20" s="41"/>
      <c r="N20" s="41"/>
      <c r="O20" s="41"/>
      <c r="P20" s="41"/>
    </row>
    <row r="21" spans="2:16" ht="15" x14ac:dyDescent="0.25">
      <c r="B21" s="44">
        <v>3</v>
      </c>
      <c r="C21" s="41"/>
      <c r="D21" s="41"/>
      <c r="E21" s="41"/>
      <c r="F21" s="41"/>
      <c r="G21" s="41"/>
      <c r="H21" s="41"/>
      <c r="J21" s="44">
        <v>3</v>
      </c>
      <c r="K21" s="41"/>
      <c r="L21" s="41"/>
      <c r="M21" s="41"/>
      <c r="N21" s="41"/>
      <c r="O21" s="41"/>
      <c r="P21" s="41"/>
    </row>
    <row r="22" spans="2:16" ht="15" x14ac:dyDescent="0.25">
      <c r="B22" s="44">
        <v>4</v>
      </c>
      <c r="C22" s="41"/>
      <c r="D22" s="41"/>
      <c r="E22" s="41"/>
      <c r="F22" s="41"/>
      <c r="G22" s="41"/>
      <c r="H22" s="41"/>
      <c r="J22" s="44">
        <v>4</v>
      </c>
      <c r="K22" s="41"/>
      <c r="L22" s="41"/>
      <c r="M22" s="41"/>
      <c r="N22" s="41"/>
      <c r="O22" s="41"/>
      <c r="P22" s="41"/>
    </row>
    <row r="23" spans="2:16" ht="15" x14ac:dyDescent="0.25">
      <c r="B23" s="44">
        <v>5</v>
      </c>
      <c r="C23" s="41"/>
      <c r="D23" s="41"/>
      <c r="E23" s="41"/>
      <c r="F23" s="41"/>
      <c r="G23" s="41"/>
      <c r="H23" s="41"/>
      <c r="J23" s="44">
        <v>5</v>
      </c>
      <c r="K23" s="41"/>
      <c r="L23" s="41"/>
      <c r="M23" s="41"/>
      <c r="N23" s="41"/>
      <c r="O23" s="41"/>
      <c r="P23" s="41"/>
    </row>
    <row r="24" spans="2:16" ht="15" x14ac:dyDescent="0.25">
      <c r="B24" s="44">
        <v>6</v>
      </c>
      <c r="C24" s="41"/>
      <c r="D24" s="41"/>
      <c r="E24" s="41"/>
      <c r="F24" s="41"/>
      <c r="G24" s="41"/>
      <c r="H24" s="41"/>
      <c r="J24" s="44">
        <v>6</v>
      </c>
      <c r="K24" s="41"/>
      <c r="L24" s="41"/>
      <c r="M24" s="41"/>
      <c r="N24" s="41"/>
      <c r="O24" s="41"/>
      <c r="P24" s="41"/>
    </row>
    <row r="25" spans="2:16" ht="15" x14ac:dyDescent="0.25">
      <c r="B25" s="44">
        <v>7</v>
      </c>
      <c r="C25" s="41"/>
      <c r="D25" s="41"/>
      <c r="E25" s="41"/>
      <c r="F25" s="41"/>
      <c r="G25" s="41"/>
      <c r="H25" s="41"/>
      <c r="J25" s="44">
        <v>7</v>
      </c>
      <c r="K25" s="41"/>
      <c r="L25" s="41"/>
      <c r="M25" s="41"/>
      <c r="N25" s="41"/>
      <c r="O25" s="41"/>
      <c r="P25" s="41"/>
    </row>
    <row r="26" spans="2:16" ht="15" x14ac:dyDescent="0.25">
      <c r="B26" s="44">
        <v>8</v>
      </c>
      <c r="C26" s="41"/>
      <c r="D26" s="41"/>
      <c r="E26" s="41"/>
      <c r="F26" s="41"/>
      <c r="G26" s="41"/>
      <c r="H26" s="41"/>
      <c r="J26" s="44">
        <v>8</v>
      </c>
      <c r="K26" s="41"/>
      <c r="L26" s="41"/>
      <c r="M26" s="41"/>
      <c r="N26" s="41"/>
      <c r="O26" s="41"/>
      <c r="P26" s="41"/>
    </row>
    <row r="27" spans="2:16" ht="15.75" thickBot="1" x14ac:dyDescent="0.3">
      <c r="B27" s="58">
        <v>9</v>
      </c>
      <c r="C27" s="59"/>
      <c r="D27" s="59"/>
      <c r="E27" s="59"/>
      <c r="F27" s="59"/>
      <c r="G27" s="59"/>
      <c r="H27" s="59"/>
      <c r="J27" s="58">
        <v>9</v>
      </c>
      <c r="K27" s="59"/>
      <c r="L27" s="59"/>
      <c r="M27" s="59"/>
      <c r="N27" s="59"/>
      <c r="O27" s="59"/>
      <c r="P27" s="59"/>
    </row>
    <row r="28" spans="2:16" ht="15.75" thickBot="1" x14ac:dyDescent="0.3">
      <c r="B28" s="60">
        <v>10</v>
      </c>
      <c r="C28" s="61">
        <v>94409</v>
      </c>
      <c r="D28" s="61">
        <v>84824</v>
      </c>
      <c r="E28" s="62">
        <f>1-(D28/C28)</f>
        <v>0.10152633753137941</v>
      </c>
      <c r="F28" s="63">
        <v>34.44</v>
      </c>
      <c r="G28" s="63">
        <v>27.7</v>
      </c>
      <c r="H28" s="64">
        <f>1-(G28/F28)</f>
        <v>0.19570267131242736</v>
      </c>
      <c r="J28" s="60">
        <v>10</v>
      </c>
      <c r="K28" s="61">
        <v>89505</v>
      </c>
      <c r="L28" s="61">
        <v>84824</v>
      </c>
      <c r="M28" s="62">
        <f>1-(L28/K28)</f>
        <v>5.229875425953856E-2</v>
      </c>
      <c r="N28" s="63">
        <v>30.98</v>
      </c>
      <c r="O28" s="63">
        <v>27.7</v>
      </c>
      <c r="P28" s="64">
        <f>1-(O28/N28)</f>
        <v>0.10587475790832801</v>
      </c>
    </row>
    <row r="29" spans="2:16" ht="15" x14ac:dyDescent="0.25">
      <c r="B29" s="56">
        <v>11</v>
      </c>
      <c r="C29" s="57"/>
      <c r="D29" s="57"/>
      <c r="E29" s="57"/>
      <c r="F29" s="57"/>
      <c r="G29" s="57"/>
      <c r="H29" s="57"/>
      <c r="J29" s="56">
        <v>11</v>
      </c>
      <c r="K29" s="57"/>
      <c r="L29" s="57"/>
      <c r="M29" s="57"/>
      <c r="N29" s="57"/>
      <c r="O29" s="57"/>
      <c r="P29" s="57"/>
    </row>
    <row r="30" spans="2:16" ht="15" x14ac:dyDescent="0.25">
      <c r="B30" s="44">
        <v>12</v>
      </c>
      <c r="C30" s="65"/>
      <c r="D30" s="41"/>
      <c r="E30" s="41"/>
      <c r="F30" s="41"/>
      <c r="G30" s="41"/>
      <c r="H30" s="41"/>
      <c r="J30" s="44">
        <v>12</v>
      </c>
      <c r="K30" s="65"/>
      <c r="L30" s="41"/>
      <c r="M30" s="41"/>
      <c r="N30" s="41"/>
      <c r="O30" s="41"/>
      <c r="P30" s="41"/>
    </row>
    <row r="31" spans="2:16" ht="15" x14ac:dyDescent="0.25">
      <c r="B31" s="44">
        <v>13</v>
      </c>
      <c r="C31" s="41"/>
      <c r="D31" s="41"/>
      <c r="E31" s="41"/>
      <c r="F31" s="41"/>
      <c r="G31" s="41"/>
      <c r="H31" s="41"/>
      <c r="J31" s="44">
        <v>13</v>
      </c>
      <c r="K31" s="41"/>
      <c r="L31" s="41"/>
      <c r="M31" s="41"/>
      <c r="N31" s="41"/>
      <c r="O31" s="41"/>
      <c r="P31" s="41"/>
    </row>
    <row r="32" spans="2:16" ht="15" x14ac:dyDescent="0.25">
      <c r="B32" s="44">
        <v>14</v>
      </c>
      <c r="C32" s="41"/>
      <c r="D32" s="41"/>
      <c r="E32" s="41"/>
      <c r="F32" s="41"/>
      <c r="G32" s="41"/>
      <c r="H32" s="41"/>
      <c r="J32" s="44">
        <v>14</v>
      </c>
      <c r="K32" s="41"/>
      <c r="L32" s="41"/>
      <c r="M32" s="41"/>
      <c r="N32" s="41"/>
      <c r="O32" s="41"/>
      <c r="P32" s="41"/>
    </row>
    <row r="33" spans="2:16" ht="15" x14ac:dyDescent="0.25">
      <c r="B33" s="44">
        <v>15</v>
      </c>
      <c r="C33" s="66"/>
      <c r="D33" s="66"/>
      <c r="E33" s="67"/>
      <c r="F33" s="66"/>
      <c r="G33" s="66"/>
      <c r="H33" s="67"/>
      <c r="J33" s="44">
        <v>15</v>
      </c>
      <c r="K33" s="66"/>
      <c r="L33" s="66"/>
      <c r="M33" s="67"/>
      <c r="N33" s="66"/>
      <c r="O33" s="66"/>
      <c r="P33" s="67"/>
    </row>
    <row r="34" spans="2:16" ht="15" x14ac:dyDescent="0.25">
      <c r="B34" s="68">
        <v>16</v>
      </c>
      <c r="C34" s="69"/>
      <c r="D34" s="41"/>
      <c r="E34" s="41"/>
      <c r="F34" s="41"/>
      <c r="G34" s="41"/>
      <c r="H34" s="41"/>
      <c r="J34" s="68">
        <v>16</v>
      </c>
      <c r="K34" s="69"/>
      <c r="L34" s="41"/>
      <c r="M34" s="41"/>
      <c r="N34" s="41"/>
      <c r="O34" s="41"/>
      <c r="P34" s="41"/>
    </row>
    <row r="36" spans="2:16" ht="15" x14ac:dyDescent="0.25">
      <c r="C36" s="70" t="s">
        <v>49</v>
      </c>
      <c r="D36" s="71" t="s">
        <v>128</v>
      </c>
      <c r="E36" s="72">
        <f>SUM(E28*0.3,M28*0.7)</f>
        <v>6.7067029241090814E-2</v>
      </c>
      <c r="F36" s="73"/>
      <c r="G36" s="73" t="s">
        <v>129</v>
      </c>
      <c r="H36" s="72">
        <f>SUM(H28*0.3,P28*0.7)</f>
        <v>0.1328231319295578</v>
      </c>
      <c r="I36" s="39"/>
      <c r="J36" s="39"/>
      <c r="K36" s="39"/>
    </row>
    <row r="37" spans="2:16" x14ac:dyDescent="0.3">
      <c r="C37" t="s">
        <v>352</v>
      </c>
    </row>
    <row r="38" spans="2:16" ht="15" x14ac:dyDescent="0.25">
      <c r="C38" s="70"/>
      <c r="D38" s="70"/>
    </row>
  </sheetData>
  <mergeCells count="6">
    <mergeCell ref="N18:P18"/>
    <mergeCell ref="B3:E3"/>
    <mergeCell ref="B15:H15"/>
    <mergeCell ref="C18:E18"/>
    <mergeCell ref="F18:H18"/>
    <mergeCell ref="K18:M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8"/>
  <sheetViews>
    <sheetView workbookViewId="0">
      <selection activeCell="B21" sqref="B21"/>
    </sheetView>
  </sheetViews>
  <sheetFormatPr defaultRowHeight="14.4" x14ac:dyDescent="0.3"/>
  <cols>
    <col min="1" max="1" width="29.109375" bestFit="1" customWidth="1"/>
    <col min="2" max="2" width="36.5546875" bestFit="1" customWidth="1"/>
    <col min="3" max="13" width="9.109375" hidden="1" customWidth="1"/>
    <col min="14" max="14" width="15" bestFit="1" customWidth="1"/>
    <col min="15" max="15" width="16.44140625" bestFit="1" customWidth="1"/>
    <col min="16" max="16" width="29.44140625" bestFit="1" customWidth="1"/>
    <col min="19" max="19" width="29.44140625" bestFit="1" customWidth="1"/>
  </cols>
  <sheetData>
    <row r="2" spans="1:15" ht="15.75" thickBot="1" x14ac:dyDescent="0.3"/>
    <row r="3" spans="1:15" x14ac:dyDescent="0.3">
      <c r="A3" s="75" t="s">
        <v>315</v>
      </c>
      <c r="B3" s="88" t="s">
        <v>317</v>
      </c>
      <c r="C3" s="79" t="s">
        <v>331</v>
      </c>
      <c r="D3" s="79" t="s">
        <v>332</v>
      </c>
      <c r="E3" s="79" t="s">
        <v>333</v>
      </c>
      <c r="F3" s="79" t="s">
        <v>334</v>
      </c>
      <c r="G3" s="79" t="s">
        <v>331</v>
      </c>
      <c r="H3" s="79" t="s">
        <v>332</v>
      </c>
      <c r="I3" s="79" t="s">
        <v>333</v>
      </c>
      <c r="J3" s="79" t="s">
        <v>334</v>
      </c>
    </row>
    <row r="4" spans="1:15" ht="15" thickBot="1" x14ac:dyDescent="0.35">
      <c r="A4" s="76" t="s">
        <v>316</v>
      </c>
      <c r="B4" s="89"/>
      <c r="C4" s="41" t="s">
        <v>307</v>
      </c>
      <c r="D4" s="41" t="s">
        <v>308</v>
      </c>
      <c r="E4" s="41" t="s">
        <v>309</v>
      </c>
      <c r="F4" s="41" t="s">
        <v>310</v>
      </c>
      <c r="G4" s="41" t="s">
        <v>311</v>
      </c>
      <c r="H4" s="41" t="s">
        <v>312</v>
      </c>
      <c r="I4" s="41" t="s">
        <v>313</v>
      </c>
      <c r="J4" s="41" t="s">
        <v>314</v>
      </c>
      <c r="K4" s="41" t="s">
        <v>244</v>
      </c>
      <c r="L4" s="41" t="s">
        <v>335</v>
      </c>
      <c r="M4" s="41" t="s">
        <v>336</v>
      </c>
      <c r="N4" s="80" t="s">
        <v>348</v>
      </c>
      <c r="O4" s="80" t="s">
        <v>349</v>
      </c>
    </row>
    <row r="5" spans="1:15" ht="15" thickBot="1" x14ac:dyDescent="0.35">
      <c r="A5" s="77" t="s">
        <v>318</v>
      </c>
      <c r="B5" s="78" t="s">
        <v>319</v>
      </c>
      <c r="C5" s="41">
        <v>1</v>
      </c>
      <c r="D5" s="41"/>
      <c r="E5" s="41"/>
      <c r="F5" s="41"/>
      <c r="G5" s="41">
        <v>1</v>
      </c>
      <c r="H5" s="41"/>
      <c r="I5" s="41"/>
      <c r="J5" s="41"/>
      <c r="K5" s="41">
        <f>SUM(C5,G5)</f>
        <v>2</v>
      </c>
      <c r="L5" s="41">
        <f>SUM(D5:E5,H5:I5)</f>
        <v>0</v>
      </c>
      <c r="M5" s="41">
        <f>SUM(F5,J5)</f>
        <v>0</v>
      </c>
      <c r="N5" t="s">
        <v>341</v>
      </c>
      <c r="O5" t="s">
        <v>48</v>
      </c>
    </row>
    <row r="6" spans="1:15" ht="15" thickBot="1" x14ac:dyDescent="0.35">
      <c r="A6" s="77" t="s">
        <v>53</v>
      </c>
      <c r="B6" s="78" t="s">
        <v>319</v>
      </c>
      <c r="C6" s="41">
        <v>1</v>
      </c>
      <c r="D6" s="41"/>
      <c r="E6" s="41"/>
      <c r="F6" s="41"/>
      <c r="G6" s="41">
        <v>1</v>
      </c>
      <c r="H6" s="41"/>
      <c r="I6" s="41"/>
      <c r="J6" s="41"/>
      <c r="K6" s="41">
        <f t="shared" ref="K6:K18" si="0">SUM(C6,G6)</f>
        <v>2</v>
      </c>
      <c r="L6" s="41">
        <f t="shared" ref="L6:L18" si="1">SUM(D6:E6,H6:I6)</f>
        <v>0</v>
      </c>
      <c r="M6" s="41">
        <f t="shared" ref="M6:M18" si="2">SUM(F6,J6)</f>
        <v>0</v>
      </c>
      <c r="N6" t="s">
        <v>48</v>
      </c>
      <c r="O6" t="s">
        <v>48</v>
      </c>
    </row>
    <row r="7" spans="1:15" ht="15" thickBot="1" x14ac:dyDescent="0.35">
      <c r="A7" s="77" t="s">
        <v>320</v>
      </c>
      <c r="B7" s="78" t="s">
        <v>319</v>
      </c>
      <c r="C7" s="41">
        <v>1</v>
      </c>
      <c r="D7" s="41"/>
      <c r="E7" s="41"/>
      <c r="F7" s="41"/>
      <c r="G7" s="41">
        <v>1</v>
      </c>
      <c r="H7" s="41"/>
      <c r="I7" s="41"/>
      <c r="J7" s="41"/>
      <c r="K7" s="41">
        <f t="shared" si="0"/>
        <v>2</v>
      </c>
      <c r="L7" s="41">
        <f t="shared" si="1"/>
        <v>0</v>
      </c>
      <c r="M7" s="41">
        <f t="shared" si="2"/>
        <v>0</v>
      </c>
      <c r="N7" t="s">
        <v>337</v>
      </c>
      <c r="O7" t="s">
        <v>48</v>
      </c>
    </row>
    <row r="8" spans="1:15" ht="15.75" thickBot="1" x14ac:dyDescent="0.3">
      <c r="A8" s="77" t="s">
        <v>92</v>
      </c>
      <c r="B8" s="78" t="s">
        <v>92</v>
      </c>
      <c r="C8" s="41">
        <v>1</v>
      </c>
      <c r="D8" s="41"/>
      <c r="E8" s="41"/>
      <c r="F8" s="41"/>
      <c r="G8" s="41">
        <v>1</v>
      </c>
      <c r="H8" s="41"/>
      <c r="I8" s="41"/>
      <c r="J8" s="41"/>
      <c r="K8" s="41">
        <f t="shared" si="0"/>
        <v>2</v>
      </c>
      <c r="L8" s="41">
        <f t="shared" si="1"/>
        <v>0</v>
      </c>
      <c r="M8" s="41">
        <f t="shared" si="2"/>
        <v>0</v>
      </c>
      <c r="N8" t="s">
        <v>91</v>
      </c>
      <c r="O8" t="s">
        <v>91</v>
      </c>
    </row>
    <row r="9" spans="1:15" ht="15" thickBot="1" x14ac:dyDescent="0.35">
      <c r="A9" s="77" t="s">
        <v>321</v>
      </c>
      <c r="B9" s="78" t="s">
        <v>319</v>
      </c>
      <c r="C9" s="41">
        <v>1</v>
      </c>
      <c r="D9" s="41"/>
      <c r="E9" s="41"/>
      <c r="F9" s="41"/>
      <c r="G9" s="41">
        <v>1</v>
      </c>
      <c r="H9" s="41"/>
      <c r="I9" s="41"/>
      <c r="J9" s="41"/>
      <c r="K9" s="41">
        <f t="shared" si="0"/>
        <v>2</v>
      </c>
      <c r="L9" s="41">
        <f t="shared" si="1"/>
        <v>0</v>
      </c>
      <c r="M9" s="41">
        <f t="shared" si="2"/>
        <v>0</v>
      </c>
      <c r="N9" t="s">
        <v>338</v>
      </c>
      <c r="O9" t="s">
        <v>48</v>
      </c>
    </row>
    <row r="10" spans="1:15" ht="15" thickBot="1" x14ac:dyDescent="0.35">
      <c r="A10" s="77" t="s">
        <v>322</v>
      </c>
      <c r="B10" s="78" t="s">
        <v>319</v>
      </c>
      <c r="C10" s="41">
        <v>1</v>
      </c>
      <c r="D10" s="41"/>
      <c r="E10" s="41"/>
      <c r="F10" s="41"/>
      <c r="G10" s="41">
        <v>1</v>
      </c>
      <c r="H10" s="41"/>
      <c r="I10" s="41"/>
      <c r="J10" s="41"/>
      <c r="K10" s="41">
        <f t="shared" si="0"/>
        <v>2</v>
      </c>
      <c r="L10" s="41">
        <f t="shared" si="1"/>
        <v>0</v>
      </c>
      <c r="M10" s="41">
        <f t="shared" si="2"/>
        <v>0</v>
      </c>
      <c r="N10" t="s">
        <v>340</v>
      </c>
      <c r="O10" t="s">
        <v>48</v>
      </c>
    </row>
    <row r="11" spans="1:15" ht="15" thickBot="1" x14ac:dyDescent="0.35">
      <c r="A11" s="77" t="s">
        <v>323</v>
      </c>
      <c r="B11" s="78" t="s">
        <v>319</v>
      </c>
      <c r="C11" s="41">
        <v>1</v>
      </c>
      <c r="D11" s="41"/>
      <c r="E11" s="41"/>
      <c r="F11" s="41"/>
      <c r="G11" s="41">
        <v>1</v>
      </c>
      <c r="H11" s="41"/>
      <c r="I11" s="41"/>
      <c r="J11" s="41"/>
      <c r="K11" s="41">
        <f t="shared" si="0"/>
        <v>2</v>
      </c>
      <c r="L11" s="41">
        <f t="shared" si="1"/>
        <v>0</v>
      </c>
      <c r="M11" s="41">
        <f t="shared" si="2"/>
        <v>0</v>
      </c>
      <c r="N11" t="s">
        <v>342</v>
      </c>
      <c r="O11" t="s">
        <v>48</v>
      </c>
    </row>
    <row r="12" spans="1:15" ht="15" thickBot="1" x14ac:dyDescent="0.35">
      <c r="A12" s="77" t="s">
        <v>324</v>
      </c>
      <c r="B12" s="78" t="s">
        <v>319</v>
      </c>
      <c r="C12" s="41">
        <v>1</v>
      </c>
      <c r="D12" s="41"/>
      <c r="E12" s="41"/>
      <c r="F12" s="41"/>
      <c r="G12" s="41">
        <v>1</v>
      </c>
      <c r="H12" s="41"/>
      <c r="I12" s="41"/>
      <c r="J12" s="41"/>
      <c r="K12" s="41">
        <f t="shared" si="0"/>
        <v>2</v>
      </c>
      <c r="L12" s="41">
        <f t="shared" si="1"/>
        <v>0</v>
      </c>
      <c r="M12" s="41">
        <f t="shared" si="2"/>
        <v>0</v>
      </c>
      <c r="N12" t="s">
        <v>343</v>
      </c>
      <c r="O12" t="s">
        <v>48</v>
      </c>
    </row>
    <row r="13" spans="1:15" ht="15" thickBot="1" x14ac:dyDescent="0.35">
      <c r="A13" s="77" t="s">
        <v>325</v>
      </c>
      <c r="B13" s="78" t="s">
        <v>319</v>
      </c>
      <c r="C13" s="41">
        <v>1</v>
      </c>
      <c r="D13" s="41"/>
      <c r="E13" s="41"/>
      <c r="F13" s="41"/>
      <c r="G13" s="41">
        <v>1</v>
      </c>
      <c r="H13" s="41"/>
      <c r="I13" s="41"/>
      <c r="J13" s="41"/>
      <c r="K13" s="41">
        <f t="shared" si="0"/>
        <v>2</v>
      </c>
      <c r="L13" s="41">
        <f t="shared" si="1"/>
        <v>0</v>
      </c>
      <c r="M13" s="41">
        <f t="shared" si="2"/>
        <v>0</v>
      </c>
      <c r="N13" t="s">
        <v>344</v>
      </c>
      <c r="O13" t="s">
        <v>48</v>
      </c>
    </row>
    <row r="14" spans="1:15" ht="15" thickBot="1" x14ac:dyDescent="0.35">
      <c r="A14" s="77" t="s">
        <v>326</v>
      </c>
      <c r="B14" s="78" t="s">
        <v>319</v>
      </c>
      <c r="C14" s="41">
        <v>1</v>
      </c>
      <c r="D14" s="41"/>
      <c r="E14" s="41"/>
      <c r="F14" s="41"/>
      <c r="G14" s="41">
        <v>1</v>
      </c>
      <c r="H14" s="41"/>
      <c r="I14" s="41"/>
      <c r="J14" s="41"/>
      <c r="K14" s="41">
        <f t="shared" si="0"/>
        <v>2</v>
      </c>
      <c r="L14" s="41">
        <f t="shared" si="1"/>
        <v>0</v>
      </c>
      <c r="M14" s="41">
        <f t="shared" si="2"/>
        <v>0</v>
      </c>
      <c r="N14" t="s">
        <v>345</v>
      </c>
      <c r="O14" t="s">
        <v>48</v>
      </c>
    </row>
    <row r="15" spans="1:15" ht="15" thickBot="1" x14ac:dyDescent="0.35">
      <c r="A15" s="77" t="s">
        <v>327</v>
      </c>
      <c r="B15" s="78" t="s">
        <v>319</v>
      </c>
      <c r="C15" s="41">
        <v>1</v>
      </c>
      <c r="D15" s="41"/>
      <c r="E15" s="41"/>
      <c r="F15" s="41"/>
      <c r="G15" s="41">
        <v>1</v>
      </c>
      <c r="H15" s="41"/>
      <c r="I15" s="41"/>
      <c r="J15" s="41"/>
      <c r="K15" s="41">
        <f t="shared" si="0"/>
        <v>2</v>
      </c>
      <c r="L15" s="41">
        <f t="shared" si="1"/>
        <v>0</v>
      </c>
      <c r="M15" s="41">
        <f t="shared" si="2"/>
        <v>0</v>
      </c>
      <c r="N15" t="s">
        <v>346</v>
      </c>
      <c r="O15" t="s">
        <v>48</v>
      </c>
    </row>
    <row r="16" spans="1:15" ht="15.75" thickBot="1" x14ac:dyDescent="0.3">
      <c r="A16" s="77" t="s">
        <v>328</v>
      </c>
      <c r="B16" s="78" t="s">
        <v>92</v>
      </c>
      <c r="C16" s="41"/>
      <c r="D16" s="41">
        <v>1</v>
      </c>
      <c r="E16" s="41"/>
      <c r="F16" s="41"/>
      <c r="G16" s="41"/>
      <c r="H16" s="41">
        <v>1</v>
      </c>
      <c r="I16" s="41"/>
      <c r="J16" s="41"/>
      <c r="K16" s="41">
        <f t="shared" si="0"/>
        <v>0</v>
      </c>
      <c r="L16" s="41">
        <f t="shared" si="1"/>
        <v>2</v>
      </c>
      <c r="M16" s="41">
        <f t="shared" si="2"/>
        <v>0</v>
      </c>
      <c r="N16" t="s">
        <v>339</v>
      </c>
      <c r="O16" t="s">
        <v>91</v>
      </c>
    </row>
    <row r="17" spans="1:15" ht="15" thickBot="1" x14ac:dyDescent="0.35">
      <c r="A17" s="77" t="s">
        <v>329</v>
      </c>
      <c r="B17" s="78" t="s">
        <v>319</v>
      </c>
      <c r="C17" s="41"/>
      <c r="D17" s="41"/>
      <c r="E17" s="41">
        <v>1</v>
      </c>
      <c r="F17" s="41"/>
      <c r="G17" s="41"/>
      <c r="H17" s="41"/>
      <c r="I17" s="41">
        <v>1</v>
      </c>
      <c r="J17" s="41"/>
      <c r="K17" s="41">
        <f t="shared" si="0"/>
        <v>0</v>
      </c>
      <c r="L17" s="41">
        <f t="shared" si="1"/>
        <v>2</v>
      </c>
      <c r="M17" s="41">
        <f t="shared" si="2"/>
        <v>0</v>
      </c>
      <c r="N17" t="s">
        <v>339</v>
      </c>
      <c r="O17" t="s">
        <v>48</v>
      </c>
    </row>
    <row r="18" spans="1:15" ht="15.75" thickBot="1" x14ac:dyDescent="0.3">
      <c r="A18" s="77" t="s">
        <v>330</v>
      </c>
      <c r="B18" s="78" t="s">
        <v>92</v>
      </c>
      <c r="C18" s="41"/>
      <c r="D18" s="41"/>
      <c r="E18" s="41"/>
      <c r="F18" s="41">
        <v>1</v>
      </c>
      <c r="G18" s="41"/>
      <c r="H18" s="41"/>
      <c r="I18" s="41"/>
      <c r="J18" s="41">
        <v>1</v>
      </c>
      <c r="K18" s="41">
        <f t="shared" si="0"/>
        <v>0</v>
      </c>
      <c r="L18" s="41">
        <f t="shared" si="1"/>
        <v>0</v>
      </c>
      <c r="M18" s="41">
        <f t="shared" si="2"/>
        <v>2</v>
      </c>
      <c r="N18" t="s">
        <v>347</v>
      </c>
      <c r="O18" t="s">
        <v>91</v>
      </c>
    </row>
  </sheetData>
  <autoFilter ref="A3:N18"/>
  <mergeCells count="1">
    <mergeCell ref="B3:B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8DED26DBB77D14CBDD35401EA8BA69A" ma:contentTypeVersion="10" ma:contentTypeDescription="Create a new document." ma:contentTypeScope="" ma:versionID="1fad7da1f81167c3503be05f4cbefc7b">
  <xsd:schema xmlns:xsd="http://www.w3.org/2001/XMLSchema" xmlns:xs="http://www.w3.org/2001/XMLSchema" xmlns:p="http://schemas.microsoft.com/office/2006/metadata/properties" xmlns:ns2="da71d01b-0173-42d4-bd9e-03574c50f54f" xmlns:ns3="870e7c11-ae1f-4d3d-a559-665563d266b8" targetNamespace="http://schemas.microsoft.com/office/2006/metadata/properties" ma:root="true" ma:fieldsID="5fed50303cf39799df9c900ae6e16b64" ns2:_="" ns3:_="">
    <xsd:import namespace="da71d01b-0173-42d4-bd9e-03574c50f54f"/>
    <xsd:import namespace="870e7c11-ae1f-4d3d-a559-665563d266b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71d01b-0173-42d4-bd9e-03574c50f54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870e7c11-ae1f-4d3d-a559-665563d266b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element name="MediaServiceLocation" ma:index="16" nillable="true" ma:displayName="MediaServiceLocation" ma:description="" ma:internalName="MediaServiceLocation"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C041776-F400-4A34-A3E4-C9B0F8BD9785}">
  <ds:schemaRefs>
    <ds:schemaRef ds:uri="http://schemas.microsoft.com/sharepoint/v3/contenttype/forms"/>
  </ds:schemaRefs>
</ds:datastoreItem>
</file>

<file path=customXml/itemProps2.xml><?xml version="1.0" encoding="utf-8"?>
<ds:datastoreItem xmlns:ds="http://schemas.openxmlformats.org/officeDocument/2006/customXml" ds:itemID="{00CA0B40-3929-4171-BEBB-E3D315C6AC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71d01b-0173-42d4-bd9e-03574c50f54f"/>
    <ds:schemaRef ds:uri="870e7c11-ae1f-4d3d-a559-665563d266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A30D34-D4C0-4CC3-9A82-2BA2BB6C021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EnergyImpacts_dxHP_equip All 10</vt:lpstr>
      <vt:lpstr>Cost</vt:lpstr>
      <vt:lpstr>Sheet3</vt:lpstr>
      <vt:lpstr>Adjusted Impacts</vt:lpstr>
      <vt:lpstr>PTAC (NEW) Scalar</vt:lpstr>
      <vt:lpstr>Building Type Usage</vt:lpstr>
      <vt:lpstr>'Building Type Usage'!Extract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Rossi, Jonathan</dc:creator>
  <cp:lastModifiedBy>Ajay Wadhera</cp:lastModifiedBy>
  <dcterms:created xsi:type="dcterms:W3CDTF">2016-10-20T16:58:34Z</dcterms:created>
  <dcterms:modified xsi:type="dcterms:W3CDTF">2018-06-01T18:07:04Z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0x01010028DED26DBB77D14CBDD35401EA8BA69A</vt:lpwstr>
  </property>
</Properties>
</file>