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28800" windowHeight="13932"/>
  </bookViews>
  <sheets>
    <sheet name="Summary" sheetId="9" r:id="rId1"/>
    <sheet name="Cost Values" sheetId="8" r:id="rId2"/>
    <sheet name="RefgFrzr Technology" sheetId="4" r:id="rId3"/>
    <sheet name="CostModel Coef" sheetId="5" r:id="rId4"/>
    <sheet name="Cost Adder Calculation" sheetId="3" r:id="rId5"/>
    <sheet name="2016 Price Survey" sheetId="1" r:id="rId6"/>
    <sheet name="2016 Energy Star List" sheetId="2" r:id="rId7"/>
    <sheet name="2008 DEER Cost" sheetId="6" r:id="rId8"/>
  </sheets>
  <externalReferences>
    <externalReference r:id="rId9"/>
  </externalReferences>
  <definedNames>
    <definedName name="_xlnm._FilterDatabase" localSheetId="6" hidden="1">'2016 Energy Star List'!$A$1:$AB$1695</definedName>
    <definedName name="_xlnm._FilterDatabase" localSheetId="1" hidden="1">'Cost Values'!$A$7:$N$45</definedName>
    <definedName name="_xlnm._FilterDatabase" localSheetId="2" hidden="1">'RefgFrzr Technology'!$A$7:$N$45</definedName>
    <definedName name="IMC" comment="2008 DEER IMC Cost data to populate table in &quot;DEER Export - Refrigerators&quot; tab.">'2008 DEER Cost'!$B$7:$O$15</definedName>
    <definedName name="Pivot">'[1]PGE Pivot - Refrig Misc'!$A$4:$D$12</definedName>
    <definedName name="Refrig" comment="Federal Standard + 30%">'[1]DEER Export - Refrigerators'!$A$10:$AL$90</definedName>
    <definedName name="RefrigSCE" comment="Federal Standard +30%">'[1]DEER Export - Refrigerators'!$A$91:$AL$171</definedName>
    <definedName name="RefrigSCE20" comment="Federal Standard +20%">'[1]DEER Export - Refrigerators'!$A$172:$AL$252</definedName>
  </definedNames>
  <calcPr calcId="152511" calcMode="manual"/>
  <pivotCaches>
    <pivotCache cacheId="0" r:id="rId10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6" l="1"/>
  <c r="H17" i="6"/>
  <c r="F17" i="6"/>
  <c r="D21" i="3"/>
  <c r="D20" i="3"/>
  <c r="D19" i="3"/>
  <c r="E8" i="5"/>
  <c r="Z45" i="4"/>
  <c r="Y45" i="4"/>
  <c r="X45" i="4"/>
  <c r="W45" i="4"/>
  <c r="AC45" i="4" s="1"/>
  <c r="D22" i="9" s="1"/>
  <c r="F22" i="9" s="1"/>
  <c r="V45" i="4"/>
  <c r="U45" i="4"/>
  <c r="T45" i="4"/>
  <c r="S45" i="4"/>
  <c r="R45" i="4"/>
  <c r="Q45" i="4"/>
  <c r="P45" i="4"/>
  <c r="Z44" i="4"/>
  <c r="Y44" i="4"/>
  <c r="X44" i="4"/>
  <c r="W44" i="4"/>
  <c r="AC44" i="4" s="1"/>
  <c r="D21" i="9" s="1"/>
  <c r="F21" i="9" s="1"/>
  <c r="V44" i="4"/>
  <c r="U44" i="4"/>
  <c r="T44" i="4"/>
  <c r="S44" i="4"/>
  <c r="R44" i="4"/>
  <c r="Q44" i="4"/>
  <c r="P44" i="4"/>
  <c r="Z43" i="4"/>
  <c r="Y43" i="4"/>
  <c r="X43" i="4"/>
  <c r="W43" i="4"/>
  <c r="AC43" i="4" s="1"/>
  <c r="D20" i="9" s="1"/>
  <c r="F20" i="9" s="1"/>
  <c r="V43" i="4"/>
  <c r="U43" i="4"/>
  <c r="T43" i="4"/>
  <c r="S43" i="4"/>
  <c r="R43" i="4"/>
  <c r="Q43" i="4"/>
  <c r="P43" i="4"/>
  <c r="Z42" i="4"/>
  <c r="Y42" i="4"/>
  <c r="X42" i="4"/>
  <c r="W42" i="4"/>
  <c r="AC42" i="4" s="1"/>
  <c r="D19" i="9" s="1"/>
  <c r="F19" i="9" s="1"/>
  <c r="V42" i="4"/>
  <c r="U42" i="4"/>
  <c r="T42" i="4"/>
  <c r="S42" i="4"/>
  <c r="R42" i="4"/>
  <c r="Q42" i="4"/>
  <c r="P42" i="4"/>
  <c r="Z41" i="4"/>
  <c r="Y41" i="4"/>
  <c r="X41" i="4"/>
  <c r="W41" i="4"/>
  <c r="AC41" i="4" s="1"/>
  <c r="D18" i="9" s="1"/>
  <c r="F18" i="9" s="1"/>
  <c r="V41" i="4"/>
  <c r="U41" i="4"/>
  <c r="T41" i="4"/>
  <c r="S41" i="4"/>
  <c r="R41" i="4"/>
  <c r="Q41" i="4"/>
  <c r="P41" i="4"/>
  <c r="Z40" i="4"/>
  <c r="Y40" i="4"/>
  <c r="X40" i="4"/>
  <c r="W40" i="4"/>
  <c r="AC40" i="4" s="1"/>
  <c r="D17" i="9" s="1"/>
  <c r="F17" i="9" s="1"/>
  <c r="V40" i="4"/>
  <c r="U40" i="4"/>
  <c r="T40" i="4"/>
  <c r="S40" i="4"/>
  <c r="R40" i="4"/>
  <c r="Q40" i="4"/>
  <c r="P40" i="4"/>
  <c r="Z39" i="4"/>
  <c r="Y39" i="4"/>
  <c r="X39" i="4"/>
  <c r="W39" i="4"/>
  <c r="AC39" i="4" s="1"/>
  <c r="D16" i="9" s="1"/>
  <c r="F16" i="9" s="1"/>
  <c r="V39" i="4"/>
  <c r="U39" i="4"/>
  <c r="T39" i="4"/>
  <c r="S39" i="4"/>
  <c r="R39" i="4"/>
  <c r="Q39" i="4"/>
  <c r="P39" i="4"/>
  <c r="Z38" i="4"/>
  <c r="Y38" i="4"/>
  <c r="X38" i="4"/>
  <c r="W38" i="4"/>
  <c r="AC38" i="4" s="1"/>
  <c r="D15" i="9" s="1"/>
  <c r="F15" i="9" s="1"/>
  <c r="V38" i="4"/>
  <c r="U38" i="4"/>
  <c r="T38" i="4"/>
  <c r="S38" i="4"/>
  <c r="R38" i="4"/>
  <c r="Q38" i="4"/>
  <c r="P38" i="4"/>
  <c r="Z37" i="4"/>
  <c r="Y37" i="4"/>
  <c r="X37" i="4"/>
  <c r="W37" i="4"/>
  <c r="V37" i="4"/>
  <c r="U37" i="4"/>
  <c r="T37" i="4"/>
  <c r="S37" i="4"/>
  <c r="Q37" i="4"/>
  <c r="P37" i="4"/>
  <c r="Z36" i="4"/>
  <c r="Y36" i="4"/>
  <c r="X36" i="4"/>
  <c r="W36" i="4"/>
  <c r="V36" i="4"/>
  <c r="U36" i="4"/>
  <c r="T36" i="4"/>
  <c r="S36" i="4"/>
  <c r="Q36" i="4"/>
  <c r="P36" i="4"/>
  <c r="Z35" i="4"/>
  <c r="Y35" i="4"/>
  <c r="X35" i="4"/>
  <c r="W35" i="4"/>
  <c r="V35" i="4"/>
  <c r="U35" i="4"/>
  <c r="T35" i="4"/>
  <c r="S35" i="4"/>
  <c r="Q35" i="4"/>
  <c r="P35" i="4"/>
  <c r="Z34" i="4"/>
  <c r="Y34" i="4"/>
  <c r="X34" i="4"/>
  <c r="W34" i="4"/>
  <c r="V34" i="4"/>
  <c r="U34" i="4"/>
  <c r="T34" i="4"/>
  <c r="S34" i="4"/>
  <c r="Q34" i="4"/>
  <c r="P34" i="4"/>
  <c r="Z33" i="4"/>
  <c r="Y33" i="4"/>
  <c r="X33" i="4"/>
  <c r="W33" i="4"/>
  <c r="AC33" i="4" s="1"/>
  <c r="D10" i="9" s="1"/>
  <c r="F10" i="9" s="1"/>
  <c r="V33" i="4"/>
  <c r="U33" i="4"/>
  <c r="T33" i="4"/>
  <c r="S33" i="4"/>
  <c r="R33" i="4"/>
  <c r="Q33" i="4"/>
  <c r="P33" i="4"/>
  <c r="Z32" i="4"/>
  <c r="Y32" i="4"/>
  <c r="X32" i="4"/>
  <c r="W32" i="4"/>
  <c r="AC32" i="4" s="1"/>
  <c r="D9" i="9" s="1"/>
  <c r="F9" i="9" s="1"/>
  <c r="V32" i="4"/>
  <c r="U32" i="4"/>
  <c r="T32" i="4"/>
  <c r="S32" i="4"/>
  <c r="R32" i="4"/>
  <c r="Q32" i="4"/>
  <c r="P32" i="4"/>
  <c r="Z31" i="4"/>
  <c r="Y31" i="4"/>
  <c r="X31" i="4"/>
  <c r="W31" i="4"/>
  <c r="AC31" i="4" s="1"/>
  <c r="D8" i="9" s="1"/>
  <c r="F8" i="9" s="1"/>
  <c r="V31" i="4"/>
  <c r="U31" i="4"/>
  <c r="T31" i="4"/>
  <c r="S31" i="4"/>
  <c r="R31" i="4"/>
  <c r="Q31" i="4"/>
  <c r="P31" i="4"/>
  <c r="Z30" i="4"/>
  <c r="Y30" i="4"/>
  <c r="X30" i="4"/>
  <c r="W30" i="4"/>
  <c r="AC30" i="4" s="1"/>
  <c r="V30" i="4"/>
  <c r="U30" i="4"/>
  <c r="T30" i="4"/>
  <c r="S30" i="4"/>
  <c r="R30" i="4"/>
  <c r="Q30" i="4"/>
  <c r="P30" i="4"/>
  <c r="Z29" i="4"/>
  <c r="Y29" i="4"/>
  <c r="X29" i="4"/>
  <c r="W29" i="4"/>
  <c r="AC29" i="4" s="1"/>
  <c r="D6" i="9" s="1"/>
  <c r="F6" i="9" s="1"/>
  <c r="V29" i="4"/>
  <c r="U29" i="4"/>
  <c r="T29" i="4"/>
  <c r="S29" i="4"/>
  <c r="R29" i="4"/>
  <c r="Q29" i="4"/>
  <c r="P29" i="4"/>
  <c r="Z28" i="4"/>
  <c r="Y28" i="4"/>
  <c r="X28" i="4"/>
  <c r="W28" i="4"/>
  <c r="V28" i="4"/>
  <c r="U28" i="4"/>
  <c r="T28" i="4"/>
  <c r="S28" i="4"/>
  <c r="Q28" i="4"/>
  <c r="P28" i="4"/>
  <c r="Z27" i="4"/>
  <c r="Y27" i="4"/>
  <c r="X27" i="4"/>
  <c r="W27" i="4"/>
  <c r="V27" i="4"/>
  <c r="U27" i="4"/>
  <c r="T27" i="4"/>
  <c r="S27" i="4"/>
  <c r="R27" i="4"/>
  <c r="Q27" i="4"/>
  <c r="P27" i="4"/>
  <c r="Z26" i="4"/>
  <c r="Y26" i="4"/>
  <c r="X26" i="4"/>
  <c r="W26" i="4"/>
  <c r="V26" i="4"/>
  <c r="U26" i="4"/>
  <c r="T26" i="4"/>
  <c r="S26" i="4"/>
  <c r="R26" i="4"/>
  <c r="Q26" i="4"/>
  <c r="P26" i="4"/>
  <c r="AA25" i="4"/>
  <c r="Z25" i="4"/>
  <c r="Y25" i="4"/>
  <c r="X25" i="4"/>
  <c r="W25" i="4"/>
  <c r="AC25" i="4" s="1"/>
  <c r="V25" i="4"/>
  <c r="U25" i="4"/>
  <c r="T25" i="4"/>
  <c r="S25" i="4"/>
  <c r="R25" i="4"/>
  <c r="Q25" i="4"/>
  <c r="P25" i="4"/>
  <c r="Z24" i="4"/>
  <c r="Y24" i="4"/>
  <c r="X24" i="4"/>
  <c r="W24" i="4"/>
  <c r="V24" i="4"/>
  <c r="U24" i="4"/>
  <c r="T24" i="4"/>
  <c r="S24" i="4"/>
  <c r="R24" i="4"/>
  <c r="Q24" i="4"/>
  <c r="P24" i="4"/>
  <c r="Z23" i="4"/>
  <c r="Y23" i="4"/>
  <c r="X23" i="4"/>
  <c r="W23" i="4"/>
  <c r="V23" i="4"/>
  <c r="U23" i="4"/>
  <c r="T23" i="4"/>
  <c r="S23" i="4"/>
  <c r="R23" i="4"/>
  <c r="Q23" i="4"/>
  <c r="P23" i="4"/>
  <c r="Z22" i="4"/>
  <c r="Y22" i="4"/>
  <c r="X22" i="4"/>
  <c r="W22" i="4"/>
  <c r="V22" i="4"/>
  <c r="U22" i="4"/>
  <c r="T22" i="4"/>
  <c r="S22" i="4"/>
  <c r="R22" i="4"/>
  <c r="Q22" i="4"/>
  <c r="P22" i="4"/>
  <c r="Z21" i="4"/>
  <c r="Y21" i="4"/>
  <c r="X21" i="4"/>
  <c r="W21" i="4"/>
  <c r="V21" i="4"/>
  <c r="U21" i="4"/>
  <c r="T21" i="4"/>
  <c r="S21" i="4"/>
  <c r="R21" i="4"/>
  <c r="Q21" i="4"/>
  <c r="P21" i="4"/>
  <c r="Z20" i="4"/>
  <c r="Y20" i="4"/>
  <c r="X20" i="4"/>
  <c r="W20" i="4"/>
  <c r="V20" i="4"/>
  <c r="U20" i="4"/>
  <c r="T20" i="4"/>
  <c r="S20" i="4"/>
  <c r="R20" i="4"/>
  <c r="Q20" i="4"/>
  <c r="P20" i="4"/>
  <c r="Z19" i="4"/>
  <c r="Y19" i="4"/>
  <c r="X19" i="4"/>
  <c r="W19" i="4"/>
  <c r="V19" i="4"/>
  <c r="U19" i="4"/>
  <c r="T19" i="4"/>
  <c r="S19" i="4"/>
  <c r="R19" i="4"/>
  <c r="Q19" i="4"/>
  <c r="P19" i="4"/>
  <c r="Z18" i="4"/>
  <c r="Y18" i="4"/>
  <c r="X18" i="4"/>
  <c r="W18" i="4"/>
  <c r="V18" i="4"/>
  <c r="U18" i="4"/>
  <c r="T18" i="4"/>
  <c r="S18" i="4"/>
  <c r="R18" i="4"/>
  <c r="Q18" i="4"/>
  <c r="P18" i="4"/>
  <c r="AA17" i="4"/>
  <c r="Z17" i="4"/>
  <c r="Y17" i="4"/>
  <c r="X17" i="4"/>
  <c r="W17" i="4"/>
  <c r="V17" i="4"/>
  <c r="U17" i="4"/>
  <c r="T17" i="4"/>
  <c r="S17" i="4"/>
  <c r="Q17" i="4"/>
  <c r="P17" i="4"/>
  <c r="Z16" i="4"/>
  <c r="Y16" i="4"/>
  <c r="X16" i="4"/>
  <c r="W16" i="4"/>
  <c r="V16" i="4"/>
  <c r="U16" i="4"/>
  <c r="T16" i="4"/>
  <c r="S16" i="4"/>
  <c r="R16" i="4"/>
  <c r="Q16" i="4"/>
  <c r="P16" i="4"/>
  <c r="AA15" i="4"/>
  <c r="Z15" i="4"/>
  <c r="Y15" i="4"/>
  <c r="X15" i="4"/>
  <c r="W15" i="4"/>
  <c r="V15" i="4"/>
  <c r="U15" i="4"/>
  <c r="T15" i="4"/>
  <c r="S15" i="4"/>
  <c r="Q15" i="4"/>
  <c r="P15" i="4"/>
  <c r="Z14" i="4"/>
  <c r="Y14" i="4"/>
  <c r="X14" i="4"/>
  <c r="W14" i="4"/>
  <c r="V14" i="4"/>
  <c r="U14" i="4"/>
  <c r="T14" i="4"/>
  <c r="S14" i="4"/>
  <c r="R14" i="4"/>
  <c r="Q14" i="4"/>
  <c r="P14" i="4"/>
  <c r="AA13" i="4"/>
  <c r="Z13" i="4"/>
  <c r="Y13" i="4"/>
  <c r="X13" i="4"/>
  <c r="W13" i="4"/>
  <c r="AC13" i="4" s="1"/>
  <c r="V13" i="4"/>
  <c r="U13" i="4"/>
  <c r="T13" i="4"/>
  <c r="S13" i="4"/>
  <c r="R13" i="4"/>
  <c r="Q13" i="4"/>
  <c r="P13" i="4"/>
  <c r="Z12" i="4"/>
  <c r="Y12" i="4"/>
  <c r="X12" i="4"/>
  <c r="W12" i="4"/>
  <c r="V12" i="4"/>
  <c r="U12" i="4"/>
  <c r="T12" i="4"/>
  <c r="S12" i="4"/>
  <c r="R12" i="4"/>
  <c r="Q12" i="4"/>
  <c r="P12" i="4"/>
  <c r="Z11" i="4"/>
  <c r="Y11" i="4"/>
  <c r="X11" i="4"/>
  <c r="W11" i="4"/>
  <c r="V11" i="4"/>
  <c r="U11" i="4"/>
  <c r="T11" i="4"/>
  <c r="S11" i="4"/>
  <c r="R11" i="4"/>
  <c r="Q11" i="4"/>
  <c r="P11" i="4"/>
  <c r="Z10" i="4"/>
  <c r="Y10" i="4"/>
  <c r="X10" i="4"/>
  <c r="W10" i="4"/>
  <c r="V10" i="4"/>
  <c r="U10" i="4"/>
  <c r="T10" i="4"/>
  <c r="S10" i="4"/>
  <c r="R10" i="4"/>
  <c r="Q10" i="4"/>
  <c r="P10" i="4"/>
  <c r="Z9" i="4"/>
  <c r="Y9" i="4"/>
  <c r="X9" i="4"/>
  <c r="W9" i="4"/>
  <c r="V9" i="4"/>
  <c r="U9" i="4"/>
  <c r="T9" i="4"/>
  <c r="S9" i="4"/>
  <c r="Q9" i="4"/>
  <c r="P9" i="4"/>
  <c r="Z8" i="4"/>
  <c r="Y8" i="4"/>
  <c r="X8" i="4"/>
  <c r="W8" i="4"/>
  <c r="V8" i="4"/>
  <c r="U8" i="4"/>
  <c r="T8" i="4"/>
  <c r="S8" i="4"/>
  <c r="R8" i="4"/>
  <c r="Q8" i="4"/>
  <c r="P8" i="4"/>
  <c r="H22" i="9"/>
  <c r="E22" i="9"/>
  <c r="H21" i="9"/>
  <c r="E21" i="9"/>
  <c r="H20" i="9"/>
  <c r="E20" i="9"/>
  <c r="H19" i="9"/>
  <c r="E19" i="9"/>
  <c r="H18" i="9"/>
  <c r="E18" i="9"/>
  <c r="H17" i="9"/>
  <c r="E17" i="9"/>
  <c r="H16" i="9"/>
  <c r="E16" i="9"/>
  <c r="H15" i="9"/>
  <c r="E15" i="9"/>
  <c r="H14" i="9"/>
  <c r="E14" i="9"/>
  <c r="H13" i="9"/>
  <c r="E13" i="9"/>
  <c r="H12" i="9"/>
  <c r="E12" i="9"/>
  <c r="H11" i="9"/>
  <c r="E11" i="9"/>
  <c r="H10" i="9"/>
  <c r="E10" i="9"/>
  <c r="H9" i="9"/>
  <c r="E9" i="9"/>
  <c r="H8" i="9"/>
  <c r="E8" i="9"/>
  <c r="H7" i="9"/>
  <c r="E7" i="9"/>
  <c r="H6" i="9"/>
  <c r="E6" i="9"/>
  <c r="H5" i="9"/>
  <c r="E5" i="9"/>
  <c r="H4" i="9"/>
  <c r="E4" i="9"/>
  <c r="G9" i="9" l="1"/>
  <c r="I9" i="9" s="1"/>
  <c r="AD13" i="4"/>
  <c r="J9" i="9" s="1"/>
  <c r="K9" i="9" s="1"/>
  <c r="AC17" i="4"/>
  <c r="D7" i="9"/>
  <c r="F7" i="9" s="1"/>
  <c r="AC27" i="4"/>
  <c r="D4" i="9" s="1"/>
  <c r="F4" i="9" s="1"/>
  <c r="G21" i="9"/>
  <c r="I21" i="9" s="1"/>
  <c r="AD25" i="4"/>
  <c r="J21" i="9" s="1"/>
  <c r="K21" i="9" s="1"/>
  <c r="AC37" i="4"/>
  <c r="D14" i="9" s="1"/>
  <c r="F14" i="9" s="1"/>
  <c r="AC11" i="4"/>
  <c r="AC14" i="4"/>
  <c r="AA26" i="4"/>
  <c r="AC26" i="4" s="1"/>
  <c r="AA24" i="4"/>
  <c r="AC24" i="4" s="1"/>
  <c r="AA22" i="4"/>
  <c r="AA20" i="4"/>
  <c r="AC20" i="4" s="1"/>
  <c r="AA18" i="4"/>
  <c r="AC18" i="4" s="1"/>
  <c r="AA16" i="4"/>
  <c r="AC16" i="4" s="1"/>
  <c r="AA14" i="4"/>
  <c r="AA12" i="4"/>
  <c r="AA10" i="4"/>
  <c r="AA19" i="4"/>
  <c r="AC19" i="4" s="1"/>
  <c r="R37" i="4"/>
  <c r="R36" i="4"/>
  <c r="AC36" i="4" s="1"/>
  <c r="D13" i="9" s="1"/>
  <c r="F13" i="9" s="1"/>
  <c r="R35" i="4"/>
  <c r="AC35" i="4" s="1"/>
  <c r="D12" i="9" s="1"/>
  <c r="F12" i="9" s="1"/>
  <c r="R34" i="4"/>
  <c r="AC34" i="4" s="1"/>
  <c r="D11" i="9" s="1"/>
  <c r="F11" i="9" s="1"/>
  <c r="R28" i="4"/>
  <c r="AC28" i="4" s="1"/>
  <c r="D5" i="9" s="1"/>
  <c r="F5" i="9" s="1"/>
  <c r="R17" i="4"/>
  <c r="R15" i="4"/>
  <c r="AC15" i="4" s="1"/>
  <c r="R9" i="4"/>
  <c r="AC9" i="4" s="1"/>
  <c r="AA9" i="4"/>
  <c r="AC10" i="4"/>
  <c r="AA21" i="4"/>
  <c r="AC21" i="4" s="1"/>
  <c r="AC22" i="4"/>
  <c r="AA11" i="4"/>
  <c r="AC12" i="4"/>
  <c r="AA23" i="4"/>
  <c r="AC23" i="4" s="1"/>
  <c r="G5" i="9" l="1"/>
  <c r="I5" i="9" s="1"/>
  <c r="AD9" i="4"/>
  <c r="J5" i="9" s="1"/>
  <c r="K5" i="9" s="1"/>
  <c r="G15" i="9"/>
  <c r="I15" i="9" s="1"/>
  <c r="AD19" i="4"/>
  <c r="J15" i="9" s="1"/>
  <c r="K15" i="9" s="1"/>
  <c r="G12" i="9"/>
  <c r="I12" i="9" s="1"/>
  <c r="AD16" i="4"/>
  <c r="J12" i="9" s="1"/>
  <c r="K12" i="9" s="1"/>
  <c r="G20" i="9"/>
  <c r="I20" i="9" s="1"/>
  <c r="AD24" i="4"/>
  <c r="J20" i="9" s="1"/>
  <c r="K20" i="9" s="1"/>
  <c r="G19" i="9"/>
  <c r="I19" i="9" s="1"/>
  <c r="AD23" i="4"/>
  <c r="J19" i="9" s="1"/>
  <c r="K19" i="9" s="1"/>
  <c r="G17" i="9"/>
  <c r="I17" i="9" s="1"/>
  <c r="AD21" i="4"/>
  <c r="J17" i="9" s="1"/>
  <c r="K17" i="9" s="1"/>
  <c r="G11" i="9"/>
  <c r="I11" i="9" s="1"/>
  <c r="AD15" i="4"/>
  <c r="J11" i="9" s="1"/>
  <c r="K11" i="9" s="1"/>
  <c r="G14" i="9"/>
  <c r="I14" i="9" s="1"/>
  <c r="AD18" i="4"/>
  <c r="J14" i="9" s="1"/>
  <c r="K14" i="9" s="1"/>
  <c r="G22" i="9"/>
  <c r="I22" i="9" s="1"/>
  <c r="AD26" i="4"/>
  <c r="J22" i="9" s="1"/>
  <c r="K22" i="9" s="1"/>
  <c r="G16" i="9"/>
  <c r="I16" i="9" s="1"/>
  <c r="AD20" i="4"/>
  <c r="J16" i="9" s="1"/>
  <c r="K16" i="9" s="1"/>
  <c r="G13" i="9"/>
  <c r="I13" i="9" s="1"/>
  <c r="AD17" i="4"/>
  <c r="J13" i="9" s="1"/>
  <c r="K13" i="9" s="1"/>
  <c r="G8" i="9"/>
  <c r="I8" i="9" s="1"/>
  <c r="AD12" i="4"/>
  <c r="J8" i="9" s="1"/>
  <c r="K8" i="9" s="1"/>
  <c r="G6" i="9"/>
  <c r="I6" i="9" s="1"/>
  <c r="AD10" i="4"/>
  <c r="J6" i="9" s="1"/>
  <c r="K6" i="9" s="1"/>
  <c r="G10" i="9"/>
  <c r="I10" i="9" s="1"/>
  <c r="AD14" i="4"/>
  <c r="J10" i="9" s="1"/>
  <c r="K10" i="9" s="1"/>
  <c r="AC8" i="4"/>
  <c r="G7" i="9"/>
  <c r="I7" i="9" s="1"/>
  <c r="AD11" i="4"/>
  <c r="J7" i="9" s="1"/>
  <c r="K7" i="9" s="1"/>
  <c r="G18" i="9"/>
  <c r="I18" i="9" s="1"/>
  <c r="AD22" i="4"/>
  <c r="J18" i="9" s="1"/>
  <c r="K18" i="9" s="1"/>
  <c r="G4" i="9" l="1"/>
  <c r="I4" i="9" s="1"/>
  <c r="AD8" i="4"/>
  <c r="J4" i="9" s="1"/>
  <c r="K4" i="9" s="1"/>
</calcChain>
</file>

<file path=xl/sharedStrings.xml><?xml version="1.0" encoding="utf-8"?>
<sst xmlns="http://schemas.openxmlformats.org/spreadsheetml/2006/main" count="25299" uniqueCount="3865">
  <si>
    <t>LFXC24726</t>
  </si>
  <si>
    <t>Best Buy</t>
  </si>
  <si>
    <t>Warehouse discount center</t>
  </si>
  <si>
    <t>LG Interstate Appliance</t>
  </si>
  <si>
    <t>http://www.bestbuy.com/site/lg-24-0-cu-ft-counter-depth-french-door-refrigerator-with-thru-the-door-ice-and-water-stainless-steel/7902449.p?skuId=7902449&amp;ref=212&amp;loc=1&amp;ksid=bd121f9e-43a2-45ac-8557-92a1e2fb0025&amp;ksprof_id=13&amp;ksaffcode=pg199719&amp;ksdevice=c&amp;lsft=ref:212,loc:2</t>
  </si>
  <si>
    <t>http://www.wdcappliances.com/refrigeration/refrigerators/french-door-refrigerators/LFXC24726S/?cse=4&amp;gclid=Cj0KEQiA1b7CBRDjmIPL4u-Zy6gBEiQAsJhTMEkDHzkh7d0RQ41zo7K0kB_V8wsBLlMPCNjyJz7_gEIaAruz8P8HAQ</t>
  </si>
  <si>
    <t>https://www.interstateappliance.com/products/lg/lfxc24726s.html?gclid=Cj0KEQiA1b7CBRDjmIPL4u-Zy6gBEiQAsJhTMNEd57T0FWY6z0GJXS4fOCLTD7pHfJAd_tMHQjXl4scaAm968P8HAQ</t>
  </si>
  <si>
    <t>Connected</t>
  </si>
  <si>
    <t>No</t>
  </si>
  <si>
    <t>Model</t>
  </si>
  <si>
    <t>Yes</t>
  </si>
  <si>
    <t>Home Depot</t>
  </si>
  <si>
    <t>LFXS30766</t>
  </si>
  <si>
    <t>LFXS30726</t>
  </si>
  <si>
    <t>http://www.homedepot.com/p/LG-Electronics-29-8-cu-ft-French-Door-Refrigerator-in-Stainless-Steel-LFXS30726S/205343283?keyword=LFXS30786</t>
  </si>
  <si>
    <t>http://www.homedepot.com/p/LG-Electronics-30-cu-ft-French-Door-Refrigerator-with-Door-In-Door-Design-in-Stainless-Steel-LFXS30766S/205339940?keyword=LFXS30766</t>
  </si>
  <si>
    <t>http://www.homedepot.com/p/LG-Electronics-24-cu-ft-3-Door-French-Door-Refrigerator-with-InstaView-Counter-Depth-in-Black-Stainless-Steel-LFXC24796D/300036863?keyword=LFXC24796</t>
  </si>
  <si>
    <t>http://www.homedepot.com/p/LG-Electronics-23-7-cu-ft-French-Door-Refrigerator-in-Stainless-Steel-Counter-Depth-LFXC24726S/205343795?keyword=LFXC24726</t>
  </si>
  <si>
    <t>LFXC24796</t>
  </si>
  <si>
    <t>LMXS30776</t>
  </si>
  <si>
    <t>http://www.homedepot.com/p/LG-Electronics-29-7-cu-ft-French-Door-In-Door-Refrigerator-in-Stainless-Steel-with-CustomChill-Drawer-LMXS30776S/205178498?keyword=LMXS30776</t>
  </si>
  <si>
    <t>LNXS30866</t>
  </si>
  <si>
    <t>http://www.homedepot.com/p/LG-Electronics-29-8-cu-ft-French-Door-Refrigerator-with-Door-In-Door-in-Black-Stainless-Steel-LPXS30866D/205806279</t>
  </si>
  <si>
    <t>RF22KREDBSR</t>
  </si>
  <si>
    <t>http://www.homedepot.com/p/Samsung-22-4-cu-Ft-Food-Showcase-4-Door-French-Door-Refrigerator-in-Stainless-Steel-Counter-Depth-RF22KREDBSR/206844248?keyword=RF22KR</t>
  </si>
  <si>
    <t>http://www.bestbuy.com/site/lg-instaview-door-in-door-23-5-cu-ft-french-door-counter-depth-refrigerator-black-stainless-steel/5365900.p?skuId=5365900</t>
  </si>
  <si>
    <t>http://www.bestbuy.com/site/lg-29-6-cu-ft-french-door-smart-refrigerator-with-thru-the-door-ice-and-water-stainless-steel/7902467.p?skuId=7902467</t>
  </si>
  <si>
    <t>http://www.bestbuy.com/site/lg-29-6-cu-ft-door-in-door-french-door-refrigerator-black-stainless-steel/6187137.p?skuId=6187137</t>
  </si>
  <si>
    <t>http://www.bestbuy.com/site/lg-door-in-door-29-7-cu-ft-4-door-french-door-refrigerator-with-thru-the-door-ice-and-water-stainless-steel/5258309.p?skuId=5258309</t>
  </si>
  <si>
    <t>http://www.bestbuy.com/site/samsung-showcase-22-4-cu-ft-4-door-flex-french-door-counter-depth-refrigerator-stainless-steel/4914100.p?skuId=4914100</t>
  </si>
  <si>
    <t>RF23HCEDBSR</t>
  </si>
  <si>
    <t>http://www.bestbuy.com/site/samsung-22-5-cu-ft-counter-depth-french-door-refrigerator-with-thru-the-door-ice-and-water-stainless-steel/3518106.p?skuId=3518106</t>
  </si>
  <si>
    <t>yes</t>
  </si>
  <si>
    <t>http://www.homedepot.com/p/Samsung-22-5-cu-ft-French-Door-Refrigerator-in-Stainless-Steel-Counter-Depth-RF23HCEDBSR/204992852?keyword=RF23HCEDBSR</t>
  </si>
  <si>
    <t>RF24FSEDBSR</t>
  </si>
  <si>
    <t>http://www.bestbuy.com/site/samsung-22-6-cu-ft-counter-depth-4-door-french-door-refrigerator-with-thru-the-door-ice-and-water-stainless-steel/8391062.p?skuId=8391062</t>
  </si>
  <si>
    <t>RF24J9960S4</t>
  </si>
  <si>
    <t>http://www.bestbuy.com/site/samsung-chef-collection-24-1-cu-ft-counter-depth-4-door-flex-french-door-refrigerator-with-thru-the-door-ice-and-water-stainless-steel/5048033.p?skuId=5048033</t>
  </si>
  <si>
    <t>RF28JBEDBSG</t>
  </si>
  <si>
    <t>http://www.bestbuy.com/site/samsung-showcase-27-8-cu-ft-4-door-french-door-refrigerator-black-stainless-steel/4278201.p?skuId=4278201</t>
  </si>
  <si>
    <t>RF28K9580SG</t>
  </si>
  <si>
    <t>http://www.bestbuy.com/site/samsung-family-hub-27-9-cu-ft-4-door-flex-smart-french-door-refrigerator-black-stainless-steel/4842300.p?skuId=4842300</t>
  </si>
  <si>
    <t>Samsung</t>
  </si>
  <si>
    <t>LG</t>
  </si>
  <si>
    <t>http://www.homedepot.com/p/Samsung-27-8-cu-ft-Food-Showcase-4-Door-French-Door-Refrigerator-in-Black-Stainless-Steel-RF28JBEDBSG/206344400?keyword=RF28JBEDBSG</t>
  </si>
  <si>
    <t>http://www.homedepot.com/p/Samsung-27-9-cu-ft-Family-Hub-4-Door-Flex-French-Door-Refrigerator-in-Black-Stainless-Steel-RF28K9580SG/206942484?keyword=RF28K9580SG</t>
  </si>
  <si>
    <t>Lowes</t>
  </si>
  <si>
    <t>https://www.lowes.com/pd/Samsung-Food-Showcase-27-8-cu-ft-French-Door-Refrigerator-with-Single-Ice-Maker-and-Door-Within-Door-Black-Stainless-Steel-ENERGY-STAR/999901083?cm_mmc=SCE_PLA-_-Appliances-_-Refrigerators-_-999901083:Samsung&amp;CAWELAID=&amp;kpid=999901083&amp;CAGPSPN=pla&amp;store_code=1043&amp;k_clickID=bd121f9e-43a2-45ac-8557-92a1e2fb0025</t>
  </si>
  <si>
    <t>http://www.us-appliance.com/rf28k9580sg.html?gdffi=1e2f1f21161340a5bb92274135f25ab7&amp;gdfms=2A7F2D00B8814DFD9A3621A41DDEA9E9&amp;gclid=CjwKEAiAm8nCBRD7xLj-2aWFyz8SJAAQNala6mQYzeWg29RHZM7I95lgDIpmKWGS520tIOebWoNCNBoCqyzw_wcB</t>
  </si>
  <si>
    <t>US Appliance</t>
  </si>
  <si>
    <t>Sears</t>
  </si>
  <si>
    <t>http://www.sears.com/samsung-24-cu-ft-counter-depth-4-door/p-04680823000P?sid=IDx01192011x000001&amp;gclid=CjwKEAiAm8nCBRD7xLj-2aWFyz8SJAAQNalaDV98C7ng9hOkENFOZKHuRCkaE4mReSryk6ZQwgxUQBoCYk7w_wcB&amp;gclsrc=aw.ds</t>
  </si>
  <si>
    <t>http://www.sears.com/samsung-rf24j9960s4-aa-24.1-cu-ft-counter-depth-4/p-04608407000P?plpSellerId=Sears&amp;prdNo=1&amp;blockNo=1&amp;blockType=G1</t>
  </si>
  <si>
    <t>http://www.airportappliance.com/en/catalog/product/266012-Samsung-RF24J9960S4?gclid=CjwKEAiAm8nCBRD7xLj-2aWFyz8SJAAQNalat6M6jzwt8cFCkfw16LEuUrv56SeVyR8SPTAOHVs0TBoC06nw_wcB</t>
  </si>
  <si>
    <t>Airport Appliance</t>
  </si>
  <si>
    <t>http://www.sears.com/samsung-rf22kredbsr-aa-22.4-cu-ft-counter-depth-4/p-04608643000P?sid=IDx01192011x000001&amp;gclid=CjwKEAiAm8nCBRD7xLj-2aWFyz8SJAAQNalaeuOuheBSydXkX1jOF6h3fURolYslMlpX78uUsTU3mBoCU5jw_wcB&amp;gclsrc=aw.ds</t>
  </si>
  <si>
    <t>http://www.sears.com/lg-30-cu-ft-4-door-in-door/p-04689073000P?sid=IDx01192011x000001&amp;gclid=CjwKEAiAm8nCBRD7xLj-2aWFyz8SJAAQNalaTXhhm_3IqRnaiwwYovSEZXo7XLO8hpOrGg-1dNkA3BoCoRzw_wcB&amp;gclsrc=aw.ds</t>
  </si>
  <si>
    <t>http://www.bestbuy.com/site/lg-29-6-cu-ft-french-door-refrigerator-with-thru-the-door-ice-and-water-stainless-steel/7354023.p?skuId=7354023&amp;ref=212&amp;loc=1&amp;ksid=bd121f9e-43a2-45ac-8557-92a1e2fb0025&amp;ksprof_id=13&amp;ksaffcode=pg199719&amp;ksdevice=c&amp;lsft=ref:212,loc:2</t>
  </si>
  <si>
    <t>http://www.sears.com/lg-30-cu-ft-super-capacity-french-door/p-04689093000P?sid=IDx01192011x000001&amp;gclid=CjwKEAiAm8nCBRD7xLj-2aWFyz8SJAAQNalaKjgPK4MZju1FRgKG57OJcmSGhBg9FGnkCzB1eEeqNhoCopPw_wcB&amp;gclsrc=aw.ds</t>
  </si>
  <si>
    <t>Type</t>
  </si>
  <si>
    <t>ES_1107227_HSDR450WE2_11112014035920_7001461</t>
  </si>
  <si>
    <t>United States, Canada</t>
  </si>
  <si>
    <t>Automatic</t>
  </si>
  <si>
    <t>13 - Compact refrigerator-freezers - automatic defrost with top-mounted freezer</t>
  </si>
  <si>
    <t>Compact</t>
  </si>
  <si>
    <t>HSDR450WE2</t>
  </si>
  <si>
    <t>VISTRA</t>
  </si>
  <si>
    <t>ES_1107227_HVDR430*_04092014122923_2713978</t>
  </si>
  <si>
    <t>12 - Compact Refrigerator-Freezer - partial automatic defrost</t>
  </si>
  <si>
    <t>HVDR430*</t>
  </si>
  <si>
    <t>Vissani</t>
  </si>
  <si>
    <t>ES_0031770_VRUO5240D*SS04112016034019_70073064</t>
  </si>
  <si>
    <t>United States</t>
  </si>
  <si>
    <t>13A - Compact All-Refrigerators - automatic defrost</t>
  </si>
  <si>
    <t>VRUO5240D*SS</t>
  </si>
  <si>
    <t>VIKING</t>
  </si>
  <si>
    <t>ES_0031770_VRUI5240G*SS04112016034019_70073064</t>
  </si>
  <si>
    <t>VRUI5240G*SS</t>
  </si>
  <si>
    <t>ES_31770_VRCO5240DLSS_12292014212148_8108848</t>
  </si>
  <si>
    <t>,VRCO5240DRSS,</t>
  </si>
  <si>
    <t>VRCO5240DLSS</t>
  </si>
  <si>
    <t>ES_0031770_VDUO5240DSS05022016114135_70075951</t>
  </si>
  <si>
    <t>VDUO5240DSS</t>
  </si>
  <si>
    <t>ES_0031770_VDUI5240DSS05022016114135_70075951</t>
  </si>
  <si>
    <t>VDUI5240DSS</t>
  </si>
  <si>
    <t>ES_0031770_VCSB5483*****_02022015044548_70022694</t>
  </si>
  <si>
    <t>4I-BI - Built-In Refrigerator-freezers - automatic defrost with side-mounted freezer with an automatic icemaker without through-the-door ice service</t>
  </si>
  <si>
    <t>Side-by-Side</t>
  </si>
  <si>
    <t>VCSB5483*****</t>
  </si>
  <si>
    <t>ES_0031770_VCSB5423*****_03022015111327_70024841</t>
  </si>
  <si>
    <t>VCSB5423*****</t>
  </si>
  <si>
    <t>ES_0031770_VBUI5240G*SS04112016034019_70073064</t>
  </si>
  <si>
    <t>VBUI5240G*SS</t>
  </si>
  <si>
    <t>ES_1100125_VBUI5150G*SS_07122016045316_70086657</t>
  </si>
  <si>
    <t>VBUI5150G*SS</t>
  </si>
  <si>
    <t>ES_0031770_FDSB5483*****_02022015044548_70022694</t>
  </si>
  <si>
    <t>FDSB5483*****</t>
  </si>
  <si>
    <t>ES_0031770_FDSB5423*****_03022015111327_70024841</t>
  </si>
  <si>
    <t>FDSB5423*****</t>
  </si>
  <si>
    <t>ES_92283_ADA24RB_09292016160248_4968294</t>
  </si>
  <si>
    <t>ADA24RB</t>
  </si>
  <si>
    <t>U-Line</t>
  </si>
  <si>
    <t>ES_92283_ADA24RA_09152014161523_7723859</t>
  </si>
  <si>
    <t>ADA24RA</t>
  </si>
  <si>
    <t>ES_92283_3036RRB_09282016200121_2881046</t>
  </si>
  <si>
    <t>3036RRB</t>
  </si>
  <si>
    <t>ES_92283_3024RGLB_09282016195816_2696031</t>
  </si>
  <si>
    <t>3024RGLB</t>
  </si>
  <si>
    <t>ES_92283_3024RB_09282016195537_2537381</t>
  </si>
  <si>
    <t>3024RB</t>
  </si>
  <si>
    <t>ES_92283_3024RA_09152014161503_7703043</t>
  </si>
  <si>
    <t>3024RA</t>
  </si>
  <si>
    <t>ES_92283_3024BEVB_09282016194705_2025255</t>
  </si>
  <si>
    <t>3024BEVB</t>
  </si>
  <si>
    <t>ES_92283_3018RGLB_09282016194157_1717980</t>
  </si>
  <si>
    <t>3018RGLB</t>
  </si>
  <si>
    <t>ES_92283_3018RB_09282016193628_1388102</t>
  </si>
  <si>
    <t>3018RB</t>
  </si>
  <si>
    <t>ES_92283_3018RA_09152014161429_7669655</t>
  </si>
  <si>
    <t>3018RA</t>
  </si>
  <si>
    <t>ES_92283_29RA_09152014161404_7644675</t>
  </si>
  <si>
    <t>29RA</t>
  </si>
  <si>
    <t>ES_92283_2224RGLB_09292016115319_9999877</t>
  </si>
  <si>
    <t>2224RGLB</t>
  </si>
  <si>
    <t>ES_92283_2224RB_09292016114115_9275176</t>
  </si>
  <si>
    <t>2224RB</t>
  </si>
  <si>
    <t>ES_92283_2224RA_09152014161346_7626111</t>
  </si>
  <si>
    <t>2224RA</t>
  </si>
  <si>
    <t>ES_92283_2224BEVB_09292016114905_9745321</t>
  </si>
  <si>
    <t>2224BEVB</t>
  </si>
  <si>
    <t>ES_92283_2218RB_09292016114617_9577334</t>
  </si>
  <si>
    <t>2218RB</t>
  </si>
  <si>
    <t>ES_92283_2218RA_09152014161322_7602418</t>
  </si>
  <si>
    <t>2218RA</t>
  </si>
  <si>
    <t>ES_92283_1224RB_09292016155627_4587442</t>
  </si>
  <si>
    <t>1224RB</t>
  </si>
  <si>
    <t>ES_92283_1224RA_09152014161249_7569400</t>
  </si>
  <si>
    <t>1224RA</t>
  </si>
  <si>
    <t>ES_92283_1215RB_09292016155323_4403446</t>
  </si>
  <si>
    <t>1215RB</t>
  </si>
  <si>
    <t>ES_92283_1215RA_09152014161227_7547194</t>
  </si>
  <si>
    <t>1215RA</t>
  </si>
  <si>
    <t>ES_3320_TUR-24-R-SS-B_03302015200201_5721412</t>
  </si>
  <si>
    <t>,TUR-24-L-OP-B,; ,TUR-24-L-SS-B,; ,TUR-24-R-OP-B,; TUR-24-R-SS-B,TUR-24-R-SS-B,</t>
  </si>
  <si>
    <t>TUR-24-R-SS-B</t>
  </si>
  <si>
    <t>True Refrigeration</t>
  </si>
  <si>
    <t>ES_3320_TUR-24-D-SS-B_04202015180138_2898652</t>
  </si>
  <si>
    <t>,TUR-24-D-OP-B,; TUR-24-D-SS-B,TUR-24-D-SS-B,</t>
  </si>
  <si>
    <t>TUR-24-D-SS-B</t>
  </si>
  <si>
    <t>ES_3320_TUR-15-R-SS-B_04202015181921_3961925</t>
  </si>
  <si>
    <t>,TUR-15-L-OP-B,; ,TUR-15-L-SS-B,; ,TUR-15-R-OP-B,; TUR-15-R-SS-B,TUR-15-R-SS-B,</t>
  </si>
  <si>
    <t>TUR-15-R-SS-B</t>
  </si>
  <si>
    <t>ES_1133028_80901/104_07202015032346_2626361</t>
  </si>
  <si>
    <t>Manual</t>
  </si>
  <si>
    <t>11A - Compact All-Refrigerator - manual defrost</t>
  </si>
  <si>
    <t>80901/104</t>
  </si>
  <si>
    <t>TRAMONTINA</t>
  </si>
  <si>
    <t>ES_1133028_80901/101_07202015032332_2612937</t>
  </si>
  <si>
    <t>80901/101</t>
  </si>
  <si>
    <t>ES_1133028_80901/100_07172015052510_0710103</t>
  </si>
  <si>
    <t>80901/100</t>
  </si>
  <si>
    <t>ES_0031649_T36IT800NP_06182014123847_2737291</t>
  </si>
  <si>
    <t>5I-BI - Built-In Refrigerator-freezers - automatic defrost with bottom-mounted freezer with an automatic icemaker without through-the-door ice service</t>
  </si>
  <si>
    <t>Bottom Freezer</t>
  </si>
  <si>
    <t>T36IT800NP</t>
  </si>
  <si>
    <t>Thermador</t>
  </si>
  <si>
    <t>ES_0031649_T36IB800SP_06182014123847_2737291</t>
  </si>
  <si>
    <t>,,door handle and door makeup difference</t>
  </si>
  <si>
    <t>T36IB800SP</t>
  </si>
  <si>
    <t>ES_0031649_T36BT820NS_06182014123847_2737291</t>
  </si>
  <si>
    <t>T36BT820NS</t>
  </si>
  <si>
    <t>ES_0031649_T36BT810NS_06182014123847_2737291</t>
  </si>
  <si>
    <t>T36BT810NS</t>
  </si>
  <si>
    <t>ES_0031649_T36BB820SS_06182014123847_2737291</t>
  </si>
  <si>
    <t>T36BB820SS</t>
  </si>
  <si>
    <t>ES_0031649_T36BB810SS_06182014123847_2737291</t>
  </si>
  <si>
    <t>T36BB810SS</t>
  </si>
  <si>
    <t>ES_0031649_T30IR800SP_06182014123847_2737291</t>
  </si>
  <si>
    <t>3A-BI - Built-In All-Refrigerators - automatic defrost</t>
  </si>
  <si>
    <t>Freezerless and Single Door</t>
  </si>
  <si>
    <t>T30IR800SP</t>
  </si>
  <si>
    <t>ES_0031649_T30IB800SP_06182014123847_2737291</t>
  </si>
  <si>
    <t>T30IB800SP</t>
  </si>
  <si>
    <t>ES_0031649_T30BB820SS_06182014123847_2737291</t>
  </si>
  <si>
    <t>T30BB820SS</t>
  </si>
  <si>
    <t>ES_0031649_T30BB810SS_06182014123847_2737291</t>
  </si>
  <si>
    <t>T30BB810SS</t>
  </si>
  <si>
    <t>ES_0031649_T24IR800SP_06182014123847_2737291</t>
  </si>
  <si>
    <t>T24IR800SP</t>
  </si>
  <si>
    <t>ES_1122240_MRF-340DS_05092016125515_8515220</t>
  </si>
  <si>
    <t>MRF-340DS</t>
  </si>
  <si>
    <t>Whynter</t>
  </si>
  <si>
    <t>ES_1122240_MRF-310DBa_03262015072117_4477217</t>
  </si>
  <si>
    <t>MRF-310DBa</t>
  </si>
  <si>
    <t>ES_1122240_MRF-161_03262015071927_4367172</t>
  </si>
  <si>
    <t>MRF-161   </t>
  </si>
  <si>
    <t>ES_1021080_WRD04W3MMW_05052014232838_2518513</t>
  </si>
  <si>
    <t>WRD04W3MMW</t>
  </si>
  <si>
    <t>White-Westinghouse</t>
  </si>
  <si>
    <t>ES_1021080_WRD04W3MMG_05052014232856_2536187</t>
  </si>
  <si>
    <t>WRD04W3MMG</t>
  </si>
  <si>
    <t>ES_1021080_WRD01W3MMW_05052014232821_2501927</t>
  </si>
  <si>
    <t>WRD01W3MMW</t>
  </si>
  <si>
    <t>ES_0022856_WRT549SZD*_07112016115240_70084302</t>
  </si>
  <si>
    <t>3I - Refrigerator-freezer - automatic defrost with op-mounted freezer with automatic icemaker without through-the-door ice</t>
  </si>
  <si>
    <t>Top Freezer</t>
  </si>
  <si>
    <t>WRT549SZD*</t>
  </si>
  <si>
    <t>Whirlpool</t>
  </si>
  <si>
    <t>ES_0022856_WRT549SZD*_09092014043753_2760577</t>
  </si>
  <si>
    <t>3 - Refrigerator-freezers - automatic defrost with top-mounted freezer without an automatic ice maker</t>
  </si>
  <si>
    <t>ES_0022856_WRT541SZD*0*_07112016115240_70084302</t>
  </si>
  <si>
    <t>WRT541SZD*0*</t>
  </si>
  <si>
    <t>ES_0022856_WRT541SZD*0*_08292014120532_2758676</t>
  </si>
  <si>
    <t>ES_0022856_WRT348FME*0*_06112015052759_70035466</t>
  </si>
  <si>
    <t>WRT348FME*0*</t>
  </si>
  <si>
    <t>ES_0022856_WRT148FZD*_07112016115240_70084302</t>
  </si>
  <si>
    <t>WRT148FZD*</t>
  </si>
  <si>
    <t>ES_0022856_WRT148FZD*_08292014120532_2758676</t>
  </si>
  <si>
    <t>ES_0022856_WRT138FZD*_07112016115240_70084302</t>
  </si>
  <si>
    <t>WRT138FZD*</t>
  </si>
  <si>
    <t>ES_0022856_WRT138FZD*_08292014120532_2758676</t>
  </si>
  <si>
    <t>ES_0022856_WRT134TFD*0*_07112016115240_70084302</t>
  </si>
  <si>
    <t>WRT134TFD*0*</t>
  </si>
  <si>
    <t>ES_0022856_WRT134TFD*0*_07032014112129_2742899</t>
  </si>
  <si>
    <t>ES_0022856_WRS975SID***_03112015070211_70026581</t>
  </si>
  <si>
    <t>7 - Refrigerator-freezers - automatic defrost with side-mounted freezer with through-the-door ice service</t>
  </si>
  <si>
    <t>WRS975SID***</t>
  </si>
  <si>
    <t>ES_0022856_WRS586FLD*_09092014043753_2760577</t>
  </si>
  <si>
    <t>WRS586FLD*</t>
  </si>
  <si>
    <t>ES_0022856_WRS586FIE***_01222015023403_70021581</t>
  </si>
  <si>
    <t>WRS586FIE***</t>
  </si>
  <si>
    <t>ES_0022856_WRS386FID*_09092014043753_2760577</t>
  </si>
  <si>
    <t>WRS586FID*</t>
  </si>
  <si>
    <t>ES_0022856_WRS335FDD***_12022014104147_70017038</t>
  </si>
  <si>
    <t>WRS335FDD***</t>
  </si>
  <si>
    <t>ES_0022856_WRS331FDD*0*_10292014105615_2774957</t>
  </si>
  <si>
    <t>WRS331FDD*0*</t>
  </si>
  <si>
    <t>ES_0022856_WRR56X18F***_01272016115816_70062266</t>
  </si>
  <si>
    <t>3A - All-Refrigerators - automatic defrost</t>
  </si>
  <si>
    <t>WRR56X18F***</t>
  </si>
  <si>
    <t>ES_0022856_WRF995FIF***03302016013641_70071754</t>
  </si>
  <si>
    <t>5A - Refrigerator-freezers - automatic defrost with bottom-mounted freezer with through-the-door ice service</t>
  </si>
  <si>
    <t>WRF995FIF***</t>
  </si>
  <si>
    <t>ES_0022856_WRF993FIF***03302016013641_70071754</t>
  </si>
  <si>
    <t>WRF993FIF***</t>
  </si>
  <si>
    <t>ES_0022856_WRF992FIF***_04132016014631_70073074</t>
  </si>
  <si>
    <t>WRF992FIF***</t>
  </si>
  <si>
    <t>ES_0022856_WRF767SDE***_09082015042814_70045154</t>
  </si>
  <si>
    <t>WRF767SDE***</t>
  </si>
  <si>
    <t>ES_0022856_WRF757SDE***_03112015070211_70026581</t>
  </si>
  <si>
    <t>WRF757SDE***</t>
  </si>
  <si>
    <t>ES_22856_WRF736SDA*_08082014033533_2752426</t>
  </si>
  <si>
    <t>WRF736SDA*</t>
  </si>
  <si>
    <t>ES_0022856_WRF555SDF***03302016013641_70071754</t>
  </si>
  <si>
    <t>WRF555SDF***</t>
  </si>
  <si>
    <t>ES_92283_2218RGLB_09292016115129_9889153</t>
  </si>
  <si>
    <t>2218RGLB</t>
  </si>
  <si>
    <t>ES_0022856_WRF540CWB*_03282014113835_2714961</t>
  </si>
  <si>
    <t>5I - Refrigerator-freezers - automatic defrost with bottom-mounted freezer with an automatic icemaker without through-the-door ice service</t>
  </si>
  <si>
    <t>WRF540CWB*</t>
  </si>
  <si>
    <t>ES_0022856_WRF535SWB*_03282014113830_2714961</t>
  </si>
  <si>
    <t>WRF535SWB*</t>
  </si>
  <si>
    <t>ES_0022856_WRF535SMB*_03282014113843_2714961</t>
  </si>
  <si>
    <t>WRF535SMB*</t>
  </si>
  <si>
    <t>ES_0022856_WRF532SNB*_07112016115240_70084302</t>
  </si>
  <si>
    <t>WRF532SNB*</t>
  </si>
  <si>
    <t>ES_0022856_WRF532SNB*_03282014113841_2714961</t>
  </si>
  <si>
    <t>5 - Refrigerator-freezers - automatic defrost with bottom-mounted freezer without an automatic ice maker</t>
  </si>
  <si>
    <t>ES_0022856_WRF532SMB*_03282014113840_2714961</t>
  </si>
  <si>
    <t>WRF532SMB*</t>
  </si>
  <si>
    <t>ES_22856_WRB551WNBS_08132014180745_3265598</t>
  </si>
  <si>
    <t>WRB551WNBS</t>
  </si>
  <si>
    <t>ES_0022856_WRB329*FB*_07112016115240_70084302</t>
  </si>
  <si>
    <t>WRB329*FB*</t>
  </si>
  <si>
    <t>ES_0022856_MFF2558DE*_03282014113819_2714961</t>
  </si>
  <si>
    <t>ES_0022856_WRF535SWB*_03282014113818_2714961</t>
  </si>
  <si>
    <t>WRB329DMB*</t>
  </si>
  <si>
    <t>ES_0022856_WRB322DMB_03282014113827_2714961</t>
  </si>
  <si>
    <t>WRB322DMB</t>
  </si>
  <si>
    <t>ES_0022856_WRB119WFB*_07112016115240_70084302</t>
  </si>
  <si>
    <t>WRB119WFB*</t>
  </si>
  <si>
    <t>ES_0022856_KBFS25EC*_03282014113820_2714961</t>
  </si>
  <si>
    <t>ES_1108549_WH46TS2E_12162014121308_70014210</t>
  </si>
  <si>
    <t>WH46TS2E</t>
  </si>
  <si>
    <t>ES_1108549_WH46TS1E_12162014121308_70014210</t>
  </si>
  <si>
    <t>WH46TS1E</t>
  </si>
  <si>
    <t>ES_1108549_WH46T**E_12162014121308_70014210</t>
  </si>
  <si>
    <t>WH46T**E</t>
  </si>
  <si>
    <t>ES_1108549_WH46**E_12162014121308_70014210</t>
  </si>
  <si>
    <t>11 - Compact Refrigerator and Refrigerator-Freezer other than All-Refrigerator - manual defrost</t>
  </si>
  <si>
    <t>WH46**E</t>
  </si>
  <si>
    <t>ES_1108549_WH43S2QE_03122014054517_2688030</t>
  </si>
  <si>
    <t>WH43S2QE</t>
  </si>
  <si>
    <t>ES_1108549_WH43S1E_03122014054516_2688030</t>
  </si>
  <si>
    <t>WH43S1E</t>
  </si>
  <si>
    <t>ES_0022856_WH43**E_03262016014203_70066988</t>
  </si>
  <si>
    <t>WH43**E</t>
  </si>
  <si>
    <t>ES_0022856_WH35**E_03262016014203_70066988</t>
  </si>
  <si>
    <t>WH35**E</t>
  </si>
  <si>
    <t>ES_22856_WH31S1E_08292014121549_70010880</t>
  </si>
  <si>
    <t>WH31S1E</t>
  </si>
  <si>
    <t>ES_22856_WH31**E_08292014121549_70010880</t>
  </si>
  <si>
    <t>WH31**E</t>
  </si>
  <si>
    <t>ES_0022856_WH27S1E_04202015015653_70028261</t>
  </si>
  <si>
    <t>WH27S1E</t>
  </si>
  <si>
    <t>ES_22856_URB551WNGZ_11102016175628_0588944</t>
  </si>
  <si>
    <t>URB551WNGZ</t>
  </si>
  <si>
    <t>ES_22856_CB345W_10232015194614_9574491</t>
  </si>
  <si>
    <t>CB345W</t>
  </si>
  <si>
    <t>ES_0022856_AMA27S1E_04202015015653_70028261</t>
  </si>
  <si>
    <t>AMA27S1E</t>
  </si>
  <si>
    <t>ES_1107227_HSR350WE3_11202014010113_2781318</t>
  </si>
  <si>
    <t>HSR350WE3</t>
  </si>
  <si>
    <t>ES_1107227_HSR350WE2_11202014010113_2781318</t>
  </si>
  <si>
    <t>HSR350WE2</t>
  </si>
  <si>
    <t>ES_1107227_HSR350BE3_11202014010113_2781318</t>
  </si>
  <si>
    <t>HSR350BE3</t>
  </si>
  <si>
    <t>ES_1107227_HSR350BE2_11202014010113_2781318</t>
  </si>
  <si>
    <t>HSR350BE2</t>
  </si>
  <si>
    <t>ES_1107227_HSR265WE2_12052014025655_8215040</t>
  </si>
  <si>
    <t>HSR265WE2</t>
  </si>
  <si>
    <t>ES_1107227_HSR265BE2_12052014025713_8233560</t>
  </si>
  <si>
    <t>HSR265BE2</t>
  </si>
  <si>
    <t>ES_1107227_HSR160WE2_11202014010113_2781318</t>
  </si>
  <si>
    <t>HSR160WE2</t>
  </si>
  <si>
    <t>ES_1107227_HSR160BE2_11202014010113_2781318</t>
  </si>
  <si>
    <t>HSR160BE2</t>
  </si>
  <si>
    <t>ES_1048137_550129_07062016033656_6216840</t>
  </si>
  <si>
    <t>Season</t>
  </si>
  <si>
    <t>ES_1048137_550128_07062016033627_6187732</t>
  </si>
  <si>
    <t>ES_1023593_RS25H5121**_12292013025027_8888888</t>
  </si>
  <si>
    <t>RS25H5121**</t>
  </si>
  <si>
    <t>ES_1023593_RS25H5111**_12292013025028_8888888</t>
  </si>
  <si>
    <t>RS25H5111**</t>
  </si>
  <si>
    <t>ES_1023593_RS22HD*PN**_12062013112247_2670618</t>
  </si>
  <si>
    <t>Smart Energy Profile (SEP) 2.x</t>
  </si>
  <si>
    <t>Wi-Fi</t>
  </si>
  <si>
    <t>RS22HD*PN**</t>
  </si>
  <si>
    <t>ES_1023593_RL225N*TA**_08252014032519_2756802</t>
  </si>
  <si>
    <t>RL225N*TA**</t>
  </si>
  <si>
    <t>ES_1023593_RL220N*TA**_08252014032519_2756802</t>
  </si>
  <si>
    <t>RL220N*TA**</t>
  </si>
  <si>
    <t>ES_1023593_RH30H9500**_11072014104426_2777695</t>
  </si>
  <si>
    <t>RH30H9500**</t>
  </si>
  <si>
    <t>ES_1023593_RH29H9000**_02082014020019_2700516</t>
  </si>
  <si>
    <t>RH29H9000**</t>
  </si>
  <si>
    <t>ES_1023593_RH25H5611**_11072014104426_2777695</t>
  </si>
  <si>
    <t>RH25H5611**</t>
  </si>
  <si>
    <t>ES_1023593_RH22H9010*_02082014020018_2700516</t>
  </si>
  <si>
    <t>RH22H9010*</t>
  </si>
  <si>
    <t>ES_1023593_RF34H9960**_01212014042441_2695937</t>
  </si>
  <si>
    <t>RF34H9960**</t>
  </si>
  <si>
    <t>ES_1023593_RF34H9950**_01212014042442_2695937</t>
  </si>
  <si>
    <t>RF34H9950**</t>
  </si>
  <si>
    <t>ES_1023593_RF32FM*DB**_12292013025747_2690169</t>
  </si>
  <si>
    <t>RF32FM*DB**</t>
  </si>
  <si>
    <t>ES_1023593_RF323T*DB**_12292013025746_2690169</t>
  </si>
  <si>
    <t>RF323T*DB**</t>
  </si>
  <si>
    <t>ES_1023593_RF31FM*SB**_12292013031323_8888888</t>
  </si>
  <si>
    <t>RF31FM*SB**</t>
  </si>
  <si>
    <t>ES_1023593_RF31FM*DB**_12292013031324_8888888</t>
  </si>
  <si>
    <t>RF31FM*DB**</t>
  </si>
  <si>
    <t>ES_1023593_RF30KM*DB**_01252016122552_70060269</t>
  </si>
  <si>
    <t>RF30KM*DB**</t>
  </si>
  <si>
    <t>ES_1023593_RF30HD*DT**_03122014054400_2709526</t>
  </si>
  <si>
    <t>RF30HD*DT**</t>
  </si>
  <si>
    <t>ES_1023593_RF30HB*DB**_03172014075415_2710458</t>
  </si>
  <si>
    <t>RF30HB*DB**</t>
  </si>
  <si>
    <t>ES_1023593_RF28K9580**_02112016074810_70063179</t>
  </si>
  <si>
    <t>RF28K9580**</t>
  </si>
  <si>
    <t>ES_1023593_RF28K9380**01282016014610_70062398</t>
  </si>
  <si>
    <t>RF28K9380**</t>
  </si>
  <si>
    <t>ES_1023593_RF28K9070**_01072016050002_70058452</t>
  </si>
  <si>
    <t>RF28K9070**</t>
  </si>
  <si>
    <t>ES_1023593_RF28JB*DB**_07062015025401_70038586</t>
  </si>
  <si>
    <t>RF28JB*DB**</t>
  </si>
  <si>
    <t>ES_1023593_RF28HM*LB**_03172014075736_2710459</t>
  </si>
  <si>
    <t>RF28HM*LB**</t>
  </si>
  <si>
    <t>ES_1023593_RF28HM*DB**_12292013030038_8888888</t>
  </si>
  <si>
    <t>RF28HM*DB**</t>
  </si>
  <si>
    <t>ES_1023593_RF28HFPDB**_03242014123349_2712428</t>
  </si>
  <si>
    <t>RF28HFPDB**</t>
  </si>
  <si>
    <t>ES_1023593_RF28HF*DB**_12292013030035_8888888</t>
  </si>
  <si>
    <t>RF28HFEDB**</t>
  </si>
  <si>
    <t>ES_1023593_RF28HF*DT**_12292013030036_8888888</t>
  </si>
  <si>
    <t>RF28HF*DT**</t>
  </si>
  <si>
    <t>ES_1023593_RF28HD*DT**_02202014104942_2703365</t>
  </si>
  <si>
    <t>RF28HD*DT**</t>
  </si>
  <si>
    <t>ES_1023593_RF28HD*DP**_03232015112306_70027551</t>
  </si>
  <si>
    <t>RF28HD*DP**</t>
  </si>
  <si>
    <t>ES_1023593_RF28HD*DB**_02202014104943_2703365</t>
  </si>
  <si>
    <t>RF28HD*DB**</t>
  </si>
  <si>
    <t>ES_1023593_RF26J7500**_01102015073903_70019119</t>
  </si>
  <si>
    <t>RF26J7500**</t>
  </si>
  <si>
    <t>ES_1023593_RF26HFPNB**_02202014104941_2703365</t>
  </si>
  <si>
    <t>RF26HFPNB**</t>
  </si>
  <si>
    <t>ES_1023593_RF26HF*ND**_09022014112313_2759118</t>
  </si>
  <si>
    <t>RF26HF*ND**</t>
  </si>
  <si>
    <t>ES_1023593_RF263T*AE**_12292013025744_2690169</t>
  </si>
  <si>
    <t>RF263T*AE**</t>
  </si>
  <si>
    <t>ES_1023593_RF263B*AE**_12292013025745_2690169</t>
  </si>
  <si>
    <t>RF263B*AE**</t>
  </si>
  <si>
    <t>ES_1023593_RF261BEAE**_12292013025748_2690169</t>
  </si>
  <si>
    <t>RF261BEAE**</t>
  </si>
  <si>
    <t>ES_1023593_RF260B*AE**_12292013025749_2690169</t>
  </si>
  <si>
    <t>RF260B*AE**</t>
  </si>
  <si>
    <t>ES_1023593_RF25HM*DB**_12292013030037_8888888</t>
  </si>
  <si>
    <t>RF25HM*DB**</t>
  </si>
  <si>
    <t>ES_1023593_RF24J9960**_03052015044150_70025764</t>
  </si>
  <si>
    <t>RF24J9960**</t>
  </si>
  <si>
    <t>ES_1023593_RF24FS*DB**_12292013031325_8888888</t>
  </si>
  <si>
    <t>RF24FS*DB**</t>
  </si>
  <si>
    <t>ES_1023593_RF23J9011**_12142014023215_2788076</t>
  </si>
  <si>
    <t>RF23J9011**</t>
  </si>
  <si>
    <t>ES_1023593_RF23HT*DB**_05302014021416_2732417</t>
  </si>
  <si>
    <t>RF23HT*DB**</t>
  </si>
  <si>
    <t>ES_1023593_RF23HCEDTSR_12062013112245_2670618</t>
  </si>
  <si>
    <t>RF23HC*DT**</t>
  </si>
  <si>
    <t>ES_1023593_RF23HCEDTSR_12062013112246_2670618</t>
  </si>
  <si>
    <t>RF23HC*DB**</t>
  </si>
  <si>
    <t>ES_1023593_RF22KR*DB**01282016014610_70062398</t>
  </si>
  <si>
    <t>RF22KR*DB**</t>
  </si>
  <si>
    <t>ES_1023593_RF22K9581**_02112016074810_70063179</t>
  </si>
  <si>
    <t>RF22K9581**</t>
  </si>
  <si>
    <t>ES_1023593_RF22K9381**01272016104933_70061864</t>
  </si>
  <si>
    <t>RF22K9381**</t>
  </si>
  <si>
    <t>ES_1128884_RCR4127_07272016043037_70082873</t>
  </si>
  <si>
    <t>RCR4127</t>
  </si>
  <si>
    <t>RVISION</t>
  </si>
  <si>
    <t>ES_1093279_RCR3416_09172015105612_70046164</t>
  </si>
  <si>
    <t>RCR3416</t>
  </si>
  <si>
    <t>ES_1093279_RCR3327_08302016085626_7386759</t>
  </si>
  <si>
    <t>RCR3327</t>
  </si>
  <si>
    <t>ES_1093279_RCR2716_09172015105612_70046164</t>
  </si>
  <si>
    <t>RCR2716</t>
  </si>
  <si>
    <t>ES_1128884_RCR2627_07272016043037_70082873</t>
  </si>
  <si>
    <t>RCR2627</t>
  </si>
  <si>
    <t>ES_1093279_RCR1727_08302016085613_7373234</t>
  </si>
  <si>
    <t>RCR1727</t>
  </si>
  <si>
    <t>ES_1093279_RCR1726_09172015105612_70046164</t>
  </si>
  <si>
    <t>RCR1726</t>
  </si>
  <si>
    <t>ES_1120898_RFR836_04212015033113_7073712</t>
  </si>
  <si>
    <t>RFR836</t>
  </si>
  <si>
    <t>RCA</t>
  </si>
  <si>
    <t>ES_1120898_RFR835-B_04212015033100_7060363</t>
  </si>
  <si>
    <t>RFR835-B</t>
  </si>
  <si>
    <t>ES_1120898_RFR835_04212015033048_7048164</t>
  </si>
  <si>
    <t>RFR835</t>
  </si>
  <si>
    <t>ES_1120898_RFR464_12042015142910_7676353</t>
  </si>
  <si>
    <t>Refrigerator,RFR465,</t>
  </si>
  <si>
    <t>RFR464</t>
  </si>
  <si>
    <t>ES_1120898_RFR446_04222015080717_0037266</t>
  </si>
  <si>
    <t>RFR446</t>
  </si>
  <si>
    <t>ES_1120898_RFR441_04222015080609_9969997</t>
  </si>
  <si>
    <t>RFR441</t>
  </si>
  <si>
    <t>ES_1120898_RFR440-B-WHITE_07132015081421_5261216</t>
  </si>
  <si>
    <t>RFR440-B-WHITE</t>
  </si>
  <si>
    <t>ES_1120898_RFR440-B-BLACK_06052015082926_2966075</t>
  </si>
  <si>
    <t>RFR440-B-BLACK</t>
  </si>
  <si>
    <t>ES_1120898_RFR440_04222015080452_9892486</t>
  </si>
  <si>
    <t>RFR440</t>
  </si>
  <si>
    <t>ES_1128884_RFR322-D_07272016043037_70082873</t>
  </si>
  <si>
    <t>RFR322-D</t>
  </si>
  <si>
    <t>ES_1120898_RFR322-C_04222015075355_9235614</t>
  </si>
  <si>
    <t>RFR322-C</t>
  </si>
  <si>
    <t>ES_1120898_RFR322-B_04222015075344_9224612</t>
  </si>
  <si>
    <t>RFR322-B</t>
  </si>
  <si>
    <t>ES_1120898_RFR322_04222015075333_9213736</t>
  </si>
  <si>
    <t>RFR322</t>
  </si>
  <si>
    <t>ES_1120898_RFR321-C-WHITE_05022016115120_70076028</t>
  </si>
  <si>
    <t>RFR321-C-WHITE</t>
  </si>
  <si>
    <t>ES_1128884_RFR321-C-RED_07272016043037_70082873</t>
  </si>
  <si>
    <t>RFR321-C-RED</t>
  </si>
  <si>
    <t>ES_1128884_RFR321-C-PURPLE_07272016043037_70082873</t>
  </si>
  <si>
    <t>RFR321-C-PURPLE</t>
  </si>
  <si>
    <t>ES_1128884_RFR321-C-BLUE_07272016043037_70082873</t>
  </si>
  <si>
    <t>RFR321-C-BLUE</t>
  </si>
  <si>
    <t>ES_1120898_RFR321-C-BLACK03302016101825_70070218</t>
  </si>
  <si>
    <t>RFR321-C-BLACK</t>
  </si>
  <si>
    <t>ES_1120898_RFR321_04222015075323_9203056</t>
  </si>
  <si>
    <t>RFR321</t>
  </si>
  <si>
    <t>ES_1120898_RFR320I-LIME-AMZ_08182016074625_70091875</t>
  </si>
  <si>
    <t>RFR320I-LIME-AMZ</t>
  </si>
  <si>
    <t>ES_1120898_RFR180_03102015115102_70025755</t>
  </si>
  <si>
    <t>RFR180</t>
  </si>
  <si>
    <t>ES_1120898_RFR160-RED_03102015115102_70025755</t>
  </si>
  <si>
    <t>RFR160-RED</t>
  </si>
  <si>
    <t>ES_1120898_RFR160-PURPLE_03102015115102_70025755</t>
  </si>
  <si>
    <t>RFR160-PURPLE</t>
  </si>
  <si>
    <t>ES_1120898_RFR160-ORANGE_03102015115102_70025755</t>
  </si>
  <si>
    <t>RFR160-ORANGE</t>
  </si>
  <si>
    <t>ES_1120898_RFR160-GREEN_03102015115102_70025755</t>
  </si>
  <si>
    <t>RFR160-GREEN</t>
  </si>
  <si>
    <t>ES_1120898_RFR160-BLUE_03102015115102_70025755</t>
  </si>
  <si>
    <t>RFR160-BLUE</t>
  </si>
  <si>
    <t>ES_1120898_RFR160_04222015080156_9716917</t>
  </si>
  <si>
    <t>RFR160</t>
  </si>
  <si>
    <t>ES_1120898_RFR115-WHITE_03102015115102_70025755</t>
  </si>
  <si>
    <t>RFR115-WHITE</t>
  </si>
  <si>
    <t>ES_1120898_RFR115I_04222015080142_9702675</t>
  </si>
  <si>
    <t>RFR115I</t>
  </si>
  <si>
    <t>ES_1120898_RFR115-B-RED_06022015105241_70034665</t>
  </si>
  <si>
    <t>RFR115-B-RED</t>
  </si>
  <si>
    <t>ES_1120898_RFR115-BLACK_03102015115102_70025755</t>
  </si>
  <si>
    <t>RFR115-BLACK</t>
  </si>
  <si>
    <t>ES_1120898_RFR115-B-BLUE_03102015115102_70025755</t>
  </si>
  <si>
    <t>RFR115-B-BLUE</t>
  </si>
  <si>
    <t>ES_1120898_RFR115_04222015080128_9688314</t>
  </si>
  <si>
    <t>RFR115</t>
  </si>
  <si>
    <t>ES_1120898_FR320I-B-RED_07072015164405_3976628</t>
  </si>
  <si>
    <t>Refrigerator,FR320D,; Refrigerator,FR320I-B-BLACK,; Refrigerator,FR322I-B,; Refrigerator,FR326-D-WHITE,; Refrigerator,RFR321-B-BLACK,; Refrigerator,RFR321-B-WHITE,; Refrigerator,RFR322-B,</t>
  </si>
  <si>
    <t>FR320I-B-RED</t>
  </si>
  <si>
    <t>ES_1026078_HP24RO-3-1L_12292014193721_1841618</t>
  </si>
  <si>
    <t>,HP24R*-3-1**,; ,HP24RO-3-1LL,; ,HP24RO-3-1R,; ,HP24RO-3-1RL,; ,HP24RO-3-2L,; ,HP24RO-3-2LL,; ,HP24RO-3-2R,; ,HP24RO-3-2RL,; ,HP24RS-3-1L,; ,HP24RS-3-1LL,; ,HP24RS-3-1R,; ,HP24RS-3-1RL,; ,HP24RS-3-2L,; ,HP24RS-3-2LL,; ,HP24RS-3-2R,; ,HP24RS-3-2RL,</t>
  </si>
  <si>
    <t>HP24RO-3-1L</t>
  </si>
  <si>
    <t>Perlick</t>
  </si>
  <si>
    <t>ES_1026078_HP24BO-3-1L_12292014192020_0820724</t>
  </si>
  <si>
    <t>,HP24B*-3-1**,; ,HP24BO-3-1LL,; ,HP24BO-3-1R,; ,HP24BO-3-1RL,; ,HP24BO-3-2L,; ,HP24BO-3-2LL,; ,HP24BO-3-2R,; ,HP24BO-3-2RL,; ,HP24BS-3-1L,; ,HP24BS-3-1LL,; ,HP24BS-3-1R,; ,HP24BS-3-1RL,; ,HP24BS-3-2L,; ,HP24BS-3-2LL,; ,HP24BS-3-2R,; ,HP24BS-3-2RL,</t>
  </si>
  <si>
    <t>HP24BO-3-1L</t>
  </si>
  <si>
    <t>ES_1026078_HP15RO-3-1L_12292014200300_3380651</t>
  </si>
  <si>
    <t>,HP15R*-3-1**,; ,HP15RO-3-1LL,; ,HP15RO-3-1R,; ,HP15RO-3-1RL,; ,HP15RO-3-2L,; ,HP15RO-3-2LL,; ,HP15RO-3-2R,; ,HP15RO-3-2RL,; ,HP15RS-3-1L,; ,HP15RS-3-1LL,; ,HP15RS-3-1R,; ,HP15RS-3-1RL,; ,HP15RS-3-2L,; ,HP15RS-3-2LL,; ,HP15RS-3-2R,; ,HP15RS-3-2RL,</t>
  </si>
  <si>
    <t>HP15RO-3-1L</t>
  </si>
  <si>
    <t>ES_1120898_RFR320I-ORANGE-AMZ_08182016074625_70091875</t>
  </si>
  <si>
    <t>RFR320I-ORANGE-AMZ</t>
  </si>
  <si>
    <t>ES_1026078_HP15BO-3-1L_12292014195037_2637625</t>
  </si>
  <si>
    <t>,HP15B*-3-1**,; ,HP15BO-3-1LL,; ,HP15BO-3-1R,; ,HP15BO-3-1RL,; ,HP15BO-3-2L,; ,HP15BO-3-2LL,; ,HP15BO-3-2R,; ,HP15BO-3-2RL,; ,HP15BS-3-1L,; ,HP15BS-3-1LL,; ,HP15BS-3-1R,; ,HP15BS-3-1RL,; ,HP15BS-3-2L,; ,HP15BS-3-2LL,; ,HP15BS-3-2R,; ,HP15BS-3-2RL,</t>
  </si>
  <si>
    <t>HP15BO-3-1L</t>
  </si>
  <si>
    <t>ES_1026078_HH24RS-3-1L_12292014210019_6819146</t>
  </si>
  <si>
    <t>,HH24R*-3-1**,; ,HH24RO-3-1L,; ,HH24RO-3-1LL,; ,HH24RO-3-1R,; ,HH24RO-3-1RL,; ,HH24RO-3-2L,; ,HH24RO-3-2LL,; ,HH24RO-3-2R,; ,HH24RO-3-2RL,; ,HH24RS-3-1LL,; ,HH24RS-3-1R,; ,HH24RS-3-1RL,; ,HH24RS-3-2L,; ,HH24RS-3-2LL,; ,HH24RS-3-2R,; ,HH24RS-3-2RL,</t>
  </si>
  <si>
    <t>HH24RS-3-1L</t>
  </si>
  <si>
    <t>ES_1120898__10252016033712_70100491</t>
  </si>
  <si>
    <t>SFR322-A</t>
  </si>
  <si>
    <t>Sylvania</t>
  </si>
  <si>
    <t>ES_1120898_SFR322_10022015131655_9430506</t>
  </si>
  <si>
    <t>Refrigerator,FR320I-B,; Refrigerator,FR321I-P-C,; Refrigerator,FR328C-BLACK,; Refrigerator,SFR328-BLACK,; Refrigerator,SFR328-WHITE,</t>
  </si>
  <si>
    <t>SFR322</t>
  </si>
  <si>
    <t>ES_1120898_SFR115-WHITE_08312015114130_70045102</t>
  </si>
  <si>
    <t>SFR115-WHITE</t>
  </si>
  <si>
    <t>ES_92282_FFBF287SSIM_12022015103118_7117997</t>
  </si>
  <si>
    <t>United States, Taiwan, Canada</t>
  </si>
  <si>
    <t>FFBF287SSIM</t>
  </si>
  <si>
    <t>Summit</t>
  </si>
  <si>
    <t>ES_92282_FFBF286SS_12022015103322_4447274</t>
  </si>
  <si>
    <t>FFBF286SS</t>
  </si>
  <si>
    <t>ES_92282_FFBF281W_12022015103322_9616624</t>
  </si>
  <si>
    <t>FFBF281W</t>
  </si>
  <si>
    <t>ES_92282_FFBF280WX_09192014152623_8814356</t>
  </si>
  <si>
    <t>K70415HU,FFBF285SSX,</t>
  </si>
  <si>
    <t>FFBF280WX</t>
  </si>
  <si>
    <t>ES_92282_FFBF247SSIM_12022015102346_5404000</t>
  </si>
  <si>
    <t>FFBF247SSIM</t>
  </si>
  <si>
    <t>ES_92282_FFBF246SS_12022015102902_9103189</t>
  </si>
  <si>
    <t>FFBF246SS</t>
  </si>
  <si>
    <t>ES_92282_FFBF241W_12022015102902_9910355</t>
  </si>
  <si>
    <t>FFBF241W</t>
  </si>
  <si>
    <t>ES_92282_FFBF240WX_09192014151243_9920008</t>
  </si>
  <si>
    <t>K60320HU,FFBF245SSX,</t>
  </si>
  <si>
    <t>FFBF240WX</t>
  </si>
  <si>
    <t>ES_92282_FFBF191SS_08182015102325_151788</t>
  </si>
  <si>
    <t>FFBF191SS</t>
  </si>
  <si>
    <t>ES_1123023_FFBF181ES_10242016165638_8198549</t>
  </si>
  <si>
    <t>FFBF181ES</t>
  </si>
  <si>
    <t>ES_92282_FFBF101SS_11212014075123_6283059</t>
  </si>
  <si>
    <t>FFBF101SS</t>
  </si>
  <si>
    <t>ES_92282_FFBF100W_11212014075055_6255081</t>
  </si>
  <si>
    <t>FFBF100W</t>
  </si>
  <si>
    <t>ES_92282_FF73_06252014162932_6238824</t>
  </si>
  <si>
    <t>FF73</t>
  </si>
  <si>
    <t>ES_0092282_FF71ES_08272014021903_2752402</t>
  </si>
  <si>
    <t>FF71ES</t>
  </si>
  <si>
    <t>ES_0092282_FF433ES_08272014021903_2752402</t>
  </si>
  <si>
    <t>FF433ES</t>
  </si>
  <si>
    <t>ES_0092282_FF412ES_08272014021903_2752402</t>
  </si>
  <si>
    <t>FF412ES</t>
  </si>
  <si>
    <t>ES_92282_FF1512SSIM_11302015134611_5244393</t>
  </si>
  <si>
    <t>FF1512SSIM</t>
  </si>
  <si>
    <t>ES_92282_FF1511SS_12022015101237_3404199</t>
  </si>
  <si>
    <t>FF1511SS</t>
  </si>
  <si>
    <t>ES_0092282_FF1387SS_11112014035849_70014612</t>
  </si>
  <si>
    <t>FF1387SS</t>
  </si>
  <si>
    <t>ES_0092282_FF1386W_11112014035849_70014612</t>
  </si>
  <si>
    <t>FF1386W</t>
  </si>
  <si>
    <t>ES_0092282_FF1159SS_12042014111045_70017616</t>
  </si>
  <si>
    <t>FF1159SS</t>
  </si>
  <si>
    <t>ES_0092282_FF1119B_12042014111045_70017616</t>
  </si>
  <si>
    <t>FF1119B</t>
  </si>
  <si>
    <t>ES_0092282_FF1118W_12042014111045_70017616</t>
  </si>
  <si>
    <t>FF1118W</t>
  </si>
  <si>
    <t>ES_0092282_FF1085SS_11112014035849_70014612</t>
  </si>
  <si>
    <t>FF1085SS</t>
  </si>
  <si>
    <t>ES_0092282_FF1084W_11112014035849_70014612</t>
  </si>
  <si>
    <t>FF1084W</t>
  </si>
  <si>
    <t>ES_0092282_CP351W_08272014021903_2752402</t>
  </si>
  <si>
    <t>CP351W</t>
  </si>
  <si>
    <t>ES_0031863_UC-24R*/**_01102015075913_70019153</t>
  </si>
  <si>
    <t>UC-24R*/**</t>
  </si>
  <si>
    <t>Sub-Zero</t>
  </si>
  <si>
    <t>ES_0031863_IT-36R**_05222014030921_2730201</t>
  </si>
  <si>
    <t>IT-36R**</t>
  </si>
  <si>
    <t>ES_0031863_IT-36CI**_05222014030921_2730201</t>
  </si>
  <si>
    <t>IT-36CI**</t>
  </si>
  <si>
    <t>ES_0031863_IT-30R**_04012014030045_2716302</t>
  </si>
  <si>
    <t>IT-30R**</t>
  </si>
  <si>
    <t>ES_0031863_IT-30CI**_05222014030921_2730201</t>
  </si>
  <si>
    <t>IT-30CI**</t>
  </si>
  <si>
    <t>ES_0031863_ID-36R*_05222014030921_2730201</t>
  </si>
  <si>
    <t>ID-36R*</t>
  </si>
  <si>
    <t>ES_0031863_ID-30R*_04302014021438_2723809</t>
  </si>
  <si>
    <t>ID-30R*</t>
  </si>
  <si>
    <t>ES_0031863_ID-30CI_04302014021435_2723809</t>
  </si>
  <si>
    <t>15I - Compact Refrigerator-Freezer - automatic defrost bottom-mount- with an automatic icemaker</t>
  </si>
  <si>
    <t>ID-30CI</t>
  </si>
  <si>
    <t>ES_0031863_ID-30C_04302014021436_2723809</t>
  </si>
  <si>
    <t>15 - Compact Refrigerator-Freezer - automatic defrost with Bottom-Mounted freezer</t>
  </si>
  <si>
    <t>ID-30C</t>
  </si>
  <si>
    <t>ES_0031863_ID-27R_05222014030921_2730201</t>
  </si>
  <si>
    <t>ID-27R</t>
  </si>
  <si>
    <t>ES_0031863_ID-24R_04302014021434_2723809</t>
  </si>
  <si>
    <t>ID-24R</t>
  </si>
  <si>
    <t>ES_0031863_IC-36R**_08132015054614_70043043</t>
  </si>
  <si>
    <t>IC-36R**</t>
  </si>
  <si>
    <t>ES_0031863_IC-30R**_05222014030921_2730201</t>
  </si>
  <si>
    <t>IC-30R**</t>
  </si>
  <si>
    <t>ES_0031863_IC-24R_05222014030921_2730201</t>
  </si>
  <si>
    <t>IC-24R</t>
  </si>
  <si>
    <t>ES_0031863_BI-48S/S/**_09222015062020_70047500</t>
  </si>
  <si>
    <t>BI-48S/S/**</t>
  </si>
  <si>
    <t>ES_0031863_BI-42S/S/**_09222015062020_70047500</t>
  </si>
  <si>
    <t>BI-42S/S/**</t>
  </si>
  <si>
    <t>ES_0031863_BI-36U/S/**_12072016122317_70111906</t>
  </si>
  <si>
    <t>BI-36U/S/**</t>
  </si>
  <si>
    <t>ES_0031863_BI-36UID/S/**_12072016122317_70111906</t>
  </si>
  <si>
    <t>BI-36UID/S/**</t>
  </si>
  <si>
    <t>ES_0031863_BI-36R/*/**_01102015075913_70019153</t>
  </si>
  <si>
    <t>BI-36R/*/**</t>
  </si>
  <si>
    <t>ES_0031863_BI-30U/S/**_12072016122317_70111906</t>
  </si>
  <si>
    <t>BI-30U/S/**</t>
  </si>
  <si>
    <t>ES_1084573_RF-444SS_05052014184012_5212372</t>
  </si>
  <si>
    <t>RF-444SS</t>
  </si>
  <si>
    <t>SPT</t>
  </si>
  <si>
    <t>ES_1084573_RF-354W_12232014113824_4704236</t>
  </si>
  <si>
    <t>RF-354W</t>
  </si>
  <si>
    <t>ES_1084573_RF-354SS_12232014113846_4726311</t>
  </si>
  <si>
    <t>RF-354SS</t>
  </si>
  <si>
    <t>ES_1084573_RF-334SS_05052014183438_4878483</t>
  </si>
  <si>
    <t>RF-334SS</t>
  </si>
  <si>
    <t>ES_1084573_RF-314W_05052014184921_5761135</t>
  </si>
  <si>
    <t>RF-314W</t>
  </si>
  <si>
    <t>ES_1084573_RF-314SS_05052014184937_5777885</t>
  </si>
  <si>
    <t>RF-314SS</t>
  </si>
  <si>
    <t>ES_1084573_RF-244W_05052014182507_4307271</t>
  </si>
  <si>
    <t>RF-244W</t>
  </si>
  <si>
    <t>ES_1084573_RF-244SS_05052014182558_4358510</t>
  </si>
  <si>
    <t>RF-244SS</t>
  </si>
  <si>
    <t>ES_1084573_RF-164SS_05052014183116_4676189</t>
  </si>
  <si>
    <t>RF-164SS</t>
  </si>
  <si>
    <t>ES_31682_3.1SM5*_04152015152534_5745508</t>
  </si>
  <si>
    <t>3.1SM5*</t>
  </si>
  <si>
    <t>SNACKMATE BY MICROFRIDGE</t>
  </si>
  <si>
    <t>ES_0031682_3.3SM4R_06102014033951_2718267</t>
  </si>
  <si>
    <t>3.3SM4*</t>
  </si>
  <si>
    <t>snack mate by MICROFRIDGE</t>
  </si>
  <si>
    <t>ES_0031682_3.2SM4RA_06102014033951_2718267</t>
  </si>
  <si>
    <t>3.2SM4*</t>
  </si>
  <si>
    <t>ES_0031682_2.6SM4R_06102014033951_2718267</t>
  </si>
  <si>
    <t>2.6SM4*</t>
  </si>
  <si>
    <t>ES_92281_FTU171X7_07132016083351_8831814</t>
  </si>
  <si>
    <t>FTU171X7</t>
  </si>
  <si>
    <t>Smeg</t>
  </si>
  <si>
    <t>ES_92281_FTU171*7_10022015042118_9678900</t>
  </si>
  <si>
    <t>FTU171*7</t>
  </si>
  <si>
    <t>ES_92281_CB300U_06242015104730_5142022</t>
  </si>
  <si>
    <t>5-BI - Built-In Refrigerator-freezers - automatic defrost with bottom-mounted freezer without an automatic icemaker</t>
  </si>
  <si>
    <t>CB300U</t>
  </si>
  <si>
    <t>ES_0031682_DAR055D1BSSPRO_04212014124139_2719894</t>
  </si>
  <si>
    <t>DAR055D1BSSPRO</t>
  </si>
  <si>
    <t>Silhouette Professional</t>
  </si>
  <si>
    <t>ES_0031682_DAR055D1BSSPR_04212014124138_2719894</t>
  </si>
  <si>
    <t>DAR055D1BSSPR</t>
  </si>
  <si>
    <t>ES_1118034_UPSXB2627*_07262015040754_70039213</t>
  </si>
  <si>
    <t>7-BI -Built-in refrigerator-freezers - automatic defrost with side-mounted freezer with through-the-door ice service</t>
  </si>
  <si>
    <t>UPSXB2627*</t>
  </si>
  <si>
    <t>Signature Kitchen Suite</t>
  </si>
  <si>
    <t>ES_1118034_UPFXC2466*_04102015023619_70029523</t>
  </si>
  <si>
    <t>ThinQ</t>
  </si>
  <si>
    <t>UPFXC2466*</t>
  </si>
  <si>
    <t>ES_1128872_HSDR450WE2_09302015120342_70043798</t>
  </si>
  <si>
    <t>Seasons</t>
  </si>
  <si>
    <t>ES_1048137_550135_07062016033807_6287801</t>
  </si>
  <si>
    <t>ES_1048137_550134_07062016033757_6277203</t>
  </si>
  <si>
    <t>ES_1048137_550133_07062016033744_6264203</t>
  </si>
  <si>
    <t>ES_1048137_550132_07062016033732_6252281</t>
  </si>
  <si>
    <t>ES_1048137_550131_07062016033719_6239440</t>
  </si>
  <si>
    <t>ES_1048137_550130_07062016033708_6228292</t>
  </si>
  <si>
    <t>ES_0092273_10.3RMF4-9D1W _03122015025156_70025705</t>
  </si>
  <si>
    <t>10.3RMF4-9D1W</t>
  </si>
  <si>
    <t>MicroFridge</t>
  </si>
  <si>
    <t>ES_0092273_10.3RMF4-9D1 _03122015025156_70025705</t>
  </si>
  <si>
    <t>10.3RMF4-9D1</t>
  </si>
  <si>
    <t>ES_0092273_10.3LMF4RW_12042014111045_70017616</t>
  </si>
  <si>
    <t>10.3LMF4RW</t>
  </si>
  <si>
    <t>ES_0092273_10.3LMF4R_12042014111045_70017616</t>
  </si>
  <si>
    <t>10.3LMF4R</t>
  </si>
  <si>
    <t>ES_0092273_10.3LMF4-9TPX_10012015045236_70048685</t>
  </si>
  <si>
    <t>10.3LMF4-9TPX</t>
  </si>
  <si>
    <t>ES_0092273_10.3LMF4-9TPWX_10012015045236_70048685</t>
  </si>
  <si>
    <t>10.3LMF4-9TPWX</t>
  </si>
  <si>
    <t>ES_0092273_10.3LMF4-9D1X_03122015025156_70025705</t>
  </si>
  <si>
    <t>10.3LMF4-9D1X</t>
  </si>
  <si>
    <t>ES_0092273_10.3LMF4-9D1WX_03122015025156_70025705</t>
  </si>
  <si>
    <t>10.3LMF4-9D1WX</t>
  </si>
  <si>
    <t>ES_0092273_10.3LMF4-9D1W _03122015025156_70025705</t>
  </si>
  <si>
    <t>10.3LMF4-9D1W</t>
  </si>
  <si>
    <t>ES_0092273_10.3LMF4-9D1_03122015025156_70025705</t>
  </si>
  <si>
    <t>10.3LMF4-9D1</t>
  </si>
  <si>
    <t>ES_1114425_MCH4G16_07062016033820_6300862</t>
  </si>
  <si>
    <t>MCH4G16</t>
  </si>
  <si>
    <t>MicroChill</t>
  </si>
  <si>
    <t>ES_1114425_MCH3G14_08062014204345_7825876</t>
  </si>
  <si>
    <t>Refrigerator-Freezer,MCH3G14SS,</t>
  </si>
  <si>
    <t>MCH3G14</t>
  </si>
  <si>
    <t>ES_1114425_MCH26G15_06112015041601_70034670</t>
  </si>
  <si>
    <t>MCH26G15</t>
  </si>
  <si>
    <t>ES_0022856_MFT2778EE***_03112015070211_70026581</t>
  </si>
  <si>
    <t>MFT2778EE***</t>
  </si>
  <si>
    <t>Maytag</t>
  </si>
  <si>
    <t>ES_0022856_MFT2776FE***03302016013641_70071754</t>
  </si>
  <si>
    <t>MFT2776FE***</t>
  </si>
  <si>
    <t>ES_1092750_MFT2776DE*_08082014033533_2752426</t>
  </si>
  <si>
    <t>MFT2776DE*</t>
  </si>
  <si>
    <t>ES_0022856_MFT2574DE*_04302014021518_2723440</t>
  </si>
  <si>
    <t>MFT2574DE*</t>
  </si>
  <si>
    <t>ES_0022856_MFI2570FE***03302016013641_70071754</t>
  </si>
  <si>
    <t>MFI2570FE***</t>
  </si>
  <si>
    <t>ES_0022856_MFF2558FE***03302016013641_70071754</t>
  </si>
  <si>
    <t>MFF2558FE***</t>
  </si>
  <si>
    <t>ES_0022856_MFF2558DE*_03282014113831_2714961</t>
  </si>
  <si>
    <t>MFF2558DE*</t>
  </si>
  <si>
    <t>ES_0022856_MFF2258FE*_09132016014815_70097972</t>
  </si>
  <si>
    <t>MFF2258FE*</t>
  </si>
  <si>
    <t>ES_0022856_MFC2062DEM*_03282014113825_2714961</t>
  </si>
  <si>
    <t>MFF2258DE*</t>
  </si>
  <si>
    <t>ES_0022856_MFC2062FE***03302016013641_70071754</t>
  </si>
  <si>
    <t>MFC2062FE***</t>
  </si>
  <si>
    <t>ES_0022856_MFC2062DEM*_03282014113837_2714961</t>
  </si>
  <si>
    <t>MFC2062DEM*</t>
  </si>
  <si>
    <t>ES_0022856_MBR1957FE***_07112016115240_70084302</t>
  </si>
  <si>
    <t>MBR1957FE***</t>
  </si>
  <si>
    <t>ES_0022856_MBR1957FE***03302016013641_70071754</t>
  </si>
  <si>
    <t>ES_0022856_MBR1957DE*_07112016115240_70084302</t>
  </si>
  <si>
    <t>MBR1957DE*</t>
  </si>
  <si>
    <t>ES_0022856_MBL1957FE***_07112016115240_70084302</t>
  </si>
  <si>
    <t>MBL1957FE***</t>
  </si>
  <si>
    <t>ES_0022856_MBL1957FE***03302016013641_70071754</t>
  </si>
  <si>
    <t>ES_0022856_MBL1957DE*_07112016115240_70084302</t>
  </si>
  <si>
    <t>MBL1957DE*</t>
  </si>
  <si>
    <t>ES_0022856_MBF2258FE***03302016013641_70071754</t>
  </si>
  <si>
    <t>MBF2258FE***</t>
  </si>
  <si>
    <t>ES_0022856_MBF2258DE*_03282014113828_2714961</t>
  </si>
  <si>
    <t>MBF2258DE*</t>
  </si>
  <si>
    <t>ES_0022856_MBF1958FE***03302016013641_70071754</t>
  </si>
  <si>
    <t>MBF1958FE***</t>
  </si>
  <si>
    <t>ES_0022856_KBFS20EC*_03282014113821_2714961</t>
  </si>
  <si>
    <t>MBF1958DE*</t>
  </si>
  <si>
    <t>ES_0022856_JFC2089BE*_03282014113822_2714961</t>
  </si>
  <si>
    <t>MBF1953DE*</t>
  </si>
  <si>
    <t>ES_0022856_MBB1957FE***_07112016115240_70084302</t>
  </si>
  <si>
    <t>MBB1957FE***</t>
  </si>
  <si>
    <t>ES_0022856_MBB1957FE***03302016013641_70071754</t>
  </si>
  <si>
    <t>ES_0022856_MBB1957DE*_07112016115240_70084302</t>
  </si>
  <si>
    <t>MBB1957DE*</t>
  </si>
  <si>
    <t>ES_0022856_MB*1957DE*_07112016115240_70084302</t>
  </si>
  <si>
    <t>MB*1957DE*</t>
  </si>
  <si>
    <t>ES_0022856_WRF540CWB*_03282014113823_2714961</t>
  </si>
  <si>
    <t>ES_1025242_043-0291-4_12022016111040_7040714</t>
  </si>
  <si>
    <t>Canada</t>
  </si>
  <si>
    <t>043-0291-4</t>
  </si>
  <si>
    <t>Master Chef</t>
  </si>
  <si>
    <t>ES_1025242_043-0291-4_07072015142556_4850999</t>
  </si>
  <si>
    <t>ES_1025242_043-0290-6_12022016111028_7028014</t>
  </si>
  <si>
    <t>043-0290-6</t>
  </si>
  <si>
    <t>ES_1025242_043-0290-6_09172014162332_9152032</t>
  </si>
  <si>
    <t>ES_1025242_043-0289-2_12022016111015_7015150</t>
  </si>
  <si>
    <t>043-0289-2</t>
  </si>
  <si>
    <t>ES_1025242_043-0289-2_10122014235500_8100923</t>
  </si>
  <si>
    <t>ES_0092273_4.8RMF4H-7D1W_04212016124449_70074945</t>
  </si>
  <si>
    <t>,,Microwave combo, easy grip handle, and only Ref is Energy Star</t>
  </si>
  <si>
    <t>4.8RMF4H-7D1W</t>
  </si>
  <si>
    <t>ES_0092273_4.8RMF4H-7D1_04212016124449_70074945</t>
  </si>
  <si>
    <t>4.8RMF4H-7D1</t>
  </si>
  <si>
    <t>ES_0092273_4.8RMF4-7D1W _03122015025156_70025705</t>
  </si>
  <si>
    <t>4.8RMF4-7D1W</t>
  </si>
  <si>
    <t>ES_0092273_4.8MF4RW_08272014021903_2752402</t>
  </si>
  <si>
    <t>4.8MF4RW</t>
  </si>
  <si>
    <t>ES_0092273_4.8MF4R_08272014021903_2752402</t>
  </si>
  <si>
    <t>4.8MF4R</t>
  </si>
  <si>
    <t>ES_0092273_4.8MF4-9TPW_10222015075858_70050817</t>
  </si>
  <si>
    <t>,,Unit with microwave oven on top and only refrigerator is Energy Star</t>
  </si>
  <si>
    <t>4.8MF4-9TPW</t>
  </si>
  <si>
    <t>ES_0092273_4.8MF4-9TP_10222015075858_70050817</t>
  </si>
  <si>
    <t>4.8MF4-9TP</t>
  </si>
  <si>
    <t>ES_0092273_4.8MF4-9D1X_03122015025156_70025705</t>
  </si>
  <si>
    <t>4.8MF4-9D1X</t>
  </si>
  <si>
    <t>ES_0092273_4.8MF4-9D1WX_03122015025156_70025705</t>
  </si>
  <si>
    <t>4.8MF4-9D1WX</t>
  </si>
  <si>
    <t>ES_0092273_4.8MF4-9D1W _03122015025156_70025705</t>
  </si>
  <si>
    <t>4.8MF4-9D1W</t>
  </si>
  <si>
    <t>ES_0092273_4.8MF4-9D1 _03122015025156_70025705</t>
  </si>
  <si>
    <t>4.8MF4-9D1</t>
  </si>
  <si>
    <t>ES_0092273_4.8MF4-7TP_10222015075858_70050817</t>
  </si>
  <si>
    <t>4.8MF4-7TP</t>
  </si>
  <si>
    <t>ES_0092273_4.8MF4-7D1X_03122015025156_70025705</t>
  </si>
  <si>
    <t>4.8MF4-7D1X</t>
  </si>
  <si>
    <t>ES_0092273_4.8MF4-7D1WX_03122015025156_70025705</t>
  </si>
  <si>
    <t>4.8MF4-7D1WX</t>
  </si>
  <si>
    <t>ES_0092273_4.8MF4-7D1W _03122015025156_70025705</t>
  </si>
  <si>
    <t>4.8MF4-7D1W</t>
  </si>
  <si>
    <t>ES_0092273_4.8MF4-7D1 _03122015025156_70025705</t>
  </si>
  <si>
    <t>4.8MF4-7D1</t>
  </si>
  <si>
    <t>ES_0092273_4.8MF4-7CD1W _03122015025156_70025705</t>
  </si>
  <si>
    <t>4.8MF4-7CD1W</t>
  </si>
  <si>
    <t>ES_0092273_4.8MF4-7CD1 _03122015025156_70025705</t>
  </si>
  <si>
    <t>4.8MF4-7CD1</t>
  </si>
  <si>
    <t>ES_0092273_4.8LMF4RW_08272014021903_2752402</t>
  </si>
  <si>
    <t>4.8LMF4RW</t>
  </si>
  <si>
    <t>ES_0092273_4.8LMF4RHW_04212016124449_70074945</t>
  </si>
  <si>
    <t>,,Unit with easy grip handle</t>
  </si>
  <si>
    <t>4.8LMF4RHW</t>
  </si>
  <si>
    <t>ES_0092273_4.8LMF4RH_04212016124449_70074945</t>
  </si>
  <si>
    <t>4.8LMF4RH</t>
  </si>
  <si>
    <t>ES_0092273_4.8LMF4H-7D1W_04212016124449_70074945</t>
  </si>
  <si>
    <t>4.8LMF4H-7D1W</t>
  </si>
  <si>
    <t>ES_0092273_4.8LMF4H-7D1_04212016124449_70074945</t>
  </si>
  <si>
    <t>4.8LMF4H-7D1</t>
  </si>
  <si>
    <t>ES_0092273_4.8LMF4-7D1W _03122015025156_70025705</t>
  </si>
  <si>
    <t>4.8LMF4-7D1W</t>
  </si>
  <si>
    <t>ES_0092273_3.6MF4RAW_08272014021903_2752402</t>
  </si>
  <si>
    <t>3.6MF4RAW</t>
  </si>
  <si>
    <t>ES_0092273_3.6MF4RAS_08272014021903_2752402</t>
  </si>
  <si>
    <t>3.6MF4RAS</t>
  </si>
  <si>
    <t>ES_0092273_3.6MF4RA_08272014021903_2752402</t>
  </si>
  <si>
    <t>3.6MF4RA</t>
  </si>
  <si>
    <t>ES_0092273_3.6MF4A-7D1W _03122015025156_70025705</t>
  </si>
  <si>
    <t>3.6MF4A-7D1W</t>
  </si>
  <si>
    <t>ES_0092273_3.6MF4A-7D1S _03122015025156_70025705</t>
  </si>
  <si>
    <t>3.6MF4A-7D1S</t>
  </si>
  <si>
    <t>ES_0092273_3.6MF4A-7D1 _03122015025156_70025705</t>
  </si>
  <si>
    <t>3.6MF4A-7D1</t>
  </si>
  <si>
    <t>ES_0092273_3.6MF4A-7CD1W _03122015025156_70025705</t>
  </si>
  <si>
    <t>3.6MF4A-7CD1W</t>
  </si>
  <si>
    <t>ES_0092273_3.6MF4A-7CD1S _03122015025156_70025705</t>
  </si>
  <si>
    <t>3.6MF4A-7CD1S</t>
  </si>
  <si>
    <t>ES_0092273_3.6MF4A-7CD1 _03122015025156_70025705</t>
  </si>
  <si>
    <t>3.6MF4A-7CD1</t>
  </si>
  <si>
    <t>ES_0092273_ 3.0RMF4RW _08272014021903_2752402</t>
  </si>
  <si>
    <t>3.0RMF4RW</t>
  </si>
  <si>
    <t>ES_0092273_3.0RMF4RHW_04212016124449_70074945</t>
  </si>
  <si>
    <t>3.0RMF4RHW</t>
  </si>
  <si>
    <t>ES_0092273_3.0RMF4RHS_04212016124449_70074945</t>
  </si>
  <si>
    <t>3.0RMF4RHS</t>
  </si>
  <si>
    <t>ES_0092273_3.0RMF4RH_04212016124449_70074945</t>
  </si>
  <si>
    <t>3.0RMF4RH</t>
  </si>
  <si>
    <t>ES_0092273_3.0RMF4H-7D1W_04212016124449_70074945</t>
  </si>
  <si>
    <t>3.0RMF4H-7D1W</t>
  </si>
  <si>
    <t>ES_0092273_3.0RMF4H-7D1S_04212016124449_70074945</t>
  </si>
  <si>
    <t>3.0RMF4H-7D1S</t>
  </si>
  <si>
    <t>ES_0092273_3.0RMF4H-7D1_04212016124449_70074945</t>
  </si>
  <si>
    <t>3.0RMF4H-7D1</t>
  </si>
  <si>
    <t>ES_0092273_3.0RMF4-7D1W_10012015045236_70048685</t>
  </si>
  <si>
    <t>3.0RMF4-7D1W</t>
  </si>
  <si>
    <t>ES_0092273_ 3.0MF4RSCB _08272014021903_2752402</t>
  </si>
  <si>
    <t>3.0MF4RSCB</t>
  </si>
  <si>
    <t>ES_0092273_ 3.0MF4RS _08272014021903_2752402</t>
  </si>
  <si>
    <t>3.0MF4RS</t>
  </si>
  <si>
    <t>ES_0092273_ 3.0MF4RCB _08272014021903_2752402</t>
  </si>
  <si>
    <t>3.0MF4RCB</t>
  </si>
  <si>
    <t>ES_0092273_ 3.0MF4R _08272014021903_2752402</t>
  </si>
  <si>
    <t>3.0MF4R</t>
  </si>
  <si>
    <t>ES_0092273_3.0MF4-7TP_10222015075858_70050817</t>
  </si>
  <si>
    <t>3.0MF4-7TP</t>
  </si>
  <si>
    <t>ES_0092273_3.0MF4-7D1X _04212016124449_70074945</t>
  </si>
  <si>
    <t>3.0MF4-7D1X</t>
  </si>
  <si>
    <t>ES_0092273_3.0MF4-7D1S _10012015045236_70048685</t>
  </si>
  <si>
    <t>3.0MF4-7D1S</t>
  </si>
  <si>
    <t>ES_0092273_3.0MF4-7D1 _10012015045236_70048685</t>
  </si>
  <si>
    <t>3.0MF4-7D1</t>
  </si>
  <si>
    <t>ES_0092273_3.0MF4-7CD1S _10012015045236_70048685</t>
  </si>
  <si>
    <t>3.0MF4-7CD1S</t>
  </si>
  <si>
    <t>ES_1026078_HH24BS-3-1L_12292014211059_7459649</t>
  </si>
  <si>
    <t>,HH24B*-3-1**,; ,HH24BO-3-1L,; ,HH24BO-3-1LL,; ,HH24BO-3-1R,; ,HH24BO-3-1RL,; ,HH24BO-3-2L,; ,HH24BO-3-2LL,; ,HH24BO-3-2R,; ,HH24BO-3-2RL,; ,HH24BS-3-1LL,; ,HH24BS-3-1R,; ,HH24BS-3-1RL,; ,HH24BS-3-2L,; ,HH24BS-3-2LL,; ,HH24BS-3-2R,; ,HH24BS-3-2RL,</t>
  </si>
  <si>
    <t>HH24BS-3-1L</t>
  </si>
  <si>
    <t>ES_1026078_HC24RB-3-1L_12292014202724_4844189</t>
  </si>
  <si>
    <t>,HC24R*-3-1**,; ,HC24RB-3-1LL,; ,HC24RB-3-1R,; ,HC24RB-3-1RL,; ,HC24RB-3-2L,; ,HC24RB-3-2LL,; ,HC24RB-3-2R,; ,HC24RB-3-2RL,; ,HC24RO-3-1L,; ,HC24RO-3-1LL,; ,HC24RO-3-1R,; ,HC24RO-3-1RL,; ,HC24RO-3-2L,; ,HC24RO-3-2LL,; ,HC24RO-3-2R,; ,HC24RO-3-2RL,</t>
  </si>
  <si>
    <t>HC24RB-3-1L</t>
  </si>
  <si>
    <t>ES_1026078_HC24BB-3-1L_12292014201709_4229363</t>
  </si>
  <si>
    <t>,HC24B*-3-1**,; ,HC24BB-3-1LL,; ,HC24BB-3-1R,; ,HC24BB-3-1RL,; ,HC24BB-3-2L,; ,HC24BB-3-2LL,; ,HC24BB-3-2R,; ,HC24BB-3-2RL,</t>
  </si>
  <si>
    <t>HC24BB-3-1L</t>
  </si>
  <si>
    <t>ES_1026078_HA24RB-3-1L_12292014204856_6136684</t>
  </si>
  <si>
    <t>,HA24R*-3-1**,; ,HA24RB-3-1LL,; ,HA24RB-3-1R,; ,HA24RB-3-1RL,; ,HA24RB-3-2L,; ,HA24RB-3-2LL,; ,HA24RB-3-2R,; ,HA24RB-3-2RL,</t>
  </si>
  <si>
    <t>HA24RB-3-1L</t>
  </si>
  <si>
    <t>ES_1026078_HA24BB-3-1L_12292014204022_5622705</t>
  </si>
  <si>
    <t>,HA24B*-3-1**,; ,HA24BB-3-1LL,; ,HA24BB-3-1R,; ,HA24BB-3-1RL,; ,HA24BB-3-2L,; ,HA24BB-3-2LL,; ,HA24BB-3-2R,; ,HA24BB-3-2RL,</t>
  </si>
  <si>
    <t>HA24BB-3-1L</t>
  </si>
  <si>
    <t>ES_1130609_MTE18GTKWW_04192016112216_4936962</t>
  </si>
  <si>
    <t>Refrigerator-Freezers,MTE18H******, Asterisk “*" can be replaced by “A" to “Z" or “1" to “9" denotes products with features, which do not have an effect on energy performance,</t>
  </si>
  <si>
    <t>MTE18G*****</t>
  </si>
  <si>
    <t>Moffat</t>
  </si>
  <si>
    <t>ES_1107227_MPE12F******03102016060943_70062981</t>
  </si>
  <si>
    <t>MPE12F******</t>
  </si>
  <si>
    <t>ES_1107227_MPE12F*****03102016060943_70062981</t>
  </si>
  <si>
    <t>MPE12F*****</t>
  </si>
  <si>
    <t>ES_1130609_MBR12DSH****_05202015103703_70028320</t>
  </si>
  <si>
    <t>MBR12DSH****</t>
  </si>
  <si>
    <t>ES_1130609_MBR12DGH****_05202015103703_70028320</t>
  </si>
  <si>
    <t>MBR12DGH****</t>
  </si>
  <si>
    <t>ES_1017655_KS 37472iD_03262015113425_2776970</t>
  </si>
  <si>
    <t>KS 37472iD</t>
  </si>
  <si>
    <t>Miele</t>
  </si>
  <si>
    <t>ES_31629_KNF 12823 SD edt/cs-2_08152014020158_2754362</t>
  </si>
  <si>
    <t>KNF 12823 SD edt/cs-2</t>
  </si>
  <si>
    <t>ES_1017655_KFN 9855iDE_10022014105208_2767851</t>
  </si>
  <si>
    <t>KFN 9855iDE</t>
  </si>
  <si>
    <t>ES_1017655_KFN 14943 SDE_10022014105208_2767851</t>
  </si>
  <si>
    <t>KFN 14943 SDE</t>
  </si>
  <si>
    <t>ES_0031629_CIB36M1IR1_06182014123847_2737291</t>
  </si>
  <si>
    <t>KF1913 Vi, KF1903 SF, KF1913 SF,KF1913 Vi, KF1903 SF, KF1913 SF,reverse door</t>
  </si>
  <si>
    <t>KF1903 Vi</t>
  </si>
  <si>
    <t>ES_0031629_CIB30M1IR1_06182014123847_2737291</t>
  </si>
  <si>
    <t>KF1813 Vi, KF1803 SF, KF1813 SF,KF1813 Vi, KF1803 SF, KF1813 SF,reverse door</t>
  </si>
  <si>
    <t>KF1803 Vi</t>
  </si>
  <si>
    <t>ES_0031629_CIR36M1IR1_06182014123847_2737291</t>
  </si>
  <si>
    <t>K1913 Vi, K1903 SF,K1913 Vi, K1903 SF,reverse door.</t>
  </si>
  <si>
    <t>K1903 Vi</t>
  </si>
  <si>
    <t>ES_0031629_CIR30M1IR1_06182014123847_2737291</t>
  </si>
  <si>
    <t>K1813 Vi, K1803 SF,K1813 Vi, K1803 SF,reverse door.</t>
  </si>
  <si>
    <t>K1803 Vi</t>
  </si>
  <si>
    <t>ES_1030337_WHS-95RW1_05062014015654_1414782</t>
  </si>
  <si>
    <t>WHS-95RW1</t>
  </si>
  <si>
    <t>Midea</t>
  </si>
  <si>
    <t>ES_1030337_WHS-95RSS1_05062014015724_1444228</t>
  </si>
  <si>
    <t>WHS-95RSS1</t>
  </si>
  <si>
    <t>ES_1030337_WHS-95RB1_05062014015708_1428781</t>
  </si>
  <si>
    <t>WHS-95RB1</t>
  </si>
  <si>
    <t>ES_1030337_WHS-87LWD1_06012015141952_8392231</t>
  </si>
  <si>
    <t>WHS-87LWD1</t>
  </si>
  <si>
    <t>ES_1030337_WHS-87LW1_05062014012626_9586833</t>
  </si>
  <si>
    <t>WHS-87LW1</t>
  </si>
  <si>
    <t>ES_1030337_WHS-87LSS1_05062014012650_9610357</t>
  </si>
  <si>
    <t>WHS-87LSS1</t>
  </si>
  <si>
    <t>ES_1030337_WHS-87LB1B_12232014113757_4677261</t>
  </si>
  <si>
    <t>WHS-87LB1B</t>
  </si>
  <si>
    <t>ES_1030337_WHS-87LB1_05062014012637_9597188</t>
  </si>
  <si>
    <t>WHS-87LB1</t>
  </si>
  <si>
    <t>ES_1030337_WHS-65LW1_05062014013817_0297244</t>
  </si>
  <si>
    <t>WHS-65LW1</t>
  </si>
  <si>
    <t>ES_1030337_WHS-65LSS1_05062014013852_0332467</t>
  </si>
  <si>
    <t>WHS-65LSS1</t>
  </si>
  <si>
    <t>ES_1030337_WHS-65LB1_05062014013835_0315881</t>
  </si>
  <si>
    <t>WHS-65LB1</t>
  </si>
  <si>
    <t>ES_1030337_WHS-199BSS1_02032015024230_70022606</t>
  </si>
  <si>
    <t>WHS-199BSS1</t>
  </si>
  <si>
    <t>ES_1030337_WHS-199BB1_02032015024230_70022606</t>
  </si>
  <si>
    <t>WHS-199BB1</t>
  </si>
  <si>
    <t>ES_1030337_WHS-160RW1_05062014015125_1085243</t>
  </si>
  <si>
    <t>WHS-160RW1</t>
  </si>
  <si>
    <t>ES_1030337_WHS-160RSS1_05062014015156_1116250</t>
  </si>
  <si>
    <t>WHS-160RSS1</t>
  </si>
  <si>
    <t>ES_1030337_WHS-160RB1_05062014015139_1099745</t>
  </si>
  <si>
    <t>WHS-160RB1</t>
  </si>
  <si>
    <t>ES_1030337_WHS-121LW1_05062014014547_0747348</t>
  </si>
  <si>
    <t>WHS-121LW1</t>
  </si>
  <si>
    <t>ES_1030337_WHS-121LSS1_05062014014618_0778448</t>
  </si>
  <si>
    <t>WHS-121LSS1</t>
  </si>
  <si>
    <t>ES_1030337_WHS-121LB1_05062014014603_0763673</t>
  </si>
  <si>
    <t>WHS-121LB1</t>
  </si>
  <si>
    <t>ES_1030337_WHD-663FWEW1_03122016005659_4219697</t>
  </si>
  <si>
    <t>WHD-663FWEW1</t>
  </si>
  <si>
    <t>ES_1030337_WHD-663FWESS1_12062016071908_8748531</t>
  </si>
  <si>
    <t>,WHD-663FWEB1,</t>
  </si>
  <si>
    <t>WHD-663FWESS1</t>
  </si>
  <si>
    <t>ES_1030337_WHD-368RWEW1_10252016071957_9997053</t>
  </si>
  <si>
    <t>WHD-368RWEW1</t>
  </si>
  <si>
    <t>ES_1030337_WHD-368RWESS1_10252016071940_9980994</t>
  </si>
  <si>
    <t>WHD-368RWESS1</t>
  </si>
  <si>
    <t>ES_1030337_WHD-366FWEW1_01292015103431_70019544</t>
  </si>
  <si>
    <t>WHD-366FWEW1</t>
  </si>
  <si>
    <t>ES_1030337_WHD-366FWESS1_12072016015714_70111980</t>
  </si>
  <si>
    <t>WHD-366FWESS1</t>
  </si>
  <si>
    <t>ES_1030337_WHD-366FWEB1_12072016015714_70111980</t>
  </si>
  <si>
    <t>WHD-366FWEB1</t>
  </si>
  <si>
    <t>ES_1030337_WHD-127FW1_11172014074455_0295185</t>
  </si>
  <si>
    <t>WHD-127FW1</t>
  </si>
  <si>
    <t>ES_1030337_WHD-127FSS1_11172014074535_0335683</t>
  </si>
  <si>
    <t>WHD-127FSS1</t>
  </si>
  <si>
    <t>ES_1030337_WHD-127FB1_11172014074512_0312806</t>
  </si>
  <si>
    <t>WHD-127FB1</t>
  </si>
  <si>
    <t>ES_1030337_WHD-113FW1_05062014013155_9915594</t>
  </si>
  <si>
    <t>WHD-113FW1</t>
  </si>
  <si>
    <t>ES_1030337_WHD-113FSS1_05062014013228_9948207</t>
  </si>
  <si>
    <t>WHD-113FSS1</t>
  </si>
  <si>
    <t>ES_1030337_WHD-113FB1_05062014013205_9925748</t>
  </si>
  <si>
    <t>WHD-113FB1</t>
  </si>
  <si>
    <t>ES_1030337_UR-BCD326WE-S_12312013013259_8888888</t>
  </si>
  <si>
    <t>UR-BCD326WE-S</t>
  </si>
  <si>
    <t>ES_1030337_UR-BCD280WE-S_12312013013258_8888888</t>
  </si>
  <si>
    <t>UR-BCD280WE-S</t>
  </si>
  <si>
    <t>ES_1030337_UR-BCD127WC1-S_12132013050731_2668645</t>
  </si>
  <si>
    <t>UR-BCD127WC1-S</t>
  </si>
  <si>
    <t>ES_1030337_MFRM017AEW_05062014013729_0249393</t>
  </si>
  <si>
    <t>MFRM017AEW</t>
  </si>
  <si>
    <t>ES_1030337_MFRM017AES_05062014013712_0232109</t>
  </si>
  <si>
    <t>MFRM017AES</t>
  </si>
  <si>
    <t>ES_1030337_MFRM017AEB_05062014013745_0265854</t>
  </si>
  <si>
    <t>MFRM017AEB</t>
  </si>
  <si>
    <t>ES_1030337_HS-62L(N)_04192016112525_5125792</t>
  </si>
  <si>
    <t>HS-62L(N)</t>
  </si>
  <si>
    <t>ES_1030337_HS-57LB_06012015141931_8371542</t>
  </si>
  <si>
    <t>HS-57LB</t>
  </si>
  <si>
    <t>ES_1030337_HS-121L(N)-W_04192016112549_5149305</t>
  </si>
  <si>
    <t>HS-121L(N)-W</t>
  </si>
  <si>
    <t>ES_1030337_HD-774FW_06092015123359_70034823</t>
  </si>
  <si>
    <t>HD-774FW</t>
  </si>
  <si>
    <t>ES_1030337_HD-663W_05052014190110_6470547</t>
  </si>
  <si>
    <t>HD-663W</t>
  </si>
  <si>
    <t>ES_1030337_HD-663FWEN(SZ)_10172014171142_5902599</t>
  </si>
  <si>
    <t>HD-663FWEN(SZ)</t>
  </si>
  <si>
    <t>ES_1030337_HD-423FWEN(SZ)_12312013013257_8888888</t>
  </si>
  <si>
    <t>HD-423FWEN(SZ)</t>
  </si>
  <si>
    <t>ES_1030337_HD-368RWES_06102015043826_70035417</t>
  </si>
  <si>
    <t>HD-368RWES</t>
  </si>
  <si>
    <t>ES_1030337_HD-366FWEN(SZ)_12312013013256_8888888</t>
  </si>
  <si>
    <t>HD-366FWEN(SZ)</t>
  </si>
  <si>
    <t>ES_1030337_HD-165FWN(SZ)_12132013050732_2668645</t>
  </si>
  <si>
    <t>HD-165FWN(SZ)</t>
  </si>
  <si>
    <t>ES_1030337_HD-127FN(SNZ)_09112014154120_0080494</t>
  </si>
  <si>
    <t>HD-127FN(SNZ)</t>
  </si>
  <si>
    <t>ES_1030337_HD-113FN(SNZ1)_07022014172259_1779685</t>
  </si>
  <si>
    <t>HD-113FN(SNZ1)</t>
  </si>
  <si>
    <t>ES_1030337_299-5786-0_12022016111129_7089115</t>
  </si>
  <si>
    <t>299-5786-0</t>
  </si>
  <si>
    <t>ES_31682_3.1MF4*_04152015151657_1286737</t>
  </si>
  <si>
    <t>3.1MF4*</t>
  </si>
  <si>
    <t>MICROFRIDGE WITH SAFE PLUG AND 1ST DEFENSE SMOKE SENSOR</t>
  </si>
  <si>
    <t>ES_0031682_2.5MF4RE_06102014033951_2718267</t>
  </si>
  <si>
    <t>2.5MF4*</t>
  </si>
  <si>
    <t>MICROFRIDGE with SAFE PLUG</t>
  </si>
  <si>
    <t>ES_0092273_4.8RMF4RW_08272014021903_2752402</t>
  </si>
  <si>
    <t>4.8RMF4RW</t>
  </si>
  <si>
    <t>ES_0092273_4.8RMF4RHW_04212016124449_70074945</t>
  </si>
  <si>
    <t>4.8RMF4RHW</t>
  </si>
  <si>
    <t>ES_0092273_4.8RMF4RH_04212016124449_70074945</t>
  </si>
  <si>
    <t>4.8RMF4RH</t>
  </si>
  <si>
    <t>ES_0092273_3.0MF4-7CD1 _10012015045236_70048685</t>
  </si>
  <si>
    <t>3.0MF4-7CD1</t>
  </si>
  <si>
    <t>ES_0092273_ 3.0LMF4RW _08272014021903_2752402</t>
  </si>
  <si>
    <t>3.0LMF4RW</t>
  </si>
  <si>
    <t>ES_0092273_3.0LMF4RHW_04212016124449_70074945</t>
  </si>
  <si>
    <t>3.0LMF4RHW</t>
  </si>
  <si>
    <t>ES_0092273_3.0LMF4RHS_04212016124449_70074945</t>
  </si>
  <si>
    <t>3.0LMF4RHS</t>
  </si>
  <si>
    <t>ES_0092273_3.0LMF4RH_04212016124449_70074945</t>
  </si>
  <si>
    <t>3.0LMF4RH</t>
  </si>
  <si>
    <t>ES_0092273_3.0LMF4H-7D1W_04212016124449_70074945</t>
  </si>
  <si>
    <t>3.0LMF4H-7D1W</t>
  </si>
  <si>
    <t>ES_0092273_3.0LMF4H-7D1S_04212016124449_70074945</t>
  </si>
  <si>
    <t>3.0LMF4H-7D1S</t>
  </si>
  <si>
    <t>ES_0092273_3.0LMF4H-7D1_04212016124449_70074945</t>
  </si>
  <si>
    <t>3.0LMF4H-7D1</t>
  </si>
  <si>
    <t>ES_0092273_3.0LMF4-7D1W_10012015045236_70048685</t>
  </si>
  <si>
    <t>3.0LMF4-7D1W</t>
  </si>
  <si>
    <t>ES_0092273_2.3MF4RW_08272014021903_2752402</t>
  </si>
  <si>
    <t>2.3MF4RW</t>
  </si>
  <si>
    <t>ES_0092273_2.3MF4RS_08272014021903_2752402</t>
  </si>
  <si>
    <t>2.3MF4RS</t>
  </si>
  <si>
    <t>ES_0092273_2.3MF4R_08272014021903_2752402</t>
  </si>
  <si>
    <t>2.3MF4R</t>
  </si>
  <si>
    <t>ES_0092273_2.3MF4-7D1W _03122015025156_70025705</t>
  </si>
  <si>
    <t>2.3MF4-7D1W</t>
  </si>
  <si>
    <t>ES_0092273_2.3MF4-7D1S _03122015025156_70025705</t>
  </si>
  <si>
    <t>2.3MF4-7D1S</t>
  </si>
  <si>
    <t>ES_0092273_2.3MF4-7D1 _03122015025156_70025705</t>
  </si>
  <si>
    <t>2.3MF4-7D1</t>
  </si>
  <si>
    <t>ES_0092273_2.3MF4-7CD1W _03122015025156_70025705</t>
  </si>
  <si>
    <t>2.3MF4-7CD1W</t>
  </si>
  <si>
    <t>ES_0092273_2.3MF4-7CD1S _03122015025156_70025705</t>
  </si>
  <si>
    <t>2.3MF4-7CD1S</t>
  </si>
  <si>
    <t>ES_0092273_2.3MF4-7CD1 _03122015025156_70025705</t>
  </si>
  <si>
    <t>2.3MF4-7CD1</t>
  </si>
  <si>
    <t>ES_0092273_10.3RMF4RW_12042014111045_70017616</t>
  </si>
  <si>
    <t>10.3RMF4RW</t>
  </si>
  <si>
    <t>ES_0092273_10.3RMF4R_12042014111045_70017616</t>
  </si>
  <si>
    <t>10.3RMF4R</t>
  </si>
  <si>
    <t>ES_0092273_10.3RMF4-9TPX_10012015045236_70048685</t>
  </si>
  <si>
    <t>10.3RMF4-9TPX</t>
  </si>
  <si>
    <t>ES_0092273_10.3RMF4-9TPWX_10012015045236_70048685</t>
  </si>
  <si>
    <t>10.3RMF4-9TPWX</t>
  </si>
  <si>
    <t>ES_0092273_10.3RMF4-9TP_10012015045236_70048685</t>
  </si>
  <si>
    <t>10.3RMF4-9TP</t>
  </si>
  <si>
    <t>ES_0092273_10.3RMF4-9D1X_03122015025156_70025705</t>
  </si>
  <si>
    <t>10.3RMF4-9D1X</t>
  </si>
  <si>
    <t>ES_0092273_10.3RMF4-9D1WX_03122015025156_70025705</t>
  </si>
  <si>
    <t>10.3RMF4-9D1WX</t>
  </si>
  <si>
    <t>ES_1107227_HMBR265WE1_06232014192210_1330193</t>
  </si>
  <si>
    <t>HMBR265WE1</t>
  </si>
  <si>
    <t>Magic Chef</t>
  </si>
  <si>
    <t>ES_1107227_HMBR265SE1_06232014192237_1357679</t>
  </si>
  <si>
    <t>HMBR265SE1</t>
  </si>
  <si>
    <t>ES_1107227_HMBR265BE1_06232014192219_1339412</t>
  </si>
  <si>
    <t>HMBR265BE1</t>
  </si>
  <si>
    <t>ES_1107227_HMAR440WE_03172015113648_4695093</t>
  </si>
  <si>
    <t>,HMAR440BE,; ,HMAR440SE,; ,HMAR440ST,</t>
  </si>
  <si>
    <t>HMAR440WE</t>
  </si>
  <si>
    <t>ES_1030337_LLR72313_01282016160911_7351282</t>
  </si>
  <si>
    <t>LLR72313</t>
  </si>
  <si>
    <t>Lorell</t>
  </si>
  <si>
    <t>ES_1030337_LLR72312_01282016160854_7334407</t>
  </si>
  <si>
    <t>LLR72312</t>
  </si>
  <si>
    <t>ES_1030337_LLR72311_01282016155946_6786298</t>
  </si>
  <si>
    <t>LLR72311</t>
  </si>
  <si>
    <t>ES_1017655_UPR503_06212016035918_70083751</t>
  </si>
  <si>
    <t>UPR503</t>
  </si>
  <si>
    <t>Liebherr</t>
  </si>
  <si>
    <t>ES_1017655_RB 1410_08152014020158_2754362</t>
  </si>
  <si>
    <t>RB 1410</t>
  </si>
  <si>
    <t>ES_1017655_R 1410_03262015113425_2776970</t>
  </si>
  <si>
    <t>R 1410</t>
  </si>
  <si>
    <t>ES_1017655_HRB 1120_03282014113944_2712307</t>
  </si>
  <si>
    <t>HRB 1120</t>
  </si>
  <si>
    <t>ES_1017655_HCB 2062_10022014105208_2767851</t>
  </si>
  <si>
    <t>HCB 2062</t>
  </si>
  <si>
    <t>ES_1017655_HCB 2061_10022014105208_2767851</t>
  </si>
  <si>
    <t>HCB 2061</t>
  </si>
  <si>
    <t>ES_1017655_HCB 2060_10022014105208_2767851</t>
  </si>
  <si>
    <t>HCB 2060</t>
  </si>
  <si>
    <t>ES_1017655_HCB 1561_10022014105208_2767851</t>
  </si>
  <si>
    <t>HCB 1561</t>
  </si>
  <si>
    <t>ES_1017655_HCB 1560_10022014105208_2767851</t>
  </si>
  <si>
    <t>HCB 1560</t>
  </si>
  <si>
    <t>ES_1017655_HCB1060_09082015040806_70045146</t>
  </si>
  <si>
    <t>HCB1060</t>
  </si>
  <si>
    <t>ES_1017655_HC700B_06212016035918_70083751</t>
  </si>
  <si>
    <t>HC700B</t>
  </si>
  <si>
    <t>ES_1017655_HC 2062_10022014105208_2767851</t>
  </si>
  <si>
    <t>HC 2062</t>
  </si>
  <si>
    <t>ES_1017655_HC 2061_10022014105208_2767851</t>
  </si>
  <si>
    <t>HC 2061</t>
  </si>
  <si>
    <t>ES_1017655_HC 2060_10022014105208_2767851</t>
  </si>
  <si>
    <t>HC 2060</t>
  </si>
  <si>
    <t>ES_1017655_HC 1551_08102016031203_70092721</t>
  </si>
  <si>
    <t>HC 1551</t>
  </si>
  <si>
    <t>ES_1017655_HC 1550_08102016031203_70092721</t>
  </si>
  <si>
    <t>HC 1550</t>
  </si>
  <si>
    <t>ES_1017655_HC 1541_10022014105208_2767851</t>
  </si>
  <si>
    <t>HC 1541</t>
  </si>
  <si>
    <t>ES_1017655_HC 1540_10022014105208_2767851</t>
  </si>
  <si>
    <t>HC 1540</t>
  </si>
  <si>
    <t>ES_1017655_HC 1080_03262015113425_2776970</t>
  </si>
  <si>
    <t>HC 1080</t>
  </si>
  <si>
    <t>ES_1017655_HC 1070_03282014113942_2712307</t>
  </si>
  <si>
    <t>HC 1070</t>
  </si>
  <si>
    <t>ES_1017655_HC 1050B_03262015113425_2776970</t>
  </si>
  <si>
    <t>HC 1050B</t>
  </si>
  <si>
    <t>ES_1017655_HC 1030_03282014113943_2712307</t>
  </si>
  <si>
    <t>HC 1030</t>
  </si>
  <si>
    <t>ES_1017655_HC 1021_09082015040806_70045146</t>
  </si>
  <si>
    <t>HC 1021</t>
  </si>
  <si>
    <t>ES_1017655_HC 1001B_02122014024551_2701475</t>
  </si>
  <si>
    <t>HC 1001B</t>
  </si>
  <si>
    <t>ES_1017655_HC 1000B_02122014024550_2701475</t>
  </si>
  <si>
    <t>HC 1000B</t>
  </si>
  <si>
    <t>ES_1017655_CS 2062_10022014105208_2767851</t>
  </si>
  <si>
    <t>CS 2062</t>
  </si>
  <si>
    <t>ES_1017655_CS 2061_10022014105208_2767851</t>
  </si>
  <si>
    <t>CS 2061</t>
  </si>
  <si>
    <t>ES_1017655_CS 2060_10022014105208_2767851</t>
  </si>
  <si>
    <t>CS 2060</t>
  </si>
  <si>
    <t>ES_1017655_CS 1660_10022014105208_2767851</t>
  </si>
  <si>
    <t>CS 1660</t>
  </si>
  <si>
    <t>ES_1017655_CS 1640_10022014105208_2767851</t>
  </si>
  <si>
    <t>CS 1640</t>
  </si>
  <si>
    <t>ES_1017655_CS 1611_10022014105208_2767851</t>
  </si>
  <si>
    <t>CS 1611</t>
  </si>
  <si>
    <t>ES_1017655_CS 1400_10022014105208_2767851</t>
  </si>
  <si>
    <t>CS 1400</t>
  </si>
  <si>
    <t>ES_1017655_CS 1360_03262015113425_2776970</t>
  </si>
  <si>
    <t>CS 1360</t>
  </si>
  <si>
    <t>ES_1017655_CS 1350B_09082015040806_70045146</t>
  </si>
  <si>
    <t>CS 1350B</t>
  </si>
  <si>
    <t>ES_1017655_CS 1311_03262015113425_2776970</t>
  </si>
  <si>
    <t>CS 1311</t>
  </si>
  <si>
    <t>ES_1017655_CS 1200_08152014020158_2754362</t>
  </si>
  <si>
    <t>CS 1200</t>
  </si>
  <si>
    <t>ES_1017655_CBS 2062_03262015113425_2776970</t>
  </si>
  <si>
    <t>CBS 2062</t>
  </si>
  <si>
    <t>ES_1017655_BF 1061_08152014020158_2754362</t>
  </si>
  <si>
    <t>BF 1061</t>
  </si>
  <si>
    <t>ES_1118034_LUPXS3186*_05312016073726_70080358</t>
  </si>
  <si>
    <t>LUPXS3186*</t>
  </si>
  <si>
    <t>LG SIGNATURE</t>
  </si>
  <si>
    <t>ES_1118034_LUPXC2386*_08162016045914_70093789</t>
  </si>
  <si>
    <t>LUPXC2386*</t>
  </si>
  <si>
    <t>ES_1118034_LTNS20220*_11182016035515_70109213</t>
  </si>
  <si>
    <t>LTNS20220*</t>
  </si>
  <si>
    <t>ES_1118034_LTCS24223*_06302014030700_7000838</t>
  </si>
  <si>
    <t>LTCS24223*</t>
  </si>
  <si>
    <t>ES_0015649_LTCS20220*_08152014020610_70010470</t>
  </si>
  <si>
    <t>LTCS20220*</t>
  </si>
  <si>
    <t>ES_1118034_LSXS26466*_09232014061015_2760019</t>
  </si>
  <si>
    <t>LSXS26466*</t>
  </si>
  <si>
    <t>ES_1118034_LSXS26386*_01202015024849_2760019</t>
  </si>
  <si>
    <t>LSXS26386*</t>
  </si>
  <si>
    <t>ES_1118034_LSXS22423*_07232014031350_70009304</t>
  </si>
  <si>
    <t>LSXS22423*</t>
  </si>
  <si>
    <t>ES_1118034_LSXC22386*_05182016023616_70079825</t>
  </si>
  <si>
    <t>LSXC22386*</t>
  </si>
  <si>
    <t>ES_1118034_LSXC22336*_06212016062415_70083629</t>
  </si>
  <si>
    <t>LSXC22336*</t>
  </si>
  <si>
    <t>ES_1118034__LSXC22326*_08242016021108_70095379</t>
  </si>
  <si>
    <t>LSXC22326*</t>
  </si>
  <si>
    <t>ES_1118034_LSSB2696**_10262016020524_70104895</t>
  </si>
  <si>
    <t>LSSB2696**</t>
  </si>
  <si>
    <t>ES_1118034_LSSB2692**_09282015052445_70048277</t>
  </si>
  <si>
    <t>LSSB2692**</t>
  </si>
  <si>
    <t>ES_1118034_LSSB2691**_08052014024014_2751466</t>
  </si>
  <si>
    <t>LSSB2691**</t>
  </si>
  <si>
    <t>ES_1030337_LLR72310_01282016155928_6768313</t>
  </si>
  <si>
    <t>LLR72310</t>
  </si>
  <si>
    <t>ES_1118034_LSFXC2496*_06212016032147_70085075</t>
  </si>
  <si>
    <t>LSFXC2496*</t>
  </si>
  <si>
    <t>ES_1118034_LSFXC2476*_04102015023619_70029523</t>
  </si>
  <si>
    <t>LSFXC2476*</t>
  </si>
  <si>
    <t>ES_1118034_LSFD2491**_05262014034027_2730794</t>
  </si>
  <si>
    <t>LSFD2491**</t>
  </si>
  <si>
    <t>ES_1118034_LPXS30886*_02122015033242_70022992</t>
  </si>
  <si>
    <t>LPXS30886*</t>
  </si>
  <si>
    <t>ES_1118034_LPXS30876*_07142015071207_70036869</t>
  </si>
  <si>
    <t>LPXS30876*</t>
  </si>
  <si>
    <t>ES_1118034_LPXS30866*_10032014023403_70012847</t>
  </si>
  <si>
    <t>LPXS30866*</t>
  </si>
  <si>
    <t>ES_1118034_LPCS34886*_02122015033242_70022992</t>
  </si>
  <si>
    <t>LPCS34886*</t>
  </si>
  <si>
    <t>ES_1118034_LNXS30866*_08102016023946_70091640</t>
  </si>
  <si>
    <t>LNXS30866*</t>
  </si>
  <si>
    <t>ES_1118034_LNXC23766*_08102016023946_70091640</t>
  </si>
  <si>
    <t>LNXC23766*</t>
  </si>
  <si>
    <t>ES_1118034_LMXS30796*_08102016023946_70091640</t>
  </si>
  <si>
    <t>LMXS30796*</t>
  </si>
  <si>
    <t>ES_1118034_LMXS30786*_11282014102003_70017056</t>
  </si>
  <si>
    <t>LMXS30786*</t>
  </si>
  <si>
    <t>ES_1118034_LMXS30776*_03032014031004_7000387</t>
  </si>
  <si>
    <t>LMXS30776*</t>
  </si>
  <si>
    <t>ES_1118034_LMXS30756*_10202014032109_70013547</t>
  </si>
  <si>
    <t>LMXS30756*</t>
  </si>
  <si>
    <t>ES_1118034_LMXS30746*_04302014031244_7000587</t>
  </si>
  <si>
    <t>LMXS30746*</t>
  </si>
  <si>
    <t>ES_1118034_LMXS27766*_03172015111525_70021359</t>
  </si>
  <si>
    <t>LMXS27766*</t>
  </si>
  <si>
    <t>ES_1118034_LMXS27676*_06092016120449_70082621</t>
  </si>
  <si>
    <t>LMXS27676*</t>
  </si>
  <si>
    <t>ES_1118034_LMXS27626*_08112014122647_70010341</t>
  </si>
  <si>
    <t>LMXS27626*</t>
  </si>
  <si>
    <t>ES_1118034_LMXC23796*_10122016012334_70102246</t>
  </si>
  <si>
    <t>LMXC23796*</t>
  </si>
  <si>
    <t>ES_1118034_LMXC23746*_09132014034722_70011124</t>
  </si>
  <si>
    <t>LMXC23746*</t>
  </si>
  <si>
    <t>ES_1118034_LFXS32766*_07282014035205_70009618</t>
  </si>
  <si>
    <t>LFXS32766*</t>
  </si>
  <si>
    <t>ES_1118034_LFXS32736*_01222016115700_7006129</t>
  </si>
  <si>
    <t>LFXS32736*</t>
  </si>
  <si>
    <t>ES_1118034_LFXS32726*_07282014035205_70009618</t>
  </si>
  <si>
    <t>LFXS32726*</t>
  </si>
  <si>
    <t>ES_1118034_LFXS30796*_05312016073726_70080358</t>
  </si>
  <si>
    <t>LFXS30796*</t>
  </si>
  <si>
    <t>ES_1118034_LFXS30786*_07142015071207_70036869</t>
  </si>
  <si>
    <t>LFXS30786*</t>
  </si>
  <si>
    <t>ES_1118034_LFXS30766*_05082014104944_2721096</t>
  </si>
  <si>
    <t>LFXS30766*</t>
  </si>
  <si>
    <t>ES_1118034_LFXS30726*_05282014105834_2731744</t>
  </si>
  <si>
    <t>LFXS30726*</t>
  </si>
  <si>
    <t>ES_1118034_LFXS29766*_07282014035205_70009618</t>
  </si>
  <si>
    <t>LFXS29766*</t>
  </si>
  <si>
    <t>ES_1118034_LFXS29626*_07282014035205_70009618</t>
  </si>
  <si>
    <t>LFXS29626*</t>
  </si>
  <si>
    <t>ES_1118034_LFXS27566*_07222014030549_7000922</t>
  </si>
  <si>
    <t>LFXS27566*</t>
  </si>
  <si>
    <t>ES_0015649_LFXS24663*_08152014020610_70010470</t>
  </si>
  <si>
    <t>LFXS24663*</t>
  </si>
  <si>
    <t>ES_1025242_043-0288-4_12022016111002_7002781</t>
  </si>
  <si>
    <t>043-0288-4</t>
  </si>
  <si>
    <t>ES_1105798_HISENSE RONSHEN (GUANGDONG) REFRIGERATOR CO LTD (153223) | 043-0288-4_05312013165031_9031039</t>
  </si>
  <si>
    <t>ES_1100125_MP24RD1S***_09242014055957_2765131</t>
  </si>
  <si>
    <t>MP24RD1S***</t>
  </si>
  <si>
    <t>Marvel</t>
  </si>
  <si>
    <t>ES_1100125_MP24RD1P***_09242014055957_2765131</t>
  </si>
  <si>
    <t>MP24RD1P***</t>
  </si>
  <si>
    <t>ES_1100125_MP24RA1S***_03192015020551_70027389</t>
  </si>
  <si>
    <t>MP24RA1S***</t>
  </si>
  <si>
    <t>ES_1100125_MP24BR1G***_03192015020551_70027389</t>
  </si>
  <si>
    <t>MP24BR1G***</t>
  </si>
  <si>
    <t>ES_1100125_MP24BR1F***_03192015020551_70027389</t>
  </si>
  <si>
    <t>MP24BR1F***</t>
  </si>
  <si>
    <t>ES_1100125_MP24BCG***_07022015125644_7003830</t>
  </si>
  <si>
    <t>MP24BCG***</t>
  </si>
  <si>
    <t>ES_1100125_MP24BCF***_07022015125644_7003830</t>
  </si>
  <si>
    <t>MP24BCF***</t>
  </si>
  <si>
    <t>ES_1100125_MP15BCG***_07122016045316_70086657</t>
  </si>
  <si>
    <t>MP15BCG***</t>
  </si>
  <si>
    <t>ES_1100125_MP15BC1F***_03192015020551_70027389</t>
  </si>
  <si>
    <t>MP15BC1F***</t>
  </si>
  <si>
    <t>ES_1100125_MO24RFS***2_07022015125644_7003830</t>
  </si>
  <si>
    <t>14I - Compact Refrigerator-Freezer - automatic defrost with side-mounted freezer with an automatic icemaker</t>
  </si>
  <si>
    <t>MO24RFS***2</t>
  </si>
  <si>
    <t>ES_1100125_MO24RFS***_07022015125644_7003830</t>
  </si>
  <si>
    <t>14 - Compact Refrigerator-Freezer - automatic defrost with side-mounted freezer</t>
  </si>
  <si>
    <t>MO24RFS***1</t>
  </si>
  <si>
    <t>ES_1100125_MO24RDS***1_03192015020551_70027389</t>
  </si>
  <si>
    <t>MO24RDS***1</t>
  </si>
  <si>
    <t>ES_1100125_MO24RAS2**1_03192015020551_70027389</t>
  </si>
  <si>
    <t>MO24RAS2**1</t>
  </si>
  <si>
    <t>ES_1100125_MO24RAS1**1_03192015020551_70027389</t>
  </si>
  <si>
    <t>MO24RAS1**1</t>
  </si>
  <si>
    <t>ES_1100125_MO24BTS***1_03192015020551_70027389</t>
  </si>
  <si>
    <t>MO24BTS***1</t>
  </si>
  <si>
    <t>ES_1100125_MO24BSS***1_03192015020551_70027389</t>
  </si>
  <si>
    <t>MO24BSS***1</t>
  </si>
  <si>
    <t>ES_1100125_MO24BNS***1_03192015020551_70027389</t>
  </si>
  <si>
    <t>MO24BNS***1</t>
  </si>
  <si>
    <t>ES_1100125_MO15RAS***1_03192015020551_70027389</t>
  </si>
  <si>
    <t>MO15RAS***1</t>
  </si>
  <si>
    <t>ES_1100125_Ml24WBP***_10052016123729_70101443</t>
  </si>
  <si>
    <t>Ml24WBP***</t>
  </si>
  <si>
    <t>ES_1100125_ML24WBG***_10052016123729_70101443</t>
  </si>
  <si>
    <t>ML24WBG***</t>
  </si>
  <si>
    <t>ES_1100125_ML24WBF***_10052016123729_70101443</t>
  </si>
  <si>
    <t>ML24WBF***</t>
  </si>
  <si>
    <t>ES_1100125_ML24RIS***_03192015020551_70027389</t>
  </si>
  <si>
    <t>ML24RIS***</t>
  </si>
  <si>
    <t>ES_1100125_ML24RFS***_03192015020551_70027389</t>
  </si>
  <si>
    <t>ML24RFS***</t>
  </si>
  <si>
    <t>ES_1100125_MP24RA1P***_09242014055957_2765131</t>
  </si>
  <si>
    <t>MP24RA1P***</t>
  </si>
  <si>
    <t>ES_1100125_ML24RD1S***_09242014055957_2765131</t>
  </si>
  <si>
    <t>ML24RD1S***</t>
  </si>
  <si>
    <t>ES_1100125_ML24RD1P***_09242014055957_2765131</t>
  </si>
  <si>
    <t>ML24RD1P***</t>
  </si>
  <si>
    <t>ES_1100125_ML24RA1S***_09242014055957_2765131</t>
  </si>
  <si>
    <t>ML24RA1S2**</t>
  </si>
  <si>
    <t>ES_1100125_ML24RA1S1**_03192015020551_70027389</t>
  </si>
  <si>
    <t>ML24RA1S1**</t>
  </si>
  <si>
    <t>ES_1100125_ML24RA1P***_09242014055957_2765131</t>
  </si>
  <si>
    <t>ML24RA1P***</t>
  </si>
  <si>
    <t>ES_1100125_ML24BT1S***_03192015020551_70027389</t>
  </si>
  <si>
    <t>ML24BT1S***</t>
  </si>
  <si>
    <t>ES_1100125_ML24BS1S***_03192015020551_70027389</t>
  </si>
  <si>
    <t>ML24BS1S***</t>
  </si>
  <si>
    <t>ES_1100125_ML24BR1P***_03192015020551_70027389</t>
  </si>
  <si>
    <t>ML24BR1P***</t>
  </si>
  <si>
    <t>ES_1100125_ML24BR1G***_09242014055957_2765131</t>
  </si>
  <si>
    <t>ML24BR1G***</t>
  </si>
  <si>
    <t>ES_1100125_ML24BR1F***_03192015020551_70027389</t>
  </si>
  <si>
    <t>ML24BR1F***</t>
  </si>
  <si>
    <t>ES_1100125_ML24BN1S***_03192015020551_70027389</t>
  </si>
  <si>
    <t>ML24BN1S***</t>
  </si>
  <si>
    <t>ES_1100125_ML24BCP***_07022015125644_7003830</t>
  </si>
  <si>
    <t>ML24BCP***</t>
  </si>
  <si>
    <t>ES_1100125_ML24BCF***_07022015125644_7003830</t>
  </si>
  <si>
    <t>ML24BCF***</t>
  </si>
  <si>
    <t>ES_1100125_ML24BC1G***_09242014055957_2765131</t>
  </si>
  <si>
    <t>ML24BC1G***</t>
  </si>
  <si>
    <t>ES_1100125_ML15RA1S***_03192015020551_70027389</t>
  </si>
  <si>
    <t>ML15RA1S***</t>
  </si>
  <si>
    <t>ES_1100125_ML15RA1P***_03192015020551_70027389</t>
  </si>
  <si>
    <t>ML15RA1P***</t>
  </si>
  <si>
    <t>ES_1100125_ML15BCG***_10052016123729_70101443</t>
  </si>
  <si>
    <t>ML15BCG***</t>
  </si>
  <si>
    <t>ES_1100125_ML15BC1P***_03192015020551_70027389</t>
  </si>
  <si>
    <t>ML15BC1P***</t>
  </si>
  <si>
    <t>ES_1100125_ML15BC1F***_03192015020551_70027389</t>
  </si>
  <si>
    <t>ML15BC1F***</t>
  </si>
  <si>
    <t>ES_1100125_MA24RA1S2**_07022015125644_7003830</t>
  </si>
  <si>
    <t>MA24RAS2**</t>
  </si>
  <si>
    <t>ES_1100125_MA24BR1G***_09242014055957_2765131</t>
  </si>
  <si>
    <t>MA24BR1G***</t>
  </si>
  <si>
    <t>ES_1100125_MA24BC1G***_09242014055957_2765131</t>
  </si>
  <si>
    <t>MA24BC1G***</t>
  </si>
  <si>
    <t>ES_1137295_MCR44BLS_09022016103825_8701593</t>
  </si>
  <si>
    <t>,MCR44BL,; ,MCR44SS,; ,MCR44W,</t>
  </si>
  <si>
    <t>MCR44BLS</t>
  </si>
  <si>
    <t>Marathon</t>
  </si>
  <si>
    <t>ES_1137295_MCR31W_07052016170149_6260644</t>
  </si>
  <si>
    <t>,MCR31BL,; ,MCR31BLS,; ,MCR31SS,</t>
  </si>
  <si>
    <t>MCR31W</t>
  </si>
  <si>
    <t>ES_1137295_MAR86W_08092016061223_3143468</t>
  </si>
  <si>
    <t>MAR86W</t>
  </si>
  <si>
    <t>ES_1137295_MAR86BLS_08092016060321_2601262</t>
  </si>
  <si>
    <t>MAR86BLS</t>
  </si>
  <si>
    <t>ES_1137295_MAR32W_07052016165721_9874536</t>
  </si>
  <si>
    <t>,MAR32BL,; ,MAR32BLS,; ,MAR32SS,</t>
  </si>
  <si>
    <t>MAR32W</t>
  </si>
  <si>
    <t>ES_0092257_MC552SS_06192014035200_2738658</t>
  </si>
  <si>
    <t>MC552SS</t>
  </si>
  <si>
    <t>Magic Cool</t>
  </si>
  <si>
    <t>ES_1104918_MCR1010WEF_08112014124727_2752930</t>
  </si>
  <si>
    <t>MCR1010WEF</t>
  </si>
  <si>
    <t>ES_1107227_MCDR450WEF_11202014010113_2781318</t>
  </si>
  <si>
    <t>MCDR450WEF</t>
  </si>
  <si>
    <t>ES_1107227_MCDR450SEF_11202014010113_2781318</t>
  </si>
  <si>
    <t>MCDR450SEF</t>
  </si>
  <si>
    <t>ES_1107227_MCDR450BEF_11202014010113_2781318</t>
  </si>
  <si>
    <t>MCDR450BEF</t>
  </si>
  <si>
    <t>ES_1107227_MCDR430*_04092014122924_2713978</t>
  </si>
  <si>
    <t>MCDR430*</t>
  </si>
  <si>
    <t>ES_1104918_MCBR920WE1_08112014124727_2752930</t>
  </si>
  <si>
    <t>MCBR920WE1</t>
  </si>
  <si>
    <t>ES_1104918_MCBR920SE1_08112014124727_2752930</t>
  </si>
  <si>
    <t>MCBR920SE1</t>
  </si>
  <si>
    <t>ES_1107227_MCBR410**_07032014034642_8888888</t>
  </si>
  <si>
    <t>MCBR410**</t>
  </si>
  <si>
    <t>ES_1107227_MCBR360**_06302014013918_2737338</t>
  </si>
  <si>
    <t>MCBR360**</t>
  </si>
  <si>
    <t>ES_1107227_MCBR360*_07032014034642_8888888</t>
  </si>
  <si>
    <t>MCBR360*</t>
  </si>
  <si>
    <t>ES_1107227_MCBR350***_06302014013918_2737338</t>
  </si>
  <si>
    <t>MCBR350***</t>
  </si>
  <si>
    <t>ES_1104918_MCBM920W1_08112014124727_2752930</t>
  </si>
  <si>
    <t>MCBM920W1</t>
  </si>
  <si>
    <t>ES_1104918_MCBM920S1_08112014124727_2752930</t>
  </si>
  <si>
    <t>MCBM920S1</t>
  </si>
  <si>
    <t>ES_1104918_MCBM920BE1_08112014124727_2752930</t>
  </si>
  <si>
    <t>MCBM920BE1</t>
  </si>
  <si>
    <t>ES_1104918_MCBM920B1 _08112014124727_2752930</t>
  </si>
  <si>
    <t>MCBM920B1</t>
  </si>
  <si>
    <t>ES_1107227_HVDR430WE_11222015045515_70053609</t>
  </si>
  <si>
    <t>HVDR430WE</t>
  </si>
  <si>
    <t>ES_1107227_HVDR430ST_08182016074625_70091875</t>
  </si>
  <si>
    <t>HVDR430ST</t>
  </si>
  <si>
    <t>ES_1107227_HVDR430SE_11222015045515_70053609</t>
  </si>
  <si>
    <t>HVDR430SE</t>
  </si>
  <si>
    <t>ES_1107227_HVDR430BE_11222015045515_70053609</t>
  </si>
  <si>
    <t>HVDR430BE</t>
  </si>
  <si>
    <t>ES_1107227_HSBR350***_06302014013918_2737338</t>
  </si>
  <si>
    <t>HSBR350***</t>
  </si>
  <si>
    <t>ES_1107227_HSBR350**_07032014034642_8888888</t>
  </si>
  <si>
    <t>HSBR350**</t>
  </si>
  <si>
    <t>ES_1107227_HSBR170**_07032014034642_8888888</t>
  </si>
  <si>
    <t>HSBR170**</t>
  </si>
  <si>
    <t>ES_1107227_HMDR310**_08152014103818_4206354</t>
  </si>
  <si>
    <t>HMDR310**</t>
  </si>
  <si>
    <t>ES_1107227_HMBR440**_08142014145026_4049646</t>
  </si>
  <si>
    <t>HMBR440**</t>
  </si>
  <si>
    <t>ES_1107227_HMBR350***_06302014013918_2737338</t>
  </si>
  <si>
    <t>HMBR350***</t>
  </si>
  <si>
    <t>ES_1107227_HMBR350**_07032014034642_8888888</t>
  </si>
  <si>
    <t>HMBR350**</t>
  </si>
  <si>
    <t>ES_0015649_7407#_09282016030949_70099829</t>
  </si>
  <si>
    <t>7407#</t>
  </si>
  <si>
    <t>Kenmore</t>
  </si>
  <si>
    <t>ES_0015649_7405#_05282014105834_2731744</t>
  </si>
  <si>
    <t>7405#</t>
  </si>
  <si>
    <t>ES_0015649_7404#_05282014105834_2731744</t>
  </si>
  <si>
    <t>7404#</t>
  </si>
  <si>
    <t>ES_0015649_7403#_05282014105834_2731744</t>
  </si>
  <si>
    <t>7403#</t>
  </si>
  <si>
    <t>ES_0015649_7402#_05282014105834_2731744</t>
  </si>
  <si>
    <t>7402#</t>
  </si>
  <si>
    <t>ES_1100125_MA24RAS1**_07022015125644_7003830</t>
  </si>
  <si>
    <t>MA24RAS1**</t>
  </si>
  <si>
    <t>ES_1118034_7401#_09132014034722_70011124</t>
  </si>
  <si>
    <t>7401#</t>
  </si>
  <si>
    <t>ES_15649_7316#_01222016115700_7006129</t>
  </si>
  <si>
    <t>7316#</t>
  </si>
  <si>
    <t>ES_15649_7315#_01222016115700_7006129</t>
  </si>
  <si>
    <t>7315#</t>
  </si>
  <si>
    <t>ES_1118034_7313#_06302014030700_7000838</t>
  </si>
  <si>
    <t>7313#</t>
  </si>
  <si>
    <t>ES_1118034_7306#_03172015111525_70021359</t>
  </si>
  <si>
    <t>7306#</t>
  </si>
  <si>
    <t>ES_0015649_7305#_06052014023523_2733287</t>
  </si>
  <si>
    <t>7305#</t>
  </si>
  <si>
    <t>ES_0015649_7303#_08152014020610_70010470</t>
  </si>
  <si>
    <t>7303#</t>
  </si>
  <si>
    <t>ES_1118034_7249#_02022016041542_70062717</t>
  </si>
  <si>
    <t>7249#</t>
  </si>
  <si>
    <t>ES_15649_7248#_04302014031244_7000587</t>
  </si>
  <si>
    <t>7248#</t>
  </si>
  <si>
    <t>ES_1118034_7160#_03072014052437_70003935</t>
  </si>
  <si>
    <t>7160#</t>
  </si>
  <si>
    <t>ES_1118034_7132#_01282014023919_2697957</t>
  </si>
  <si>
    <t>7132#</t>
  </si>
  <si>
    <t>ES_1118034_7131#_01282014023914_2697957</t>
  </si>
  <si>
    <t>7131#</t>
  </si>
  <si>
    <t>ES_0022856_6938*_07112016115240_70084302</t>
  </si>
  <si>
    <t>6938*</t>
  </si>
  <si>
    <t>ES_0022856_6938*_03282014113842_2714961</t>
  </si>
  <si>
    <t>ES_0022856_6936*_07112016115240_70084302</t>
  </si>
  <si>
    <t>6936*</t>
  </si>
  <si>
    <t>ES_0022856_6936*_03282014113839_2714961</t>
  </si>
  <si>
    <t>ES_0022856_6935*_07112016115240_70084302</t>
  </si>
  <si>
    <t>6935*</t>
  </si>
  <si>
    <t>ES_1100125_MA24RA1S***_09242014055957_2765131</t>
  </si>
  <si>
    <t>MA24RA1S***</t>
  </si>
  <si>
    <t>ES_0022856_6935*_03282014113838_2714961</t>
  </si>
  <si>
    <t>ES_1118034_5186#_07062016041544_70087668</t>
  </si>
  <si>
    <t>5186#</t>
  </si>
  <si>
    <t>ES_15649_5185#_09212016102206_70098457</t>
  </si>
  <si>
    <t>5185#</t>
  </si>
  <si>
    <t>ES_1118034_51823#_07232014031350_70009304</t>
  </si>
  <si>
    <t>5182#</t>
  </si>
  <si>
    <t>ES_0015649_5176****_03112015070211_70026581</t>
  </si>
  <si>
    <t>5176****</t>
  </si>
  <si>
    <t>ES_0022856_5172*41*_12022014104147_70017038</t>
  </si>
  <si>
    <t>5172*41*</t>
  </si>
  <si>
    <t>ES_15649_253.7064*.61_08162016043807_70092753</t>
  </si>
  <si>
    <t>253.7064*.61</t>
  </si>
  <si>
    <t>ES_1021080_2537063*41_09262014044906_70012442</t>
  </si>
  <si>
    <t>2537063*41</t>
  </si>
  <si>
    <t>ES_15649_2537062*41_10082014023045_70012766</t>
  </si>
  <si>
    <t>2537062*41</t>
  </si>
  <si>
    <t>ES_1021080_2537060*41_09102014041751_70011353</t>
  </si>
  <si>
    <t>2537060*41</t>
  </si>
  <si>
    <t>ES_1021080_2537044*41_07082014043217_7000866</t>
  </si>
  <si>
    <t>2537044*41</t>
  </si>
  <si>
    <t>ES_0015649_2537044*21_07032014120904_7000857</t>
  </si>
  <si>
    <t>2537044*21</t>
  </si>
  <si>
    <t>ES_1021080_2537042*41_07292014023015_70009251</t>
  </si>
  <si>
    <t>2537042*41</t>
  </si>
  <si>
    <t>ES_1021080_253.7041*41_07312014013553_70009750</t>
  </si>
  <si>
    <t>253.7041*41</t>
  </si>
  <si>
    <t>ES_1021080_2537034*41_07082014043217_7000866</t>
  </si>
  <si>
    <t>2537034*41</t>
  </si>
  <si>
    <t>ES_0015649_2537034*21_07032014120904_7000857</t>
  </si>
  <si>
    <t>2537034*21</t>
  </si>
  <si>
    <t>ES_0015649_2536768*41_I_10282014123824_2774885</t>
  </si>
  <si>
    <t>2536768*41</t>
  </si>
  <si>
    <t>ES_0015649_2536768*41_10282014123824_2774885</t>
  </si>
  <si>
    <t>ES_15649_253.6064*.61_I_08162016043807_70092753</t>
  </si>
  <si>
    <t>253.6064*.61</t>
  </si>
  <si>
    <t>ES_15649_253.6064*.61_08162016043807_70092753</t>
  </si>
  <si>
    <t>ES_15649_2536062*41_I_10082014023045_70012766</t>
  </si>
  <si>
    <t>2536062*41</t>
  </si>
  <si>
    <t>ES_15649_2536062*41_10082014023045_70012766</t>
  </si>
  <si>
    <t>ES_1021080_2536060*41_I_09102014041751_70011353</t>
  </si>
  <si>
    <t>2536060*41</t>
  </si>
  <si>
    <t>ES_0022856_KBRS22KC*_07112016115240_70084302</t>
  </si>
  <si>
    <t>KBRS22KC*</t>
  </si>
  <si>
    <t>KitchenAid</t>
  </si>
  <si>
    <t>ES_0022856_KBRS19KC*_07112016115240_70084302</t>
  </si>
  <si>
    <t>KBRS19KC*</t>
  </si>
  <si>
    <t>ES_0022856_KBRO36FTX**_08292014120532_2758676</t>
  </si>
  <si>
    <t>KBRO36FTX**</t>
  </si>
  <si>
    <t>ES_0022856_KBRC36FTS**_08292014120532_2758676</t>
  </si>
  <si>
    <t>KBRC36FTS**</t>
  </si>
  <si>
    <t>ES_0022856_KBLS22KC*_07112016115240_70084302</t>
  </si>
  <si>
    <t>KBLS22KC*</t>
  </si>
  <si>
    <t>ES_0022856_KBLS19KC*_07112016115240_70084302</t>
  </si>
  <si>
    <t>KBLS19KC*</t>
  </si>
  <si>
    <t>ES_0022856_KBLO36FTX**_08292014120532_2758676</t>
  </si>
  <si>
    <t>KBLO36FTX**</t>
  </si>
  <si>
    <t>ES_0022856_KBLC36FTS**_08292014120532_2758676</t>
  </si>
  <si>
    <t>KBLC36FTS**</t>
  </si>
  <si>
    <t>ES_0022856_KBFS25EC*_03282014113832_2714961</t>
  </si>
  <si>
    <t>KBFS25EC*</t>
  </si>
  <si>
    <t>ES_0022856_KBFS22EC*_03282014113829_2714961</t>
  </si>
  <si>
    <t>KBFS22EC*</t>
  </si>
  <si>
    <t>ES_0022856_KBFS20EC*_03282014113833_2714961</t>
  </si>
  <si>
    <t>KBFS20EC*</t>
  </si>
  <si>
    <t>ES_0022856_KBFN502ESS**_08292014120532_2758676</t>
  </si>
  <si>
    <t>KBFN502ESS**</t>
  </si>
  <si>
    <t>ES_0022856_KBFN502ESBOO**_12022014104147_70017038</t>
  </si>
  <si>
    <t>KBFN502ESBOO**</t>
  </si>
  <si>
    <t>ES_0022856_KBFN502EPA**_08292014120532_2758676</t>
  </si>
  <si>
    <t>KBFN502EPA**</t>
  </si>
  <si>
    <t>ES_0022856_KBFN502EBS**_10292014105615_2774957</t>
  </si>
  <si>
    <t>KBFN502EBS**</t>
  </si>
  <si>
    <t>ES_0022856_KBFN402ESS**_10142014101026_2769601</t>
  </si>
  <si>
    <t>KBFN402ESS**</t>
  </si>
  <si>
    <t>ES_0022856_KBFN402EPA**_10142014101026_2769601</t>
  </si>
  <si>
    <t>KBFN402EPA**</t>
  </si>
  <si>
    <t>ES_22856_KBBX104***_05182015195112_8672234</t>
  </si>
  <si>
    <t>KBBX104***</t>
  </si>
  <si>
    <t>ES_0022856_KBBR306ESS**_08292014120532_2758676</t>
  </si>
  <si>
    <t>KBBR306ESS**</t>
  </si>
  <si>
    <t>ES_0022856_KBBR306EPA**_08292014120532_2758676</t>
  </si>
  <si>
    <t>KBBR306EPA**</t>
  </si>
  <si>
    <t>ES_0022856_KBBR206ESS**_10142014101026_2769601</t>
  </si>
  <si>
    <t>KBBR206ESS**</t>
  </si>
  <si>
    <t>ES_0022856_KBBR206EPA**_10142014101026_2769601</t>
  </si>
  <si>
    <t>KBBR206EPA**</t>
  </si>
  <si>
    <t>ES_0022856_KBBL306ESS**_10142014101026_2769601</t>
  </si>
  <si>
    <t>KBBL306ESS**</t>
  </si>
  <si>
    <t>ES_0022856_KBBL306EPA**_10142014101026_2769601</t>
  </si>
  <si>
    <t>KBBL306EPA**</t>
  </si>
  <si>
    <t>ES_0022856_KBBL206ESS**_10142014101026_2769601</t>
  </si>
  <si>
    <t>KBBL206ESS**</t>
  </si>
  <si>
    <t>ES_0022856_KBBL206EPA**_10142014101026_2769601</t>
  </si>
  <si>
    <t>KBBL206EPA**</t>
  </si>
  <si>
    <t>ES_1017655_KFN 14943 SD_10022014105208_2767851</t>
  </si>
  <si>
    <t>KFN 14943 SD</t>
  </si>
  <si>
    <t>ES_1055302_KSTRC44CB_08142014155412_1652927</t>
  </si>
  <si>
    <t>KSTRC44CB</t>
  </si>
  <si>
    <t>Keystone</t>
  </si>
  <si>
    <t>ES_1055302_KSTRC312CW_08142014162208_3328409</t>
  </si>
  <si>
    <t>KSTRC312CW</t>
  </si>
  <si>
    <t>ES_1055302_KSTRC312CB_08142014162132_3292497</t>
  </si>
  <si>
    <t>KSTRC312CB</t>
  </si>
  <si>
    <t>ES_1055302_KSTRC24CBU_08142014145859_8339811</t>
  </si>
  <si>
    <t>KSTRC24CBU</t>
  </si>
  <si>
    <t>ES_1055302_KSTRC24CBP_08142014142630_6390601</t>
  </si>
  <si>
    <t>KSTRC24CBP</t>
  </si>
  <si>
    <t>ES_31914_99789_05052014192028_7628692</t>
  </si>
  <si>
    <t>ES_31914_99783_05052014192013_7613527</t>
  </si>
  <si>
    <t>ES_31914_99782_05052014192041_7641921</t>
  </si>
  <si>
    <t>ES_31914_99763_05052014191951_7591276</t>
  </si>
  <si>
    <t>ES_31914_99742_05052014192003_7603038</t>
  </si>
  <si>
    <t>ES_0015649_9969*61*_07112016112937_70087667</t>
  </si>
  <si>
    <t>9969*61*</t>
  </si>
  <si>
    <t>ES_0015649_9968*61*_07112016112937_70087667</t>
  </si>
  <si>
    <t>9968*61*</t>
  </si>
  <si>
    <t>ES_0015649_9966*61*_07112016112937_70087667</t>
  </si>
  <si>
    <t>9966*61*</t>
  </si>
  <si>
    <t>ES_0015649_9965*61*_07112016112937_70087667</t>
  </si>
  <si>
    <t>9965*61*</t>
  </si>
  <si>
    <t>ES_0015649_9961*61*_07112016112937_70087667</t>
  </si>
  <si>
    <t>9961*61*</t>
  </si>
  <si>
    <t>ES_0015649_970R7243*_05262014034241_7000640</t>
  </si>
  <si>
    <t>970R7243*</t>
  </si>
  <si>
    <t>ES_0015649_970R7242*_05262014034241_7000640</t>
  </si>
  <si>
    <t>970R7242*</t>
  </si>
  <si>
    <t>ES_1021080_970R7240*_03282014112639_7000421</t>
  </si>
  <si>
    <t>970R7240*</t>
  </si>
  <si>
    <t>ES_1118034_LFXS24626*_06172015024538_70036597</t>
  </si>
  <si>
    <t>LFXS24626*</t>
  </si>
  <si>
    <t>ES_1118034_LFXS24623*_06302014030700_7000838</t>
  </si>
  <si>
    <t>LFXS24623*</t>
  </si>
  <si>
    <t>ES_1118034_LFXC24796*_06212016032147_70085075</t>
  </si>
  <si>
    <t>LFXC24796*</t>
  </si>
  <si>
    <t>ES_1118034_LFXC24766*_05262014034027_2730794</t>
  </si>
  <si>
    <t>LFXC24766*</t>
  </si>
  <si>
    <t>ES_1118034_LFXC24726*_05282014105834_2731744</t>
  </si>
  <si>
    <t>LFXC24726*</t>
  </si>
  <si>
    <t>ES_1118034_LFX29937**_01282014023957_2697955</t>
  </si>
  <si>
    <t>LFX29937**</t>
  </si>
  <si>
    <t>ES_1118034_LFX28968**_03072014052435_70003935</t>
  </si>
  <si>
    <t>LFX28968**</t>
  </si>
  <si>
    <t>ES_1118034_LFX28968*_07282016013704_70088786</t>
  </si>
  <si>
    <t>LFX28968*</t>
  </si>
  <si>
    <t>ES_1118034_LFX21976**_07222014030549_7000922</t>
  </si>
  <si>
    <t>LFX21976**</t>
  </si>
  <si>
    <t>ES_1118034_LFNS22520*_09102015082411_70046172</t>
  </si>
  <si>
    <t>LFNS22520*</t>
  </si>
  <si>
    <t>ES_1118034_LFD22786**_01282014023918_2697957</t>
  </si>
  <si>
    <t>LFD22786**</t>
  </si>
  <si>
    <t>ES_1118034_LFCS31626*_09132014034722_70011124</t>
  </si>
  <si>
    <t>LFCS31626*</t>
  </si>
  <si>
    <t>ES_1118034_LFCS25663*_11202014010302_7001622</t>
  </si>
  <si>
    <t>LFCS25663*</t>
  </si>
  <si>
    <t>ES_1118034_LFCS25426*_05182016022350_70079209</t>
  </si>
  <si>
    <t>LFCS25426*</t>
  </si>
  <si>
    <t>ES_1118034_LFCS22520*_09102015082411_70046172</t>
  </si>
  <si>
    <t>LFCS22520*</t>
  </si>
  <si>
    <t>ES_1118034_LFC28768**_03072014052438_70003935</t>
  </si>
  <si>
    <t>LFC28768**</t>
  </si>
  <si>
    <t>ES_1118034_LFC25776**_03072014052436_70003935</t>
  </si>
  <si>
    <t>LFC25776**</t>
  </si>
  <si>
    <t>ES_1118034_LFC24786**_01282014023912_2697957</t>
  </si>
  <si>
    <t>LFC24786**</t>
  </si>
  <si>
    <t>ES_1118034_LFC24770**_01282014023913_2697957</t>
  </si>
  <si>
    <t>LFC24770**</t>
  </si>
  <si>
    <t>ES_1118034_LFC22770**_01282014023917_2697957</t>
  </si>
  <si>
    <t>LFC22770**</t>
  </si>
  <si>
    <t>ES_1118034_LFC21776**05122014110604_7000597</t>
  </si>
  <si>
    <t>LFC21776**</t>
  </si>
  <si>
    <t>ES_1118034_LFC21776*08032016022759_70091445</t>
  </si>
  <si>
    <t>LFC21776*</t>
  </si>
  <si>
    <t>ES_1118034_LDNS22220*_01052016102558_70058957</t>
  </si>
  <si>
    <t>LDNS22220*</t>
  </si>
  <si>
    <t>ES_1118034_LDN22470**_03172014015509_7000408</t>
  </si>
  <si>
    <t>LDN22470**</t>
  </si>
  <si>
    <t>ES_1118034_LDCS24223*_10092015113356_70049387</t>
  </si>
  <si>
    <t>LDCS24223*</t>
  </si>
  <si>
    <t>ES_1118034_LDCS22220*_08032016022759_70091445</t>
  </si>
  <si>
    <t>LDCS22220*</t>
  </si>
  <si>
    <t>ES_1118034_LDC24370**_01282014023915_2697957</t>
  </si>
  <si>
    <t>LDC24370**</t>
  </si>
  <si>
    <t>ES_1118034_LDC22370**_03072014055208_7000394</t>
  </si>
  <si>
    <t>LDC22370**</t>
  </si>
  <si>
    <t>ES_1118034_LBNC15221*_03172015011227_70027131</t>
  </si>
  <si>
    <t>LBNC15221*</t>
  </si>
  <si>
    <t>ES_1118034_LBN22370**_05202014080817_7000636</t>
  </si>
  <si>
    <t>LBN22370**</t>
  </si>
  <si>
    <t>ES_1118034_LBC24360**_05202014080817_7000636</t>
  </si>
  <si>
    <t>LBC24360**</t>
  </si>
  <si>
    <t>ES_1092750_KSSC48QVS**_08082014033533_2752426</t>
  </si>
  <si>
    <t>KSSC48QVS**</t>
  </si>
  <si>
    <t>ES_1092750_KSSC42QVS**_08082014033533_2752426</t>
  </si>
  <si>
    <t>KSSC42QVS**</t>
  </si>
  <si>
    <t>ES_0022856_KRSF505*****_04222015071138_70030647</t>
  </si>
  <si>
    <t>KRSF505*****</t>
  </si>
  <si>
    <t>ES_0022856_KRFF305E****_01222015023403_70021581</t>
  </si>
  <si>
    <t>KRFF305E****</t>
  </si>
  <si>
    <t>ES_0022856_KRFF302E****_01222015023403_70021581</t>
  </si>
  <si>
    <t>KRFF302E****</t>
  </si>
  <si>
    <t>ES_0022856_KRFC604F****_06212016033951_70085446</t>
  </si>
  <si>
    <t>KRFC604F****</t>
  </si>
  <si>
    <t>ES_0022856_KRFC300E****_01222015023403_70021581</t>
  </si>
  <si>
    <t>KRFC300E****</t>
  </si>
  <si>
    <t>ES_0022856_KRBX109E****_07112016115240_70084302</t>
  </si>
  <si>
    <t>KRBX109E****</t>
  </si>
  <si>
    <t>ES_0022856_KRBX109E****_01222015023403_70021581</t>
  </si>
  <si>
    <t>ES_0022856_KRBX102E****_07112016115240_70084302</t>
  </si>
  <si>
    <t>KRBX102E****</t>
  </si>
  <si>
    <t>ES_0022856_KRBX102E****_01222015023403_70021581</t>
  </si>
  <si>
    <t>ES_0022856_KRBR109ESS**_07112016115240_70084302</t>
  </si>
  <si>
    <t>KRBR109ESS**</t>
  </si>
  <si>
    <t>ES_0022856_KRBR109ESS**_01222015023403_70021581</t>
  </si>
  <si>
    <t>ES_0022856_KRBR102ESS**_07112016115240_70084302</t>
  </si>
  <si>
    <t>KRBR102ESS**</t>
  </si>
  <si>
    <t>ES_0022856_KRBR102ESS**_01222015023403_70021581</t>
  </si>
  <si>
    <t>ES_0022856_KRBL109ESS**_07112016115240_70084302</t>
  </si>
  <si>
    <t>KRBL109ESS**</t>
  </si>
  <si>
    <t>ES_0022856_KRBL109ESS**_01222015023403_70021581</t>
  </si>
  <si>
    <t>ES_0022856_KRBL102ESS**_07112016115240_70084302</t>
  </si>
  <si>
    <t>KRBL102ESS**</t>
  </si>
  <si>
    <t>ES_0022856_KRBL102ESS**_01222015023403_70021581</t>
  </si>
  <si>
    <t>ES_22856_KFXS25RY*_08082014033533_2752426</t>
  </si>
  <si>
    <t>KFXS25RY*</t>
  </si>
  <si>
    <t>ES_0022856_KBWS22KC*_07112016115240_70084302</t>
  </si>
  <si>
    <t>KBWS22KC*</t>
  </si>
  <si>
    <t>ES_0022856_KBWS19KC*_07112016115240_70084302</t>
  </si>
  <si>
    <t>KBWS19KC*</t>
  </si>
  <si>
    <t>ES_22856_KBWG11NCSS_08132014180313_2993577</t>
  </si>
  <si>
    <t>KBWG11NCSS</t>
  </si>
  <si>
    <t>ES_0022856_KBSD618ESS**_11222015014057_70054450</t>
  </si>
  <si>
    <t>KBSD618ESS**</t>
  </si>
  <si>
    <t>ES_0022856_KBSD612ESS**_11222015014057_70054450</t>
  </si>
  <si>
    <t>KBSD612ESS**</t>
  </si>
  <si>
    <t>ES_0022856_KBSD608ESS**_03112015070211_70026581</t>
  </si>
  <si>
    <t>KBSD608ESS**</t>
  </si>
  <si>
    <t>ES_0022856_KBSD608EBS**_03112015070211_70026581</t>
  </si>
  <si>
    <t>KBSD608EBS**</t>
  </si>
  <si>
    <t>ES_0022856_KBSD602ESS**_03112015070211_70026581</t>
  </si>
  <si>
    <t>KBSD602ESS**</t>
  </si>
  <si>
    <t>ES_0022856_KBSD508ESS**_03112015070211_70026581</t>
  </si>
  <si>
    <t>KBSD508ESS**</t>
  </si>
  <si>
    <t>ES_0022856_KBSD502ESS**_03112015070211_70026581</t>
  </si>
  <si>
    <t>KBSD502ESS**</t>
  </si>
  <si>
    <t>ES_0022856_KB*S22KC*_07112016115240_70084302</t>
  </si>
  <si>
    <t>KB*S22KC*</t>
  </si>
  <si>
    <t>ES_0022856_KB*S22KC*_03282014113826_2714961</t>
  </si>
  <si>
    <t>ES_0022856_KB*S19KC*_07112016115240_70084302</t>
  </si>
  <si>
    <t>KB*S19KC*</t>
  </si>
  <si>
    <t>ES_0022856_RF36NDFSS*_03282014113824_2714961</t>
  </si>
  <si>
    <t>ES_1021080_970R4264*_I_03302016030441_70071233</t>
  </si>
  <si>
    <t>970R4264*</t>
  </si>
  <si>
    <t>ES_1021080_970R4264*03302016030441_70071233</t>
  </si>
  <si>
    <t>ES_1021080_970R4246*_I_10202014013008_2772388</t>
  </si>
  <si>
    <t>970R4246*</t>
  </si>
  <si>
    <t>ES_1021080_970R4246*_10202014013008_2772388</t>
  </si>
  <si>
    <t>ES_1021080_970R4245*_I_10032014013520_70012608</t>
  </si>
  <si>
    <t>970R4245*</t>
  </si>
  <si>
    <t>ES_1100125_MA24RA1P***_03192015020551_70027389</t>
  </si>
  <si>
    <t>MA24RA1P***</t>
  </si>
  <si>
    <t>ES_1021080_970R4245*_10032014013520_70012608</t>
  </si>
  <si>
    <t>ES_1021080_970R4244*_I_10032014013520_70012608</t>
  </si>
  <si>
    <t>970R4244*</t>
  </si>
  <si>
    <t>ES_1021080_970R4244*_10032014013520_70012608</t>
  </si>
  <si>
    <t>ES_1021080_970R4243*_09102014041751_70011353</t>
  </si>
  <si>
    <t>970R4243*</t>
  </si>
  <si>
    <t>ES_1021080_970R4243*_I_09102014041751_70011353</t>
  </si>
  <si>
    <t>ES_1021080_970R4242*_I_09102014041751_70011353</t>
  </si>
  <si>
    <t>970R4242*</t>
  </si>
  <si>
    <t>ES_1021080_970R4242*_09102014041751_70011353</t>
  </si>
  <si>
    <t>ES_1118034_7999#_06112015050309_70035750</t>
  </si>
  <si>
    <t>7999#</t>
  </si>
  <si>
    <t>ES_1118034_7998#_06112015050309_70035750</t>
  </si>
  <si>
    <t>7998#</t>
  </si>
  <si>
    <t>ES_0015649_7946*_04302014021519_2723440</t>
  </si>
  <si>
    <t>7946*</t>
  </si>
  <si>
    <t>ES_0015649_7942*_04302014021517_2723440</t>
  </si>
  <si>
    <t>7942*</t>
  </si>
  <si>
    <t>ES_0015649_7941*_04302014021518_2723440</t>
  </si>
  <si>
    <t>7941*</t>
  </si>
  <si>
    <t>ES_0022856_7934***_04222015071138_70030647</t>
  </si>
  <si>
    <t>7934***</t>
  </si>
  <si>
    <t>ES_0022856_7931***_04222015071138_70030647</t>
  </si>
  <si>
    <t>7931***</t>
  </si>
  <si>
    <t>ES_1118034_7904#_01282014023916_2697957</t>
  </si>
  <si>
    <t>7904#</t>
  </si>
  <si>
    <t>ES_1118034_7902#_03072014055209_7000394</t>
  </si>
  <si>
    <t>7902#</t>
  </si>
  <si>
    <t>ES_1118034_7409#_07282014035205_70009618</t>
  </si>
  <si>
    <t>7409#</t>
  </si>
  <si>
    <t>ES_1055302_KSTRC44CW_08142014155449_1689291</t>
  </si>
  <si>
    <t>KSTRC44CW</t>
  </si>
  <si>
    <t>ES_1120898_FR834IB_04212015032921_6961075</t>
  </si>
  <si>
    <t>FR834IB</t>
  </si>
  <si>
    <t>IGLOO</t>
  </si>
  <si>
    <t>ES_1120898_FR834C_04212015032805_6885728</t>
  </si>
  <si>
    <t>FR834C</t>
  </si>
  <si>
    <t>ES_1120898_FR832I-E_04212015032755_6875504</t>
  </si>
  <si>
    <t>FR832I-E</t>
  </si>
  <si>
    <t>ES_1120898_FR832I-B_04212015032746_6866043</t>
  </si>
  <si>
    <t>FR832I-B</t>
  </si>
  <si>
    <t>ES_1120898_FR832I_04212015032709_6829752</t>
  </si>
  <si>
    <t>FR832I</t>
  </si>
  <si>
    <t>ES_1120898_FR551_04112014023054_2717445</t>
  </si>
  <si>
    <t>United States, Australia, New Zealand, Switzerland, Europe, Taiwan, Japan, Canada</t>
  </si>
  <si>
    <t>FR551</t>
  </si>
  <si>
    <t>ES_1120898_FR465I-D_06052015082911_2951399</t>
  </si>
  <si>
    <t>FR465I-D</t>
  </si>
  <si>
    <t>ES_1120898_FR465I-B_04222015080539_9939809</t>
  </si>
  <si>
    <t>FR465I-B</t>
  </si>
  <si>
    <t>ES_1120898_FR465I_04222015080503_9903879</t>
  </si>
  <si>
    <t>FR465I</t>
  </si>
  <si>
    <t>ES_1120898_FR465_04222015080705_0025957</t>
  </si>
  <si>
    <t>FR465</t>
  </si>
  <si>
    <t>ES_1120898_FR464I-D-WHITE_07132015081436_5276571</t>
  </si>
  <si>
    <t>FR464I-D-WHITE</t>
  </si>
  <si>
    <t>ES_1120898_FR464I-D-BLACK_07132015081421_5261215</t>
  </si>
  <si>
    <t>FR464I-D-BLACK</t>
  </si>
  <si>
    <t>ES_1120898_FR464IB_04222015080520_9920810</t>
  </si>
  <si>
    <t>FR464IB</t>
  </si>
  <si>
    <t>ES_1120898_FR464I-B_04222015080554_9954502</t>
  </si>
  <si>
    <t>FR464I-B</t>
  </si>
  <si>
    <t>ES_1120898_FR464I_04222015080623_9983580</t>
  </si>
  <si>
    <t>FR464I</t>
  </si>
  <si>
    <t>ES_1120898_FR464_04222015080653_0013657</t>
  </si>
  <si>
    <t>FR464</t>
  </si>
  <si>
    <t>ES_1120898_FR462_05252016120540_2050124</t>
  </si>
  <si>
    <t>Refrigerator,FR464,; Refrigerator,FR464-A,; Refrigerator,FR464-BLACK,; Refrigerator,FR464B-BLACK,; Refrigerator,FR464B-WHITE,; Refrigerator,FR464I-B-WHITE,; Refrigerator,FR464I-C-BLACK,; Refrigerator,FR464I-C-WHITE,; Refrigerator,FR464I-D-WHITE,; Refrigerator,FR464I-WHITE,; Refrigerator,FR464IB-BLACK,; Refrigerator,FR465,; Refrigerator,FR465I,; Refrigerator,FR465I-B,; Refrigerator,FR465I-C,; Refrigerator,FR465I-D,; Refrigerator,FR465I-E,</t>
  </si>
  <si>
    <t>FR462</t>
  </si>
  <si>
    <t>ES_1120898_FR462_11252015150825_6325105</t>
  </si>
  <si>
    <t>Refrigerator,FR464,; Refrigerator,FR464-BLACK,; Refrigerator,FR464A,; Refrigerator,FR464B-BLACK,; Refrigerator,FR464B-WHITE,; Refrigerator,FR464I-B-WHITE,; Refrigerator,FR464I-C-BLACK,; Refrigerator,FR464I-C-WHITE,; Refrigerator,FR464I-D-WHITE,; Refrigerator,FR464I-WHITE,; Refrigerator,FR464IB-BLACK,; Refrigerator,FR465,; Refrigerator,FR465I,; Refrigerator,FR465I-B,; Refrigerator,FR465I-C,; Refrigerator,FR465I-D,; Refrigerator,FR465I-E,</t>
  </si>
  <si>
    <t>ES_1120898_FR462_04222015080638_9998603</t>
  </si>
  <si>
    <t>ES_1120898_FR442-B_04212015033131_7091003</t>
  </si>
  <si>
    <t>FR442-B</t>
  </si>
  <si>
    <t>ES_1120898_FR442_03102015115102_70025755</t>
  </si>
  <si>
    <t>FR442</t>
  </si>
  <si>
    <t>ES_1120898_FR376-B-ORANGE_05262016154659_4659981</t>
  </si>
  <si>
    <t>Refrigerator,FR326M-E-BLACK,; Refrigerator,FR326M-E-WHITE,; Refrigerator,FR376-B-BLUE,; Refrigerator,FR376-B-GREY,; Refrigerator,FR376-B-PURPLE,; Refrigerator,FR376-B-RED,</t>
  </si>
  <si>
    <t>FR376-B-ORANGE</t>
  </si>
  <si>
    <t>ES_1120898_FR376_04222015075310_9190696</t>
  </si>
  <si>
    <t>FR376</t>
  </si>
  <si>
    <t>ES_1120898_FR329_04222015075255_9175956</t>
  </si>
  <si>
    <t>FR329</t>
  </si>
  <si>
    <t>ES_1120898_FR328D_04222015075241_9161712</t>
  </si>
  <si>
    <t>FR328D</t>
  </si>
  <si>
    <t>ES_1120898_FR328C_04222015075229_9149153</t>
  </si>
  <si>
    <t>FR328C</t>
  </si>
  <si>
    <t>ES_1120898_FR328B_04222015075218_9138603</t>
  </si>
  <si>
    <t>FR328B</t>
  </si>
  <si>
    <t>ES_1120898_FR328_05072014055948_2718490</t>
  </si>
  <si>
    <t>FR328</t>
  </si>
  <si>
    <t>ES_1120898_FR326M-D-BLACK_01262016060353_70060460</t>
  </si>
  <si>
    <t>FR326M-D-BLACK</t>
  </si>
  <si>
    <t>ES_1120898_FR326M-C-BLACK_05232016091218_4738816</t>
  </si>
  <si>
    <t>FR326M-C-BLACK</t>
  </si>
  <si>
    <t>ES_1120898_FR326M-C-BLACK_01262016060353_70060460</t>
  </si>
  <si>
    <t>ES_1120898_FR326M-C_04222015075205_9125644</t>
  </si>
  <si>
    <t>FR326M-C</t>
  </si>
  <si>
    <t>ES_1120898_FR326-E-WHITE03302016101825_70070218</t>
  </si>
  <si>
    <t>FR326-E-WHITE</t>
  </si>
  <si>
    <t>ES_1120898_FR326-C_04222015075148_9108825</t>
  </si>
  <si>
    <t>FR326-C</t>
  </si>
  <si>
    <t>ES_1120898_FR322I-C_05022016115120_70076028</t>
  </si>
  <si>
    <t>FR322I-C</t>
  </si>
  <si>
    <t>ES_1120898_FR322I-B_04222015075133_9093008</t>
  </si>
  <si>
    <t>FR322I-B</t>
  </si>
  <si>
    <t>ES_1120898_FR322I_04222015075121_9081220</t>
  </si>
  <si>
    <t>FR322I</t>
  </si>
  <si>
    <t>ES_1120898_FR322_04222015075108_9068178</t>
  </si>
  <si>
    <t>FR322</t>
  </si>
  <si>
    <t>ES_1120898_FR321I-P-D_05022016115120_70076028</t>
  </si>
  <si>
    <t>FR321I-P-D</t>
  </si>
  <si>
    <t>ES_1120898_FR321I-P-C_04222015075055_9055842</t>
  </si>
  <si>
    <t>FR321I-P-C</t>
  </si>
  <si>
    <t>ES_1120898_FR321I-P_04222015075038_9038892</t>
  </si>
  <si>
    <t>FR321I-P</t>
  </si>
  <si>
    <t>ES_1120898_FR321I_04222015075022_9022933</t>
  </si>
  <si>
    <t>FR321I</t>
  </si>
  <si>
    <t>ES_1120898_FR321-C_04222015075010_9010775</t>
  </si>
  <si>
    <t>FR321-C</t>
  </si>
  <si>
    <t>ES_1120898_FR321_04222015074958_8998366</t>
  </si>
  <si>
    <t>FR321</t>
  </si>
  <si>
    <t>ES_1128884_FR320I-E-PURPLE_07272016043037_70082873</t>
  </si>
  <si>
    <t>FR320I-E-PURPLE</t>
  </si>
  <si>
    <t>ES_1128884_FR320I-E-ORANGE_07272016043037_70082873</t>
  </si>
  <si>
    <t>FR320I-E-ORANGE</t>
  </si>
  <si>
    <t>ES_1128884_FR320I-D-LIME_07272016043037_70082873</t>
  </si>
  <si>
    <t>FR320I-D-LIME</t>
  </si>
  <si>
    <t>ES_1128884_FR320I-D-BLUE_07272016043037_70082873</t>
  </si>
  <si>
    <t>FR320I-D-BLUE</t>
  </si>
  <si>
    <t>ES_1120898_FR320I-C-BLACK_01262016060353_70060460</t>
  </si>
  <si>
    <t>FR320I-C-BLACK</t>
  </si>
  <si>
    <t>ES_1120898_FR320I-C_05022016115120_70076028</t>
  </si>
  <si>
    <t>FR320I-C</t>
  </si>
  <si>
    <t>ES_1120898_FR320I-B-RED_07242015112723_3177433</t>
  </si>
  <si>
    <t>ES_1120898_FR320I-B_04222015074947_8987462</t>
  </si>
  <si>
    <t>FR320I-B</t>
  </si>
  <si>
    <t>ES_1120898_FR320I_04222015074935_8975991</t>
  </si>
  <si>
    <t>FR320I</t>
  </si>
  <si>
    <t>ES_1120898_FR320_04222015074924_8964126</t>
  </si>
  <si>
    <t>FR320</t>
  </si>
  <si>
    <t>ES_1120898_FR283I-WHITE03302016101825_70070218</t>
  </si>
  <si>
    <t>FR283I-WHITE</t>
  </si>
  <si>
    <t>ES_1120898_FR283I-STAINLESS_05022016115120_70076028</t>
  </si>
  <si>
    <t>FR283I-STAINLESS</t>
  </si>
  <si>
    <t>ES_1120898_FR283I-B-BLACK_03102015115102_70025755</t>
  </si>
  <si>
    <t>FR283I-B-BLACK</t>
  </si>
  <si>
    <t>ES_1120898_FR283I-B_04222015080327_9807185</t>
  </si>
  <si>
    <t>FR283I-B</t>
  </si>
  <si>
    <t>ES_1120898_FR283I_04222015080237_9757512</t>
  </si>
  <si>
    <t>FR283I</t>
  </si>
  <si>
    <t>ES_1120898_FR180I-B_03102015115102_70025755</t>
  </si>
  <si>
    <t>FR180I-B</t>
  </si>
  <si>
    <t>ES_1120898_FR180-C_06022015105241_70034665</t>
  </si>
  <si>
    <t>FR180-C</t>
  </si>
  <si>
    <t>ES_1120898_FR180-B_09092016143629_7415278</t>
  </si>
  <si>
    <t>Refrigerator,FR100-BLACK,; Refrigerator,FR100-BLUE,; Refrigerator,FR100-LIME,; Refrigerator,FR100-PURPLE,; Refrigerator,FR100-RED,; Refrigerator,FR100-WHITE,; Refrigerator,FR180I-C,</t>
  </si>
  <si>
    <t>FR180-B</t>
  </si>
  <si>
    <t>ES_1120898_FR180_04222015080040_9640070</t>
  </si>
  <si>
    <t>FR180</t>
  </si>
  <si>
    <t>ES_1120898_FR176-RED_01142015104710_2430713</t>
  </si>
  <si>
    <t>FR176-RED</t>
  </si>
  <si>
    <t>ES_1120898_FR176-CORAL_05232016091201_4721095</t>
  </si>
  <si>
    <t>FR176-CORAL</t>
  </si>
  <si>
    <t>ES_1120898_FR176-BLUE_01142015104657_2417288</t>
  </si>
  <si>
    <t>FR176-BLUE</t>
  </si>
  <si>
    <t>ES_1120898_FR176-BLACK_01142015104644_2404397</t>
  </si>
  <si>
    <t>FR176-BLACK</t>
  </si>
  <si>
    <t>ES_1128884_FR115I-C-WHITE_07272016043037_70082873</t>
  </si>
  <si>
    <t>FR115I-C-WHITE</t>
  </si>
  <si>
    <t>ES_1120898_FR115I-B-RED_03102015115102_70025755</t>
  </si>
  <si>
    <t>FR115I-B-RED</t>
  </si>
  <si>
    <t>ES_1120898_FR115I-B-PURPLE_03102015115102_70025755</t>
  </si>
  <si>
    <t>FR115I-B-PURPLE</t>
  </si>
  <si>
    <t>ES_1120898_FR115I-B-ORANGE_03102015115102_70025755</t>
  </si>
  <si>
    <t>FR115I-B-ORANGE</t>
  </si>
  <si>
    <t>ES_1120898_FR115I-B-GREEN_03102015115102_70025755</t>
  </si>
  <si>
    <t>FR115I-B-GREEN</t>
  </si>
  <si>
    <t>ES_1120898_FR115I-B-BLUE_03102015115102_70025755</t>
  </si>
  <si>
    <t>FR115I-B-BLUE</t>
  </si>
  <si>
    <t>ES_1120898_FR115I-B-BLACK_03102015115102_70025755</t>
  </si>
  <si>
    <t>FR115I-B-BLACK</t>
  </si>
  <si>
    <t>ES_1120898_FR115I-B_04222015080014_9614949</t>
  </si>
  <si>
    <t>FR115I-B</t>
  </si>
  <si>
    <t>ES_1120898_FR115I_04222015080027_9627747</t>
  </si>
  <si>
    <t>FR115I</t>
  </si>
  <si>
    <t>ES_1120898_FR115_04222015080001_9601353</t>
  </si>
  <si>
    <t>FR115</t>
  </si>
  <si>
    <t>ES_1120898_FR100I-B-WHITE_03102015115102_70025755</t>
  </si>
  <si>
    <t>FR100I-B-WHITE</t>
  </si>
  <si>
    <t>ES_1120898_FR100I-B-BLACK_03102015115102_70025755</t>
  </si>
  <si>
    <t>FR100I-B-BLACK</t>
  </si>
  <si>
    <t>ES_1120898_FR100I-B_04222015075943_9583486</t>
  </si>
  <si>
    <t>FR100I-B</t>
  </si>
  <si>
    <t>ES_1120898_FR100I_04222015075931_9571369</t>
  </si>
  <si>
    <t>FR100I</t>
  </si>
  <si>
    <t>ES_1120898_FR100-B_04222015075919_9559892</t>
  </si>
  <si>
    <t>FR100-B</t>
  </si>
  <si>
    <t>ES_1120898_FR100_04222015075903_9543176</t>
  </si>
  <si>
    <t>FR100</t>
  </si>
  <si>
    <t>ES_1123206_HPE15BTH****_06092014034946_2734391</t>
  </si>
  <si>
    <t>HPE15BTH****</t>
  </si>
  <si>
    <t>Hotpoint</t>
  </si>
  <si>
    <t>ES_1123206_HPE15BTH****_04012014024148_2716298</t>
  </si>
  <si>
    <t>ES_1110877_RT33D6AAE_07072014135914_1527673</t>
  </si>
  <si>
    <t>,RT33D6**E,</t>
  </si>
  <si>
    <t>RT33D6AAE</t>
  </si>
  <si>
    <t>Hisense</t>
  </si>
  <si>
    <t>ES_1110877_RS-17DR1SA_02252014214137_1158563</t>
  </si>
  <si>
    <t>,RR42D7ABE,; ,RS-17DR1SS,</t>
  </si>
  <si>
    <t>RS-17DR1SA</t>
  </si>
  <si>
    <t>ES_1110877_RS-13DR1SS_02262014102400_9552118</t>
  </si>
  <si>
    <t>,RR35D7AWE,</t>
  </si>
  <si>
    <t>RS-13DR1SS</t>
  </si>
  <si>
    <t>ES_1110877_RS-12DR1S,RR33D6**E_11022016183533_2325860</t>
  </si>
  <si>
    <t>,RR33D6**E,</t>
  </si>
  <si>
    <t>RS-12DR1S</t>
  </si>
  <si>
    <t>ES_1110877_RS-09DR1SS_02132014152440_8946344</t>
  </si>
  <si>
    <t>,RR27D7ALE,</t>
  </si>
  <si>
    <t>RS-09DR1SS</t>
  </si>
  <si>
    <t>ES_1110877_RL44D6AWE_04232015165829_825311</t>
  </si>
  <si>
    <t>,RL44D6AAE,; ,RL44D6ABE,; ,RL44D6ASE,</t>
  </si>
  <si>
    <t>RL44D6AWE</t>
  </si>
  <si>
    <t>ES_1110877_RF20N6ASE_11132014103423_3021814</t>
  </si>
  <si>
    <t>,RF20N6**E,; ,RF20N6**E/*,</t>
  </si>
  <si>
    <t>RF20N6ASE</t>
  </si>
  <si>
    <t>ES_1110877_RD-46WC1H*_05092014163435_1682397</t>
  </si>
  <si>
    <t>,RB13N1E*E,</t>
  </si>
  <si>
    <t>RD-46WC1H*</t>
  </si>
  <si>
    <t>ES_1110877_RB17N6ASE_08192014154742_8918115</t>
  </si>
  <si>
    <t>,RB17N6**E,; ,RB17N6**E/*,</t>
  </si>
  <si>
    <t>RB17N6ASE</t>
  </si>
  <si>
    <t>ES_1110877_RB14N6ASE_08192014153924_2091028</t>
  </si>
  <si>
    <t>,RB14N6**E,; ,RB14N6**E/*,</t>
  </si>
  <si>
    <t>RB14N6ASE</t>
  </si>
  <si>
    <t>ES_1110877_RB12N6PSE_09302014111459_9359247</t>
  </si>
  <si>
    <t>,RB12N6**E,; ,RB12N6**E/*,; ,RD-44WC1S*,</t>
  </si>
  <si>
    <t>RB12N6PSE</t>
  </si>
  <si>
    <t>ES_1110877_RB12N1ESE_09162014173004_1607171</t>
  </si>
  <si>
    <t>RB12N1ESE</t>
  </si>
  <si>
    <t>ES_1110877_299-5786_01292016091410_8850558</t>
  </si>
  <si>
    <t>299-5786</t>
  </si>
  <si>
    <t>ES_1021080_HCTMR20A***_IM_12112015055028_70057083</t>
  </si>
  <si>
    <t>HCTMR20A***</t>
  </si>
  <si>
    <t>Heartland</t>
  </si>
  <si>
    <t>ES_1021080_HCTMR20A***_12112015055028_70057083</t>
  </si>
  <si>
    <t>ES_1055302_HANRT12C*_07302014031206_2728755</t>
  </si>
  <si>
    <t>HANRT12C*</t>
  </si>
  <si>
    <t>Hanover</t>
  </si>
  <si>
    <t>ES_1055302_HANRT10C*_07302014031206_2728755</t>
  </si>
  <si>
    <t>HANRT10C*</t>
  </si>
  <si>
    <t>ES_1033176_REFHB270BE_01252016154804_3483087</t>
  </si>
  <si>
    <t>REFHB270BE</t>
  </si>
  <si>
    <t>Hamilton Beach</t>
  </si>
  <si>
    <t>ES_1033176_REFHB170WE_01252016154349_2220117</t>
  </si>
  <si>
    <t>REFHB170WE</t>
  </si>
  <si>
    <t>ES_0031566_HT21TS85**_03102015124239_70026194</t>
  </si>
  <si>
    <t>HT21TS85**</t>
  </si>
  <si>
    <t>Haier</t>
  </si>
  <si>
    <t>ES_0031566_HT21TS78**_07222014105058_2740118</t>
  </si>
  <si>
    <t>HT21TS85**,HT21TS85**,</t>
  </si>
  <si>
    <t>HT21TS78**</t>
  </si>
  <si>
    <t>ES_0031566_HT18TS78**_07222014105058_2740118</t>
  </si>
  <si>
    <t>HT18TS78**</t>
  </si>
  <si>
    <t>ES_0031566_HRT21F2A**_03102015124239_70026194</t>
  </si>
  <si>
    <t>HRT21F2A**</t>
  </si>
  <si>
    <t>ES_1021080_2536060*41_09102014041751_70011353</t>
  </si>
  <si>
    <t>ES_1021080_2536038*41IM_07222014031607_7000858</t>
  </si>
  <si>
    <t>2536038*41</t>
  </si>
  <si>
    <t>ES_1021080_2536038*41_07222014031607_7000858</t>
  </si>
  <si>
    <t>ES_1021080_2536031*41_07222014031607_7000858</t>
  </si>
  <si>
    <t>2536031*41</t>
  </si>
  <si>
    <t>ES_1021080_2536031*41IM_07222014031607_7000858</t>
  </si>
  <si>
    <t>ES_1021080_2536011*41_I_09152014011833_70011921</t>
  </si>
  <si>
    <t>2536011*41</t>
  </si>
  <si>
    <t>ES_1021080_2536011*41_09152014011833_70011921</t>
  </si>
  <si>
    <t>ES_15649_111.7304*61*_07142016075413_2853594</t>
  </si>
  <si>
    <t>111.7304*61*</t>
  </si>
  <si>
    <t>ES_15649_111.7121*61*_07222016052808_5288216</t>
  </si>
  <si>
    <t>111.7121*61*</t>
  </si>
  <si>
    <t>ES_15649_111.6121*61*_07222016050333_3813618</t>
  </si>
  <si>
    <t>111.6121*61*</t>
  </si>
  <si>
    <t>ES_1030337_MDK-199B-**_06042015020945_70034732</t>
  </si>
  <si>
    <t>MDK-199B-**</t>
  </si>
  <si>
    <t>Kegco</t>
  </si>
  <si>
    <t>ES_1030337_MDC445-1**_05052014235445_4085044</t>
  </si>
  <si>
    <t>MDC445-1**</t>
  </si>
  <si>
    <t>ES_1030337_MDC330-1**_05052014235426_4066482</t>
  </si>
  <si>
    <t>MDC330-1**</t>
  </si>
  <si>
    <t>ES_1030337_MDC315-2**_05052014235352_4032834</t>
  </si>
  <si>
    <t>MDC315-2**</t>
  </si>
  <si>
    <t>ES_1030337_MDC240-1**_05052014235340_4020996</t>
  </si>
  <si>
    <t>MDC240-1**</t>
  </si>
  <si>
    <t>ES_1030337_MDC160-1**_05052014235403_4043561</t>
  </si>
  <si>
    <t>MDC160-1**</t>
  </si>
  <si>
    <t>ES_0022856_JS48SSDUDE**_09082015042814_70045154</t>
  </si>
  <si>
    <t>JS48SSDUDE**</t>
  </si>
  <si>
    <t>Jenn-Air</t>
  </si>
  <si>
    <t>ES_0022856_JS48PPDUDE**_09082015042814_70045154</t>
  </si>
  <si>
    <t>JS48PPDUDE**</t>
  </si>
  <si>
    <t>ES_0022856_JS42SSDUDE**_09082015042814_70045154</t>
  </si>
  <si>
    <t>JS42SSDUDE**</t>
  </si>
  <si>
    <t>ES_0022856_JS42PPDUDE**_09082015042814_70045154</t>
  </si>
  <si>
    <t>JS42PPDUDE**</t>
  </si>
  <si>
    <t>ES_22856_JFX2597AE*_08082014033533_2752426</t>
  </si>
  <si>
    <t>JFX2597AE*</t>
  </si>
  <si>
    <t>ES_0022856_JFC2089BE*_03282014113834_2714961</t>
  </si>
  <si>
    <t>JFC2089BE*</t>
  </si>
  <si>
    <t>ES_0022856_JB36SSFX*A**_08292014120532_2758676</t>
  </si>
  <si>
    <t>JB36SSFX*A**</t>
  </si>
  <si>
    <t>ES_0022856_JB36NXFXRE**_08292014120532_2758676</t>
  </si>
  <si>
    <t>JB36NXFXRE**</t>
  </si>
  <si>
    <t>ES_0022856_JB36NXFXLE**_08292014120532_2758676</t>
  </si>
  <si>
    <t>JB36NXFXLE**</t>
  </si>
  <si>
    <t>ES_1059185_NS-UZ21XWH7_11172016071640_7000543</t>
  </si>
  <si>
    <t>9 - Upright freezers with automatic defrost without an automatic ice maker</t>
  </si>
  <si>
    <t>Upright Freezer</t>
  </si>
  <si>
    <t>NS-UZ21XWH7</t>
  </si>
  <si>
    <t>Insignia</t>
  </si>
  <si>
    <t>ES_1059185_NS-UZ17XWH7_11172016071628_6988598</t>
  </si>
  <si>
    <t>NS-UZ17XWH7</t>
  </si>
  <si>
    <t>ES_1059185_NS-RTM21WH7_12292015052932_6972899</t>
  </si>
  <si>
    <t>,NS-RTM21WH7-C,; Refrigerator-Freezers,NS-RTM21WH7,</t>
  </si>
  <si>
    <t>NS-RTM21WH7</t>
  </si>
  <si>
    <t>ES_1030337_MDK-199SS-**_06042015020945_70034732</t>
  </si>
  <si>
    <t>MDK-199SS-**</t>
  </si>
  <si>
    <t>ES_1059185_NS-RTM21SS7_06222016074448_1488525</t>
  </si>
  <si>
    <t>NS-RTM21SS7</t>
  </si>
  <si>
    <t>ES_1059185_NS-RTM18SS7_12292015052921_6961918</t>
  </si>
  <si>
    <t>,NS-RTM18SS7-C,; ,NS-RTM18WH7,</t>
  </si>
  <si>
    <t>NS-RTM18SS7</t>
  </si>
  <si>
    <t>ES_1059185_NS-RTM12SS7_12292015052906_6946834</t>
  </si>
  <si>
    <t>,NS-RTM12SS7-C,; Refrigerator-Freezers,NS-RTM12SS7,</t>
  </si>
  <si>
    <t>NS-RTM12SS7</t>
  </si>
  <si>
    <t>ES_1059185_NS-RTM10WH7_12292015052852_6932148</t>
  </si>
  <si>
    <t>,NS-RTM10WH7-C,; Refrigerator-Freezers,NS-RTM10WH7,</t>
  </si>
  <si>
    <t>NS-RTM10WH7</t>
  </si>
  <si>
    <t>ES_1059185_NS-RBM10WH7_06082016072255_0575450</t>
  </si>
  <si>
    <t>NS-RBM10WH7</t>
  </si>
  <si>
    <t>ES_1059185_NSCF44WH8_10262016060923_2163309</t>
  </si>
  <si>
    <t>NSCF44WH8</t>
  </si>
  <si>
    <t>ES_1059185_NS-CF44SS8_10262016060857_2137985</t>
  </si>
  <si>
    <t>NS-CF44SS8</t>
  </si>
  <si>
    <t>ES_1059185_NS-CF44BK8_10262016060847_2127709</t>
  </si>
  <si>
    <t>NS-CF44BK8</t>
  </si>
  <si>
    <t>ES_1059185_NS-CF43SS7_04132016140136_6096192</t>
  </si>
  <si>
    <t>NS-CF43SS7</t>
  </si>
  <si>
    <t>ES_1059185_NS-CF43SS6_04022015085027_4627408</t>
  </si>
  <si>
    <t>NS-CF43SS6</t>
  </si>
  <si>
    <t>ES_1059185_NSCF33WH8_10262016060910_2150584</t>
  </si>
  <si>
    <t>NSCF33WH8</t>
  </si>
  <si>
    <t>ES_1059185_NS-CF33SS8_10262016060836_2116597</t>
  </si>
  <si>
    <t>NS-CF33SS8</t>
  </si>
  <si>
    <t>ES_1059185_NS-CF33BK8_10262016060138_1698776</t>
  </si>
  <si>
    <t>NS-CF33BK8</t>
  </si>
  <si>
    <t>ES_1059185_NS-CF31SS6_04022015085005_4605242</t>
  </si>
  <si>
    <t>NS-CF31SS6</t>
  </si>
  <si>
    <t>ES_1059185_NS-CF26WH6_04022015084938_4578779</t>
  </si>
  <si>
    <t>NS-CF26WH6</t>
  </si>
  <si>
    <t>ES_1059185_NS-CF26PK7_04132016140122_6082711</t>
  </si>
  <si>
    <t>NS-CF26PK7</t>
  </si>
  <si>
    <t>ES_1059185_NS-CF26BL7-C_05122016081824_1104559</t>
  </si>
  <si>
    <t>NS-CF26BL7-C</t>
  </si>
  <si>
    <t>ES_1059185_NS-CF26BL7_04132016140107_6067648</t>
  </si>
  <si>
    <t>NS-CF26BL7</t>
  </si>
  <si>
    <t>ES_1059185_NS-CF26BK6_04022015084919_4559846</t>
  </si>
  <si>
    <t>NS-CF26BK6</t>
  </si>
  <si>
    <t>ES_1059185_NS-CF17WH6_04022015084900_4540204</t>
  </si>
  <si>
    <t>NS-CF17WH6</t>
  </si>
  <si>
    <t>ES_1059185_NS-CF17BK6-C_07132015081453_5293793</t>
  </si>
  <si>
    <t>NS-CF17BK6-C</t>
  </si>
  <si>
    <t>ES_1059185_NS-CF17BK6_04022015084841_4521708</t>
  </si>
  <si>
    <t>NS-CF17BK6</t>
  </si>
  <si>
    <t>ES_1128884_RC-1443W_10262016060941_2181055</t>
  </si>
  <si>
    <t>RC-1443W</t>
  </si>
  <si>
    <t>IMPECCA</t>
  </si>
  <si>
    <t>ES_1128884_RC-1443SL_10262016060932_2172166</t>
  </si>
  <si>
    <t>RC-1443SL</t>
  </si>
  <si>
    <t>ES_1128884_RC-1334W_07272016043037_70082873</t>
  </si>
  <si>
    <t>RC-1334W</t>
  </si>
  <si>
    <t>ES_1128884_RC-1334SL_08182016074625_70091875</t>
  </si>
  <si>
    <t>RC-1334SL</t>
  </si>
  <si>
    <t>ES_1128884_RC-1334K_07272016043037_70082873</t>
  </si>
  <si>
    <t>RC-1334K</t>
  </si>
  <si>
    <t>ES_1128884_RC-1265W_08182016074625_70091875</t>
  </si>
  <si>
    <t>RC-1265W</t>
  </si>
  <si>
    <t>ES_1128884_RC-1265SL_08182016074625_70091875</t>
  </si>
  <si>
    <t>RC-1265SL</t>
  </si>
  <si>
    <t>ES_1128884_RC-1265K_08182016074625_70091875</t>
  </si>
  <si>
    <t>RC-1265K</t>
  </si>
  <si>
    <t>ES_1128884_RC-1172W_07272016043037_70082873</t>
  </si>
  <si>
    <t>RC-1172W</t>
  </si>
  <si>
    <t>ES_1128884_RC-1172K_07272016043037_70082873</t>
  </si>
  <si>
    <t>RC-1172K</t>
  </si>
  <si>
    <t>ES_1128884_RA-2185W_10262016065617_4977989</t>
  </si>
  <si>
    <t>RA-2185W</t>
  </si>
  <si>
    <t>ES_1128884_RA-2185ST_10262016065608_4968656</t>
  </si>
  <si>
    <t>RA-2185ST</t>
  </si>
  <si>
    <t>ES_1128884_RA-2185K_10262016065558_4958426</t>
  </si>
  <si>
    <t>RA-2185K</t>
  </si>
  <si>
    <t>ES_1092750_IX7HHEXDS*_08082014033533_2752426</t>
  </si>
  <si>
    <t>IX7HHEXDS*</t>
  </si>
  <si>
    <t>Ikea</t>
  </si>
  <si>
    <t>ES_1092750_IX7DDEXDS*_08082014033533_2752426</t>
  </si>
  <si>
    <t>IX7DDEXDS*</t>
  </si>
  <si>
    <t>ES_1092750_IX6HHEXDS*_08082014033533_2752426</t>
  </si>
  <si>
    <t>IX6HHEXDS*</t>
  </si>
  <si>
    <t>ES_1092750_IX3HHEXDS*_08082014033533_2752426</t>
  </si>
  <si>
    <t>IX3HHEXDS*</t>
  </si>
  <si>
    <t>ES_1120898_SFR322_10052015175835_5617244</t>
  </si>
  <si>
    <t>ES_1120898_FR834-K_11152016082454_8169534</t>
  </si>
  <si>
    <t>Refrigerator,FR832I-G-WHITE,; Refrigerator,FR832I-I-BLACK,</t>
  </si>
  <si>
    <t>FR834-K</t>
  </si>
  <si>
    <t>ES_1120898_FR834I-F_04212015032909_6949057</t>
  </si>
  <si>
    <t>FR834I-F</t>
  </si>
  <si>
    <t>ES_1120898_FR834I-E_03312016022702_1222282</t>
  </si>
  <si>
    <t>,FR832I-E-BLACK,; ,FR832I-E-WHITE,</t>
  </si>
  <si>
    <t>FR834I-E</t>
  </si>
  <si>
    <t>ES_1120898_FR834I-E_04212015032856_6936921</t>
  </si>
  <si>
    <t>ES_1120898_FR834I-C_04212015032834_6914619</t>
  </si>
  <si>
    <t>FR834I-C</t>
  </si>
  <si>
    <t>ES_1120898_FR834IB-B_04212015032932_6972571</t>
  </si>
  <si>
    <t>FR834IB-B</t>
  </si>
  <si>
    <t>ES_1123206_GNE29GGK****_02022016025212_70063277</t>
  </si>
  <si>
    <t>GNE29GGK****</t>
  </si>
  <si>
    <t>GE</t>
  </si>
  <si>
    <t>ES_1123206_GNE29GGH****_09092014043655_2760575</t>
  </si>
  <si>
    <t>GNE29GGH****</t>
  </si>
  <si>
    <t>ES_1123206_GNE25JSK****02122016031202_70065123</t>
  </si>
  <si>
    <t>GNE25JSK****</t>
  </si>
  <si>
    <t>ES_1123206_GNE25JMK****02122016031202_70065123</t>
  </si>
  <si>
    <t>GNE25JMK****</t>
  </si>
  <si>
    <t>ES_1123206_GNE25JGK****02122016031202_70065123</t>
  </si>
  <si>
    <t>GNE25JGK****</t>
  </si>
  <si>
    <t>ES_1123206_GNE25DSK****_5I_04262016041313_70075888</t>
  </si>
  <si>
    <t>GNE25DSK****</t>
  </si>
  <si>
    <t>ES_1123206_GNE25DSK****_04262016041313_70075888</t>
  </si>
  <si>
    <t>ES_1123206_GNE25DGK****_5I_04262016041313_70075888</t>
  </si>
  <si>
    <t>GNE25DGK****</t>
  </si>
  <si>
    <t>ES_1123206_GNE25DGK****_04262016041313_70075888</t>
  </si>
  <si>
    <t>ES_1123206_GNE21FSK****02122016031202_70065123</t>
  </si>
  <si>
    <t>GNE21FSK****</t>
  </si>
  <si>
    <t>ES_1123206_GNE21FMK****02122016031202_70065123</t>
  </si>
  <si>
    <t>GNE21FMK****</t>
  </si>
  <si>
    <t>ES_1123206_GNE21DSK****_5I_04262016041313_70075888</t>
  </si>
  <si>
    <t>GNE21DSK****</t>
  </si>
  <si>
    <t>ES_1123206_GNE21DSK****_04262016041313_70075888</t>
  </si>
  <si>
    <t>ES_1123206_GNE21DGK****_5I_04262016041313_70075888</t>
  </si>
  <si>
    <t>GNE21DGK****</t>
  </si>
  <si>
    <t>ES_1123206_GNE21DGK****_04262016041313_70075888</t>
  </si>
  <si>
    <t>ES_1130609_GMR03BLHCSC_12102014122517_70017324</t>
  </si>
  <si>
    <t>GMR03BLHCSC</t>
  </si>
  <si>
    <t>ES_1123206_GME04GLK****_12112015023917_70056837</t>
  </si>
  <si>
    <t>GME04GLK****</t>
  </si>
  <si>
    <t>ES_1119301_GME04GLH****_03282014113736_2715397</t>
  </si>
  <si>
    <t>GME04GLH****</t>
  </si>
  <si>
    <t>ES_1123206_GME04GGK****_12112015023917_70056837</t>
  </si>
  <si>
    <t>GME04GGK****</t>
  </si>
  <si>
    <t>ES_1119301_GME04GGH****_03282014113735_2715397</t>
  </si>
  <si>
    <t>GME04GGH****</t>
  </si>
  <si>
    <t>ES_1123206_GIE21GTH****_06232014030230_2739746</t>
  </si>
  <si>
    <t>GIE21GTH****</t>
  </si>
  <si>
    <t>ES_1123206_GIE21GSH****_06232014030230_2739746</t>
  </si>
  <si>
    <t>GIE21GSH****</t>
  </si>
  <si>
    <t>ES_1123206_GIE18ISH****_08292014010726_2758165</t>
  </si>
  <si>
    <t>GIE18ISH****</t>
  </si>
  <si>
    <t>ES_1123206_GIE18HSH****_08292014010726_2758165</t>
  </si>
  <si>
    <t>GIE18HSH****</t>
  </si>
  <si>
    <t>ES_1123206_GIE18HGH****_08292014010726_2758165</t>
  </si>
  <si>
    <t>GIE18HGH****</t>
  </si>
  <si>
    <t>ES_1123206_GIE18GTH****_08292014010726_2758165</t>
  </si>
  <si>
    <t>GIE18GTH****</t>
  </si>
  <si>
    <t>ES_1123206_GIE18GSH****_08292014010726_2758165</t>
  </si>
  <si>
    <t>GIE18GSH****</t>
  </si>
  <si>
    <t>ES_1123206_GIE18GCH****_08292014010726_2758165</t>
  </si>
  <si>
    <t>GIE18GCH****</t>
  </si>
  <si>
    <t>ES_1123206_GIE18ETH****_08292014010726_2758165</t>
  </si>
  <si>
    <t>GIE18ETH****</t>
  </si>
  <si>
    <t>ES_1092750_HS-57LN(NA) TILLREDA_07192016032422_8662588</t>
  </si>
  <si>
    <t>HS-57LN(NA) TILLREDA</t>
  </si>
  <si>
    <t>ES_1123206_GIE18CTH****_08292014010726_2758165</t>
  </si>
  <si>
    <t>GIE18CTH****</t>
  </si>
  <si>
    <t>ES_1123206_GIE16GSH****_04012014024113_2716298</t>
  </si>
  <si>
    <t>GIE16GSH****</t>
  </si>
  <si>
    <t>ES_1123206_GIE16DGH****_06092014034946_2734391</t>
  </si>
  <si>
    <t>GIE16DGH****</t>
  </si>
  <si>
    <t>ES_1123206_GFE28HSK****_09202016115222_70099119</t>
  </si>
  <si>
    <t>GFE28HSK****</t>
  </si>
  <si>
    <t>ES_1123206_GFE28HSH****_10012014012601_70012372</t>
  </si>
  <si>
    <t>GFE28HSH****</t>
  </si>
  <si>
    <t>ES_1123206_GFE28HMK****_11242016114531_70109955</t>
  </si>
  <si>
    <t>GFE28HMK****</t>
  </si>
  <si>
    <t>ES_1123206_GFE28HMH****_10012014012601_70012372</t>
  </si>
  <si>
    <t>GFE28HMH****</t>
  </si>
  <si>
    <t>ES_1123206_GFE28HGH****_10012014012601_70012372</t>
  </si>
  <si>
    <t>GFE28HGH****</t>
  </si>
  <si>
    <t>ES_1123206_GFE28GSK****_02022016025212_70063277</t>
  </si>
  <si>
    <t>GFE28GSK****</t>
  </si>
  <si>
    <t>ES_1123206_GFE28GMK****_02022016025212_70063277</t>
  </si>
  <si>
    <t>GFE28GMK****</t>
  </si>
  <si>
    <t>ES_1123206_GFE28GGK****_02022016025212_70063277</t>
  </si>
  <si>
    <t>GFE28GGK****</t>
  </si>
  <si>
    <t>ES_1123206_GFE26GSK****_02022016025212_70063277</t>
  </si>
  <si>
    <t>GFE26GSK****</t>
  </si>
  <si>
    <t>ES_1123206_GFE26GSH****_09172014021954_2762851</t>
  </si>
  <si>
    <t>GFE26GSH****</t>
  </si>
  <si>
    <t>ES_1123206_GFE26GMK****_02022016025212_70063277</t>
  </si>
  <si>
    <t>GFE26GMK****</t>
  </si>
  <si>
    <t>ES_1123206_GFE26GMH****_09172014021954_2762851</t>
  </si>
  <si>
    <t>GFE26GMH****</t>
  </si>
  <si>
    <t>ES_1123206_GFE26GGK****_02022016025212_70063277</t>
  </si>
  <si>
    <t>GFE26GGK****</t>
  </si>
  <si>
    <t>ES_1123206_ABE21DGK****_02252016032753_70066001</t>
  </si>
  <si>
    <t>ABE21DGK****</t>
  </si>
  <si>
    <t>GE Artistry</t>
  </si>
  <si>
    <t>ES_1123206_ABE21DGK****_02252016032758_70066001</t>
  </si>
  <si>
    <t>ES_1123206_ABE20EGH****_I_11282014104836_7001642</t>
  </si>
  <si>
    <t>ABE20EGH****</t>
  </si>
  <si>
    <t>ES_1123206_ABE20EGH****_11282014104836_7001642</t>
  </si>
  <si>
    <t>ES_1123206_GYE22KSH****_09172014021954_2762851</t>
  </si>
  <si>
    <t>GYE22KSH****</t>
  </si>
  <si>
    <t>ES_1123206_GYE22KMH****_09172014021954_2762851</t>
  </si>
  <si>
    <t>GYE22KMH****</t>
  </si>
  <si>
    <t>ES_1123206_GYE22HSK****_02022016025212_70063277</t>
  </si>
  <si>
    <t>GYE22HSK****</t>
  </si>
  <si>
    <t>ES_1123206_GYE22HMK****_02022016025212_70063277</t>
  </si>
  <si>
    <t>GYE22HMK****</t>
  </si>
  <si>
    <t>ES_1123206_GTE21GTH****IM_06232014030230_2739746</t>
  </si>
  <si>
    <t>GTE21GTH****</t>
  </si>
  <si>
    <t>ES_1123206_GTE21GTH****_06232014030230_2739746</t>
  </si>
  <si>
    <t>ES_1123206_GTE21GSH****IM_06232014030230_2739746</t>
  </si>
  <si>
    <t>GTE21GSH****</t>
  </si>
  <si>
    <t>ES_1123206_GTE21GSH****_06232014030230_2739746</t>
  </si>
  <si>
    <t>ES_1123206_GTE18LSH****IM_08292014010726_2758165</t>
  </si>
  <si>
    <t>GTE18LSH****</t>
  </si>
  <si>
    <t>ES_1123206_GTE18LSH****_08292014010726_2758165</t>
  </si>
  <si>
    <t>ES_1123206_GTE18LMH****IM_08292014010726_2758165</t>
  </si>
  <si>
    <t>GTE18LMH****</t>
  </si>
  <si>
    <t>ES_1123206_GTE18LMH****_08292014010726_2758165</t>
  </si>
  <si>
    <t>ES_1123206_GTE18LGH****IM_08292014010726_2758165</t>
  </si>
  <si>
    <t>GTE18LGH****</t>
  </si>
  <si>
    <t>ES_1123206_GTE18LGH****_08292014010726_2758165</t>
  </si>
  <si>
    <t>ES_1123206_GTE18ITH****IM_08292014010726_2758165</t>
  </si>
  <si>
    <t>GTE18ITH****</t>
  </si>
  <si>
    <t>ES_1123206_GTE18ITH****_08292014010726_2758165</t>
  </si>
  <si>
    <t>ES_1123206_GTE18ISH****IM_08292014010726_2758165</t>
  </si>
  <si>
    <t>GTE18ISH****</t>
  </si>
  <si>
    <t>ES_1123206_GTE18ISH****_08292014010726_2758165</t>
  </si>
  <si>
    <t>ES_1123206_GTE18IGH****IM_08292014010726_2758165</t>
  </si>
  <si>
    <t>GTE18IGH****</t>
  </si>
  <si>
    <t>ES_1123206_GTE18IGH****_08292014010726_2758165</t>
  </si>
  <si>
    <t>ES_1123206_GTE18GTH****IM_08292014010726_2758165</t>
  </si>
  <si>
    <t>GTE18GTH****</t>
  </si>
  <si>
    <t>ES_1123206_GTE18GTH****_08292014010726_2758165</t>
  </si>
  <si>
    <t>ES_1123206_GTE18GSH****IM_08292014010726_2758165</t>
  </si>
  <si>
    <t>GTE18GSH****</t>
  </si>
  <si>
    <t>ES_1123206_GTE18GSH****_08292014010726_2758165</t>
  </si>
  <si>
    <t>ES_1123206_GTE18GMH****IM_08292014010726_2758165</t>
  </si>
  <si>
    <t>GTE18GMH****</t>
  </si>
  <si>
    <t>ES_1123206_GTE18GMH****_08292014010726_2758165</t>
  </si>
  <si>
    <t>ES_1123206_GTE18ETH****IM_08292014010726_2758165</t>
  </si>
  <si>
    <t>GTE18ETH****</t>
  </si>
  <si>
    <t>ES_1123206_GTE18ETH****_08292014010726_2758165</t>
  </si>
  <si>
    <t>ES_1123206_GTE18CTH****IM_08292014010726_2758165</t>
  </si>
  <si>
    <t>GTE18CTH****</t>
  </si>
  <si>
    <t>ES_1123206_GTE18CTH****_08292014010726_2758165</t>
  </si>
  <si>
    <t>ES_1123206_GTE18CCH****IM_08292014010726_2758165</t>
  </si>
  <si>
    <t>GTE18CCH****</t>
  </si>
  <si>
    <t>ES_1123206_GTE18CCH****_08292014010726_2758165</t>
  </si>
  <si>
    <t>ES_1123206_GTE16GTH****_06092014034946_2734391</t>
  </si>
  <si>
    <t>GTE16GTH****</t>
  </si>
  <si>
    <t>ES_1123206_GTE16GTH****_04012014024111_2716298</t>
  </si>
  <si>
    <t>ES_1123206_GTE16GSH****_06092014034946_2734391</t>
  </si>
  <si>
    <t>GTE16GSH****</t>
  </si>
  <si>
    <t>ES_1123206_GTE16GSH****_04012014024112_2716298</t>
  </si>
  <si>
    <t>ES_1123206_GTE16DTH****_06092014034946_2734391</t>
  </si>
  <si>
    <t>GTE16DTH****</t>
  </si>
  <si>
    <t>ES_1123206_GTE16DTH****_04012014024110_2716298</t>
  </si>
  <si>
    <t>ES_1123206_GTE15NTH****_I_10142014100050_2769838</t>
  </si>
  <si>
    <t>GTE15NTH****</t>
  </si>
  <si>
    <t>ES_1123206_GTE15NTH****_10142014100050_2769838</t>
  </si>
  <si>
    <t>ES_1123206_GTE15CTH****_06092014034946_2734391</t>
  </si>
  <si>
    <t>GTE15CTH****</t>
  </si>
  <si>
    <t>ES_0031566_HRT18F2A**_03102015124239_70026194</t>
  </si>
  <si>
    <t>HRT18F2A**</t>
  </si>
  <si>
    <t>ES_0031566_HRQ16N3B**03292016070843_70071083</t>
  </si>
  <si>
    <t>HRQ16N3B**</t>
  </si>
  <si>
    <t>ES_31566_HRF24E3APS_06102015014016_0416345</t>
  </si>
  <si>
    <t>HRF24E3APS</t>
  </si>
  <si>
    <t>ES_31566_HRC4531BCK_04262016123124_3884778</t>
  </si>
  <si>
    <t>,HC46SF10S*,; ,HRC4531BC*,; ,HRC4531BCF,; ,HRC4537BC*,; ,HRC4537BCS,</t>
  </si>
  <si>
    <t>HRC4531BCK</t>
  </si>
  <si>
    <t>ES_31566_HRC4021ACW_11202015042537_3537415</t>
  </si>
  <si>
    <t>,HRC4021AC*,</t>
  </si>
  <si>
    <t>HRC4021ACW</t>
  </si>
  <si>
    <t>ES_31566_HRC3251ACB_11202015042446_3486651</t>
  </si>
  <si>
    <t>,HRC3251AC*,; ,HRC3251BL*,; ,HRC3251BLG,</t>
  </si>
  <si>
    <t>HRC3251ACB</t>
  </si>
  <si>
    <t>ES_31566_HRC3237BCB_04262016121756_3076003</t>
  </si>
  <si>
    <t>Refrigerators,HRC3237BC*,</t>
  </si>
  <si>
    <t>HRC3237BCB</t>
  </si>
  <si>
    <t>ES_31566_HRC3211ACW_11202015042421_3461996</t>
  </si>
  <si>
    <t>,HRC3211AC*,</t>
  </si>
  <si>
    <t>HRC3211ACW</t>
  </si>
  <si>
    <t>ES_31566_HRC3157BC*_05232016113836_8524286</t>
  </si>
  <si>
    <t>HRC3157BC*</t>
  </si>
  <si>
    <t>ES_31566_HRC2731AC*_09302015114458_5590173</t>
  </si>
  <si>
    <t>,HRC2735BL*,</t>
  </si>
  <si>
    <t>HRC2731AC*</t>
  </si>
  <si>
    <t>ES_31566_HRC1721AC*_09302015114212_5704461</t>
  </si>
  <si>
    <t>HRC1721AC*</t>
  </si>
  <si>
    <t>ES_0031566_HRB15N3B**03292016070843_70071083</t>
  </si>
  <si>
    <t>HRB15N3B**</t>
  </si>
  <si>
    <t>ES_0031566_HC17SG42RW_11062013032832_2670486</t>
  </si>
  <si>
    <t>HC17SG42RW</t>
  </si>
  <si>
    <t>ES_0031566_HC17SG42RB_12292013100417_2690593</t>
  </si>
  <si>
    <t>HC17SG42RB</t>
  </si>
  <si>
    <t>ES_0031566_HC17SG42RB_11062013032833_2670486</t>
  </si>
  <si>
    <t>ES_0031566_HC17SF15RW_12292013100418_2690593</t>
  </si>
  <si>
    <t>HC17SF15RW</t>
  </si>
  <si>
    <t>ES_0031566_HC17SF15RB_12292013100419_2690593</t>
  </si>
  <si>
    <t>HC17SF15RB</t>
  </si>
  <si>
    <t>ES_1123023_ZOF2862E_02292016180304_8984231</t>
  </si>
  <si>
    <t>ZOF2862E</t>
  </si>
  <si>
    <t>Gorenje</t>
  </si>
  <si>
    <t>ES_1123023_HZF3762E_01042016182050_1650710</t>
  </si>
  <si>
    <t>HZF3762E</t>
  </si>
  <si>
    <t>ES_1123023_HZF3362G_04292016180015_2815673</t>
  </si>
  <si>
    <t>HZF3362G</t>
  </si>
  <si>
    <t>ES_1123023_HZF3362E_01042016183217_2337443</t>
  </si>
  <si>
    <t>HZF3362E</t>
  </si>
  <si>
    <t>ES_1123023_HTS2762F_04292016143100_0260350</t>
  </si>
  <si>
    <t>2 - Refrigerator-Freezer - partial automatic defrost</t>
  </si>
  <si>
    <t>HTS2762F</t>
  </si>
  <si>
    <t>ES_1123023_HS3862EF_01282016190024_7624543</t>
  </si>
  <si>
    <t>1A - All-Refrigerators - manual defrost</t>
  </si>
  <si>
    <t>HS3862EF</t>
  </si>
  <si>
    <t>ES_1123206_PYE22PSK****_02022016025212_70063277</t>
  </si>
  <si>
    <t>PYE22PSK****</t>
  </si>
  <si>
    <t>GE Profile</t>
  </si>
  <si>
    <t>ES_1123206_PYE22PSH****_07232014033304_70009472</t>
  </si>
  <si>
    <t>PYE22PSH****</t>
  </si>
  <si>
    <t>ES_1123206_PYE22PMK****_02022016025212_70063277</t>
  </si>
  <si>
    <t>PYE22PMK****</t>
  </si>
  <si>
    <t>ES_1123206_PYE22KSK****_02022016025212_70063277</t>
  </si>
  <si>
    <t>PYE22KSK****</t>
  </si>
  <si>
    <t>ES_1123206_PYE22KMK****_02022016025212_70063277</t>
  </si>
  <si>
    <t>PYE22KMK****</t>
  </si>
  <si>
    <t>ES_1123206_PWE23KSK****_02022016025212_70063277</t>
  </si>
  <si>
    <t>PWE23KSK****</t>
  </si>
  <si>
    <t>ES_1123206_PWE23KSD****_02112014013901_2701288</t>
  </si>
  <si>
    <t>PWE23KSD****</t>
  </si>
  <si>
    <t>ES_1123206_PWE23KMK****_02022016025212_70063277</t>
  </si>
  <si>
    <t>PWE23KMK****</t>
  </si>
  <si>
    <t>ES_1123206_PWE23KMD****_02112014013902_2701288</t>
  </si>
  <si>
    <t>PWE23KMD****</t>
  </si>
  <si>
    <t>ES_1123206_PWE23KGD****_02112014013900_2701288</t>
  </si>
  <si>
    <t>PWE23KGD****</t>
  </si>
  <si>
    <t>ES_1123206_PSE25KSH****_08292014120636_2758166</t>
  </si>
  <si>
    <t>PSE25KSH****</t>
  </si>
  <si>
    <t>ES_1123206_PSE25KGH****_08292014120636_2758166</t>
  </si>
  <si>
    <t>PSE25KGH****</t>
  </si>
  <si>
    <t>ES_1123206_PNE25JSK****_04262016041313_70075888</t>
  </si>
  <si>
    <t>PNE25JSK****</t>
  </si>
  <si>
    <t>ES_1123206_PNE25JMK****_04262016041313_70075888</t>
  </si>
  <si>
    <t>PNE25JMK****</t>
  </si>
  <si>
    <t>ES_1123206_PNE25JGK****_04262016041313_70075888</t>
  </si>
  <si>
    <t>PNE25JGK****</t>
  </si>
  <si>
    <t>ES_1123206_PNE21KSK****_04262016041313_70075888</t>
  </si>
  <si>
    <t>PNE21KSK****</t>
  </si>
  <si>
    <t>ES_1123206_PNE21KMK****_04262016041313_70075888</t>
  </si>
  <si>
    <t>PNE21KMK****</t>
  </si>
  <si>
    <t>ES_1123206_PNE21KGK****_04262016041313_70075888</t>
  </si>
  <si>
    <t>PNE21KGK****</t>
  </si>
  <si>
    <t>ES_1123206_PFH28PSH****_01262015040442_70021674</t>
  </si>
  <si>
    <t>PFH28PSH****</t>
  </si>
  <si>
    <t>ES_1123206_PFE28RSH****_07232014033304_70009472</t>
  </si>
  <si>
    <t>PFE28RSH****</t>
  </si>
  <si>
    <t>ES_1123206_PFE28PSK****_02022016025212_70063277</t>
  </si>
  <si>
    <t>PFE28PSK****</t>
  </si>
  <si>
    <t>ES_1123206_PFE28PMK****_02022016025212_70063277</t>
  </si>
  <si>
    <t>PFE28PMK****</t>
  </si>
  <si>
    <t>ES_1123206_PFE28KSK****_02022016025212_70063277</t>
  </si>
  <si>
    <t>PFE28KSK****</t>
  </si>
  <si>
    <t>ES_1123206_PFE28KMK****_02022016025212_70063277</t>
  </si>
  <si>
    <t>PFE28KMK****</t>
  </si>
  <si>
    <t>ES_1123206_PFE24JSK****_04262016041313_70075888</t>
  </si>
  <si>
    <t>PFE24JSK****</t>
  </si>
  <si>
    <t>ES_1123206_PFE24JMK****_04262016041313_70075888</t>
  </si>
  <si>
    <t>PFE24JMK****</t>
  </si>
  <si>
    <t>ES_1123206_PFE24JGK****_04262016041313_70075888</t>
  </si>
  <si>
    <t>PFE24JGK****</t>
  </si>
  <si>
    <t>ES_1123206_PDE21KSK****_04262016041313_70075888</t>
  </si>
  <si>
    <t>PDE21KSK****</t>
  </si>
  <si>
    <t>ES_1123206_PDE21KMK****_04262016041313_70075888</t>
  </si>
  <si>
    <t>PDE21KMK****</t>
  </si>
  <si>
    <t>ES_1123206_PDE21KGK****_04262016041313_70075888</t>
  </si>
  <si>
    <t>PDE21KGK****</t>
  </si>
  <si>
    <t>ES_1123206_ZWE23PSH****_08292014010726_2758165</t>
  </si>
  <si>
    <t>ZWE23PSH****</t>
  </si>
  <si>
    <t>GE Monogram</t>
  </si>
  <si>
    <t>ES_1123206_ZWE23ESH****_08292014010726_2758165</t>
  </si>
  <si>
    <t>ZWE23ESH****</t>
  </si>
  <si>
    <t>ES_1123206_ZIRS360NH****_08292014010726_2758165</t>
  </si>
  <si>
    <t>ZIRS360NH****</t>
  </si>
  <si>
    <t>ES_1123206_ZIRP360NH****_08292014010726_2758165</t>
  </si>
  <si>
    <t>ZIRP360NH****</t>
  </si>
  <si>
    <t>ES_1123206_ZIR360NH****_08292014010726_2758165</t>
  </si>
  <si>
    <t>ZIR360NH****</t>
  </si>
  <si>
    <t>ES_1123206_ZICS360NH****_08052014025455_70009891</t>
  </si>
  <si>
    <t>ZICS360NH****</t>
  </si>
  <si>
    <t>ES_1123206_ZICP360NH****_08052014025455_70009891</t>
  </si>
  <si>
    <t>ZICP360NH****</t>
  </si>
  <si>
    <t>ES_1123206_ZIC360NH****_08052014025455_70009891</t>
  </si>
  <si>
    <t>ZIC360NH****</t>
  </si>
  <si>
    <t>ES_1123206_ZIC30GNH****_10232014013133_2773739</t>
  </si>
  <si>
    <t>ZIC30GNH****</t>
  </si>
  <si>
    <t>ES_1123206_CNE25SSK****_04262016041313_70075888</t>
  </si>
  <si>
    <t>CNE25SSK****</t>
  </si>
  <si>
    <t>GE Café</t>
  </si>
  <si>
    <t>ES_1123206_CFE24SSK****_04262016041313_70075888</t>
  </si>
  <si>
    <t>CFE24SSK****</t>
  </si>
  <si>
    <t>ES_1123206_CYE22USH****_07262015033713_70040713</t>
  </si>
  <si>
    <t>CYE22USH****</t>
  </si>
  <si>
    <t>GE Cafe</t>
  </si>
  <si>
    <t>ES_1123206_CYE22TSH****_07102014040214_2744372</t>
  </si>
  <si>
    <t>CYE22TSH****</t>
  </si>
  <si>
    <t>ES_1123206_CWE23SSH****_08292014010726_2758165</t>
  </si>
  <si>
    <t>CWE23SSH****</t>
  </si>
  <si>
    <t>ES_1123206_CFE28USH****_07312015025757_70041534</t>
  </si>
  <si>
    <t>CFE28USH****</t>
  </si>
  <si>
    <t>ES_1123206_CFE28TSH****_07102014040214_2744372</t>
  </si>
  <si>
    <t>CFE28TSH****</t>
  </si>
  <si>
    <t>ES_1123206_GTE15CTH****_04012014024147_2716298</t>
  </si>
  <si>
    <t>ES_1123206_GSE25HSH****_08292014120636_2758166</t>
  </si>
  <si>
    <t>GSE25HSH****</t>
  </si>
  <si>
    <t>ES_1123206_GSE25HMH****_08292014120636_2758166</t>
  </si>
  <si>
    <t>GSE25HMH****</t>
  </si>
  <si>
    <t>ES_1123206_GSE25HGH****_08292014120636_2758166</t>
  </si>
  <si>
    <t>GSE25HGH****</t>
  </si>
  <si>
    <t>ES_1123206_GSE25GSH****_08292014120636_2758166</t>
  </si>
  <si>
    <t>GSE25GSH****</t>
  </si>
  <si>
    <t>ES_1123206_GSE25GGH****_08292014120636_2758166</t>
  </si>
  <si>
    <t>GSE25GGH****</t>
  </si>
  <si>
    <t>ES_1123206_GSE25ETH****_08292014010726_2758165</t>
  </si>
  <si>
    <t>GSE25ETH****</t>
  </si>
  <si>
    <t>ES_1123206_GSE25ESH****_08292014010726_2758165</t>
  </si>
  <si>
    <t>GSE25ESH****</t>
  </si>
  <si>
    <t>ES_1123206_GSE23GSK****_10252016022505_70105373</t>
  </si>
  <si>
    <t>GSE23GSK****</t>
  </si>
  <si>
    <t>ES_1123206_GSE23GGK****_10252016022505_70105373</t>
  </si>
  <si>
    <t>GSE23GGK****</t>
  </si>
  <si>
    <t>ES_1123206_GSE22ETH****_08292014010726_2758165</t>
  </si>
  <si>
    <t>GSE22ETH****</t>
  </si>
  <si>
    <t>ES_1123206_GSE22ESH****_08292014010726_2758165</t>
  </si>
  <si>
    <t>GSE22ESH****</t>
  </si>
  <si>
    <t>ES_1123206_GPE16DTH****_06092014034946_2734391</t>
  </si>
  <si>
    <t>GPE16DTH****</t>
  </si>
  <si>
    <t>ES_1123206_GPE16DTH****_04012014024149_2716298</t>
  </si>
  <si>
    <t>ES_1123206_GPE12FSK****IM_12112015023917_70056837</t>
  </si>
  <si>
    <t>GPE12FSK****</t>
  </si>
  <si>
    <t>ES_1123206_GPE12FSK****_12112015023917_70056837</t>
  </si>
  <si>
    <t>ES_1123206_GPE12FGK****IM_12112015023917_70056837</t>
  </si>
  <si>
    <t>GPE12FGK****</t>
  </si>
  <si>
    <t>ES_1123206_GPE12FGK****_12112015023917_70056837</t>
  </si>
  <si>
    <t>ES_1123206_GNE29GSK****_02022016025212_70063277</t>
  </si>
  <si>
    <t>GNE29GSK****</t>
  </si>
  <si>
    <t>ES_1123206_GNE29GSH****_09092014043655_2760575</t>
  </si>
  <si>
    <t>GNE29GSH****</t>
  </si>
  <si>
    <t>ES_1123206_GNE29GMK****_02022016025212_70063277</t>
  </si>
  <si>
    <t>GNE29GMK****</t>
  </si>
  <si>
    <t>ES_1123206_GNE29GMH****_09092014043655_2760575</t>
  </si>
  <si>
    <t>GNE29GMH****</t>
  </si>
  <si>
    <t>ES_1021080_LGHB2867P**A_07292014023015_70009251</t>
  </si>
  <si>
    <t>LGHB2867P**A</t>
  </si>
  <si>
    <t>Frigidaire</t>
  </si>
  <si>
    <t>ES_1021080_LGHB2867P*_05262014034241_7000640</t>
  </si>
  <si>
    <t>LGHB2867P*</t>
  </si>
  <si>
    <t>ES_1021080_LFHT2131Q*_I_09152014011833_70011921</t>
  </si>
  <si>
    <t>LFHT2131Q*</t>
  </si>
  <si>
    <t>ES_1021080_LFHT2131Q*_09152014011833_70011921</t>
  </si>
  <si>
    <t>ES_1021080_LFHT1831Q*_I_09102014041751_70011353</t>
  </si>
  <si>
    <t>LFHT1831Q*</t>
  </si>
  <si>
    <t>ES_1021080_LFHT1831Q*_09102014041751_70011353</t>
  </si>
  <si>
    <t>ES_1021080_LFHB2741P**A_07292014023015_70009251</t>
  </si>
  <si>
    <t>LFHB2741P**A</t>
  </si>
  <si>
    <t>ES_1021080_FRT03G3MMW_05052014223933_9573833</t>
  </si>
  <si>
    <t>FRT03G3MMW</t>
  </si>
  <si>
    <t>ES_1021080_FRT03G3MMS_05052014224003_9603638</t>
  </si>
  <si>
    <t>FRT03G3MMS</t>
  </si>
  <si>
    <t>ES_1021080_FRT03G3MMG_05052014223949_9589415</t>
  </si>
  <si>
    <t>FRT03G3MMG</t>
  </si>
  <si>
    <t>ES_1021080_FRD03W3MMW_05052014224049_9649428</t>
  </si>
  <si>
    <t>FRD03W3MMW</t>
  </si>
  <si>
    <t>ES_1021080_FRD02W3MMW_05052014223919_9559911</t>
  </si>
  <si>
    <t>FRD02W3MMW</t>
  </si>
  <si>
    <t>ES_1021080_FRD01W3MMW_05052014224016_9616885</t>
  </si>
  <si>
    <t>FRD01W3MMW</t>
  </si>
  <si>
    <t>ES_1021080_FRD01W3MMG_05052014224037_9637445</t>
  </si>
  <si>
    <t>FRD01W3MMG</t>
  </si>
  <si>
    <t>ES_1021080_FPHT18D3R*WI_03112015065157_70026422</t>
  </si>
  <si>
    <t>FPHT18D3R*</t>
  </si>
  <si>
    <t>ES_1021080_FPHT18D3R*_03112015065157_70026422</t>
  </si>
  <si>
    <t>ES_1021080_FPHS2699P**A_07082014043217_7000866</t>
  </si>
  <si>
    <t>FPHS2699P**A</t>
  </si>
  <si>
    <t>ES_1021080_FPHS2399P**A_07082014043217_7000866</t>
  </si>
  <si>
    <t>FPHS2399P**A</t>
  </si>
  <si>
    <t>ES_1021080_FPHG2399P**A_07292014023015_70009251</t>
  </si>
  <si>
    <t>FPHG2399P**A</t>
  </si>
  <si>
    <t>ES_1021080_FPHF2399P**A_07312014020047_7000967</t>
  </si>
  <si>
    <t>FPHF2399P**A</t>
  </si>
  <si>
    <t>ES_1021080_FPHF2399P*_05262014034241_7000640</t>
  </si>
  <si>
    <t>FPHF2399P*</t>
  </si>
  <si>
    <t>ES_1021080_FPHB2899P**A_07292014023015_70009251</t>
  </si>
  <si>
    <t>FPHB2899P**A</t>
  </si>
  <si>
    <t>ES_1021080_FPHB2899P*_05262014034241_7000640</t>
  </si>
  <si>
    <t>FPHB2899P*</t>
  </si>
  <si>
    <t>ES_1021080_FGHT2046Q*_I_10082014023045_70012766</t>
  </si>
  <si>
    <t>FGHT2046Q*</t>
  </si>
  <si>
    <t>ES_1021080_FGHT2046Q*_10082014023045_70012766</t>
  </si>
  <si>
    <t>ES_1021080_FGHT1846Q*_I_09262014044906_70012442</t>
  </si>
  <si>
    <t>FGHT1846Q*</t>
  </si>
  <si>
    <t>ES_1021080_FGHT1846Q*_09262014044906_70012442</t>
  </si>
  <si>
    <t>ES_1021080_FGHT1835S*I_05172016104319_70079202</t>
  </si>
  <si>
    <t>FGHT1835S*</t>
  </si>
  <si>
    <t>ES_1021080_FGHT1835S*_05172016104319_70079202</t>
  </si>
  <si>
    <t>ES_1021080_FGHS2655P**B_05022016124643_70075010</t>
  </si>
  <si>
    <t>FGHS2655P**B</t>
  </si>
  <si>
    <t>ES_1021080_FGHS2655P**A_07082014043217_7000866</t>
  </si>
  <si>
    <t>FGHS2655P**A</t>
  </si>
  <si>
    <t>ES_1021080_FGHS2631P**A_07082014043217_7000866</t>
  </si>
  <si>
    <t>FGHS2631P**A</t>
  </si>
  <si>
    <t>ES_1021080_FGHS2355P**B_05022016124643_70075010</t>
  </si>
  <si>
    <t>FGHS2355P**B</t>
  </si>
  <si>
    <t>ES_1021080_FGHS2355P**A_07082014043217_7000866</t>
  </si>
  <si>
    <t>FGHS2355P**A</t>
  </si>
  <si>
    <t>ES_1021080_FGHN2866P**A_07292014023015_70009251</t>
  </si>
  <si>
    <t>FGHN2866P**A</t>
  </si>
  <si>
    <t>ES_1021080_FGHI2164Q*_10082014023045_70012766</t>
  </si>
  <si>
    <t>FGHI2164Q*</t>
  </si>
  <si>
    <t>ES_1021080_FGHI1865S*03302016030441_70071233</t>
  </si>
  <si>
    <t>FGHI1865S*</t>
  </si>
  <si>
    <t>ES_1021080_FGHI1864Q*_I_10032014013520_70012608</t>
  </si>
  <si>
    <t>FGHI1864Q*</t>
  </si>
  <si>
    <t>ES_1021080_FGHG2366P**A_07292014023015_70009251</t>
  </si>
  <si>
    <t>FGHG2366P**A</t>
  </si>
  <si>
    <t>ES_1021080_FGHF2367Q*_07312014020047_7000967</t>
  </si>
  <si>
    <t>FGHF2367Q*</t>
  </si>
  <si>
    <t>ES_1021080_FGHF2366P**A_07312014020047_7000967</t>
  </si>
  <si>
    <t>FGHF2366P**A</t>
  </si>
  <si>
    <t>ES_1021080_FGHC2355PF*C_11022016020155_70106571</t>
  </si>
  <si>
    <t>FGHC2355PF*C</t>
  </si>
  <si>
    <t>ES_1021080_FGHB2866P**A_07292014023015_70009251</t>
  </si>
  <si>
    <t>FGHB2866P**A</t>
  </si>
  <si>
    <t>ES_1021080_FGHB2866P*_05262014034241_7000640</t>
  </si>
  <si>
    <t>FGHB2866P*</t>
  </si>
  <si>
    <t>ES_1021080_FGEX26D6Q**A_07082014043217_7000866</t>
  </si>
  <si>
    <t>FGEX26D6Q**A</t>
  </si>
  <si>
    <t>ES_1021080_FGEX2631Q*_09102014041751_70011353</t>
  </si>
  <si>
    <t>FGEX2631Q*</t>
  </si>
  <si>
    <t>ES_1021080_FGEB28D7R*_06102015042701_70035127</t>
  </si>
  <si>
    <t>FGEB28D7R*</t>
  </si>
  <si>
    <t>ES_0045781_FFPS45L3QM_02202014035903_2701396</t>
  </si>
  <si>
    <t>FFPS45L3QM</t>
  </si>
  <si>
    <t>ES_0045781_FFPS45B3QM_02202014035901_2701396</t>
  </si>
  <si>
    <t>FFPS45B3QM</t>
  </si>
  <si>
    <t>ES_0045781_FFPS4533QM_02202014035902_2701396</t>
  </si>
  <si>
    <t>FFPS4533QM</t>
  </si>
  <si>
    <t>ES_1021080_FFPS31L2QM_05062014004220_6940407</t>
  </si>
  <si>
    <t>FFPS31L2QM</t>
  </si>
  <si>
    <t>ES_1021080_FFPS31C2QM_05062014004157_6917658</t>
  </si>
  <si>
    <t>FFPS31C2QM</t>
  </si>
  <si>
    <t>ES_1021080_FFPS31B2QM_05062014004139_6899713</t>
  </si>
  <si>
    <t>FFPS31B2QM</t>
  </si>
  <si>
    <t>ES_1021080_FFPS3122QM_05062014004236_6956679</t>
  </si>
  <si>
    <t>FFPS3122QM</t>
  </si>
  <si>
    <t>ES_1021080_FFPE45L2QM-**_11022016035503_8903202</t>
  </si>
  <si>
    <t>,FFPE45B2QM-**; FFPE4522QM-**,</t>
  </si>
  <si>
    <t>FFPE45L2QM-**</t>
  </si>
  <si>
    <t>ES_1021080_FFPE45L2QM_05062014004630_7190209</t>
  </si>
  <si>
    <t>FFPE45L2QM</t>
  </si>
  <si>
    <t>ES_1021080_FFPE45C2QM_05062014004523_7123138</t>
  </si>
  <si>
    <t>FFPE45C2QM</t>
  </si>
  <si>
    <t>ES_1021080_FFPE45C2QB_05062014004451_7091634</t>
  </si>
  <si>
    <t>FFPE45C2QB</t>
  </si>
  <si>
    <t>ES_1021080_FFPE45B2QM_05062014004408_7048178</t>
  </si>
  <si>
    <t>FFPE45B2QM</t>
  </si>
  <si>
    <t>ES_1021080_FFPE4522QM_05062014004611_7171202</t>
  </si>
  <si>
    <t>FFPE4522QM</t>
  </si>
  <si>
    <t>ES_1021080_FFPE4522QB_05062014004549_7149151</t>
  </si>
  <si>
    <t>FFPE4522QB</t>
  </si>
  <si>
    <t>ES_1021080_FFPE33B1QM_05062014004325_7005212</t>
  </si>
  <si>
    <t>FFPE33B1QM</t>
  </si>
  <si>
    <t>ES_1030337_FFPE26L2SB_03012016042016_70067675</t>
  </si>
  <si>
    <t>FFPE26L2SB</t>
  </si>
  <si>
    <t>ES_1021080_FFPA33L2SM_01222016151916_3994409</t>
  </si>
  <si>
    <t>FFPA33L2SM</t>
  </si>
  <si>
    <t>ES_1021080_FFHT2131Q*_I_09152014011833_70011921</t>
  </si>
  <si>
    <t>FFHT2131Q*</t>
  </si>
  <si>
    <t>ES_1021080_FFHT2131Q*_09152014011833_70011921</t>
  </si>
  <si>
    <t>ES_1021080_FFHT2021Q*_I_09102014041751_70011353</t>
  </si>
  <si>
    <t>FFHT2021Q*</t>
  </si>
  <si>
    <t>ES_1021080_FFHT2021Q*_09102014041751_70011353</t>
  </si>
  <si>
    <t>ES_1021080_FFHT1831Q*_I_09102014041751_70011353</t>
  </si>
  <si>
    <t>FFHT1831Q*</t>
  </si>
  <si>
    <t>ES_1021080_FFHT1831Q*_09102014041751_70011353</t>
  </si>
  <si>
    <t>ES_1021080_FFHT1821Q*_I_09102014041751_70011353</t>
  </si>
  <si>
    <t>FFHT1821Q*</t>
  </si>
  <si>
    <t>ES_1021080_FFHT1821Q*_09102014041751_70011353</t>
  </si>
  <si>
    <t>ES_1021080_FFHT1814Q*_I_09102014041751_70011353</t>
  </si>
  <si>
    <t>FFHT1814Q*</t>
  </si>
  <si>
    <t>ES_1021080_FFHT1814Q*_09102014041751_70011353</t>
  </si>
  <si>
    <t>ES_1021080_FFHT1621Q*IM_07222014031607_7000858</t>
  </si>
  <si>
    <t>FFHT1621Q*</t>
  </si>
  <si>
    <t>ES_1021080_FFHT1621Q*_07222014031607_7000858</t>
  </si>
  <si>
    <t>ES_1021080_FFHT1614Q*IM_07222014031607_7000858</t>
  </si>
  <si>
    <t>FFHT1614Q*</t>
  </si>
  <si>
    <t>ES_1021080_FFHT1614Q*_07222014031607_7000858</t>
  </si>
  <si>
    <t>ES_1021080_FFHT1521Q*_07222014031607_7000858</t>
  </si>
  <si>
    <t>FFHT1521Q*</t>
  </si>
  <si>
    <t>ES_1021080_FFHT1514Q*_07222014031607_7000858</t>
  </si>
  <si>
    <t>FFHT1514Q*</t>
  </si>
  <si>
    <t>ES_1021080_FFHT1514Q*IM_07222014031607_7000858</t>
  </si>
  <si>
    <t>ES_1021080_FFHN2740P**A_07292014023015_70009251</t>
  </si>
  <si>
    <t>FFHN2740P**A</t>
  </si>
  <si>
    <t>ES_1021080_FFHI2131Q*_09152014011833_70011921</t>
  </si>
  <si>
    <t>FFHI2131Q*</t>
  </si>
  <si>
    <t>ES_1021080_FFHI1831Q*_09102014041751_70011353</t>
  </si>
  <si>
    <t>FFHI1831Q*</t>
  </si>
  <si>
    <t>ES_1021080_FFHB2740P**A_07292014023015_70009251</t>
  </si>
  <si>
    <t>FFHB2740P**A</t>
  </si>
  <si>
    <t>ES_1021080_FFEX2315Q*_10142014100931_2769606</t>
  </si>
  <si>
    <t>FFEX2315Q*</t>
  </si>
  <si>
    <t>ES_1021080_FFET1222Q*_02202014035831_2703373</t>
  </si>
  <si>
    <t>FFET1222Q*</t>
  </si>
  <si>
    <t>ES_1021080_FFET1022Q*_02202014035839_2703373</t>
  </si>
  <si>
    <t>FFET1022Q*</t>
  </si>
  <si>
    <t>ES_1021080_FFEN2822Q*_07312014013553_70009750</t>
  </si>
  <si>
    <t>FFEN2822Q*</t>
  </si>
  <si>
    <t>ES_1021080_FFEG2322Q*_07312014013553_70009750</t>
  </si>
  <si>
    <t>FFEG2322Q*</t>
  </si>
  <si>
    <t>ES_1021080_FFED2322Q*_07312014013553_70009750</t>
  </si>
  <si>
    <t>FFED2322Q*</t>
  </si>
  <si>
    <t>ES_1021080_FDBS2750S*03302016030441_70071233</t>
  </si>
  <si>
    <t>FDBS2750S*</t>
  </si>
  <si>
    <t>ES_1123206_GFE26GGH****_09172014021954_2762851</t>
  </si>
  <si>
    <t>GFE26GGH****</t>
  </si>
  <si>
    <t>ES_1123206_GFE24JSK****02122016031202_70065123</t>
  </si>
  <si>
    <t>GFE24JSK****</t>
  </si>
  <si>
    <t>ES_1123206_GFE24JMK****02122016031202_70065123</t>
  </si>
  <si>
    <t>GFE24JMK****</t>
  </si>
  <si>
    <t>ES_1123206_GFE24JGK****02122016031202_70065123</t>
  </si>
  <si>
    <t>GFE24JGK****</t>
  </si>
  <si>
    <t>ES_1123206_GDE25ESK****02122016031202_70065123</t>
  </si>
  <si>
    <t>GDE25ESK****</t>
  </si>
  <si>
    <t>ES_1123206_GDE25EGK****02122016031202_70065123</t>
  </si>
  <si>
    <t>GDE25EGK****</t>
  </si>
  <si>
    <t>ES_1021080_FFPE2411QB_05062014004120_6880769</t>
  </si>
  <si>
    <t>FFPE2411QB</t>
  </si>
  <si>
    <t>ES_1123206_GDE23GSH****_08292014120636_2758166</t>
  </si>
  <si>
    <t>GDE23GSH****</t>
  </si>
  <si>
    <t>ES_1123206_GDE23GGH****_08292014120636_2758166</t>
  </si>
  <si>
    <t>GDE23GGH****</t>
  </si>
  <si>
    <t>ES_1123206_GDE21ESK****02122016031202_70065123</t>
  </si>
  <si>
    <t>GDE21ESK****</t>
  </si>
  <si>
    <t>ES_1123206_GDE21EMK****02122016031202_70065123</t>
  </si>
  <si>
    <t>GDE21EMK****</t>
  </si>
  <si>
    <t>ES_1123206_GDE21EGK****02122016031202_70065123</t>
  </si>
  <si>
    <t>GDE21EGK****</t>
  </si>
  <si>
    <t>ES_1123206_GDE21DSK****_5I_04262016041313_70075888</t>
  </si>
  <si>
    <t>GDE21DSK****</t>
  </si>
  <si>
    <t>ES_1123206_GDE21DSK****_04262016041313_70075888</t>
  </si>
  <si>
    <t>ES_1123206_GDE21DMK****_5I_04262016041313_70075888</t>
  </si>
  <si>
    <t>GDE21DMK****</t>
  </si>
  <si>
    <t>ES_1123206_GDE21DMK****_04262016041313_70075888</t>
  </si>
  <si>
    <t>ES_1123206_GDE21DGK****_5I_04262016041313_70075888</t>
  </si>
  <si>
    <t>GDE21DGK****</t>
  </si>
  <si>
    <t>ES_1123206_GDE21DGK****_04262016041313_70075888</t>
  </si>
  <si>
    <t>ES_1123206_GDE20GSH****_08292014120636_2758166</t>
  </si>
  <si>
    <t>GDE20GSH****</t>
  </si>
  <si>
    <t>ES_1123206_GDE20GMH****_08292014120636_2758166</t>
  </si>
  <si>
    <t>GDE20GMH****</t>
  </si>
  <si>
    <t>ES_1123206_GDE20GGH****_08292014120636_2758166</t>
  </si>
  <si>
    <t>GDE20GGH****</t>
  </si>
  <si>
    <t>ES_1123206_GDE03GMK****_12112015023917_70056837</t>
  </si>
  <si>
    <t>GDE03GMK****</t>
  </si>
  <si>
    <t>ES_1123206_GDE03GLK****_12112015023917_70056837</t>
  </si>
  <si>
    <t>GDE03GLK****</t>
  </si>
  <si>
    <t>ES_1119301_GDE03GLH****_03282014113737_2715397</t>
  </si>
  <si>
    <t>GDE03GLH****</t>
  </si>
  <si>
    <t>ES_1123206_GDE03GGK****_12112015023917_70056837</t>
  </si>
  <si>
    <t>GDE03GGK****</t>
  </si>
  <si>
    <t>ES_1119301_GDE03GGH****_03282014113738_2715397</t>
  </si>
  <si>
    <t>GDE03GGH****</t>
  </si>
  <si>
    <t>ES_1123206_GCE06GSH****_06232014030230_2739746</t>
  </si>
  <si>
    <t>GCE06GSH****</t>
  </si>
  <si>
    <t>ES_1123206_GCE06GGH****_06232014030230_2739746</t>
  </si>
  <si>
    <t>GCE06GGH****</t>
  </si>
  <si>
    <t>ES_1123206_GBE21DSK****_02252016032752_70066001</t>
  </si>
  <si>
    <t>GBE21DSK****</t>
  </si>
  <si>
    <t>ES_1123206_GBE21DSK****_02252016032757_70066001</t>
  </si>
  <si>
    <t>ES_1123206_GBE21DGK****_02252016032751_70066001</t>
  </si>
  <si>
    <t>GBE21DGK****</t>
  </si>
  <si>
    <t>ES_1123206_GBE21DGK****_02252016032756_70066001</t>
  </si>
  <si>
    <t>ES_1123206_GBE21ASK****_5I_04262016041313_70075888</t>
  </si>
  <si>
    <t>GBE21ASK****</t>
  </si>
  <si>
    <t>ES_1123206_GBE21ASK****_04262016041313_70075888</t>
  </si>
  <si>
    <t>ES_1123206_GBE21AGK****_5I_04262016041313_70075888</t>
  </si>
  <si>
    <t>GBE21AGK****</t>
  </si>
  <si>
    <t>ES_1123206_GBE21AGK****_04262016041313_70075888</t>
  </si>
  <si>
    <t>ES_1123206_GBE10ESJ****_07062015123653_70039006</t>
  </si>
  <si>
    <t>GBE10ESJ****</t>
  </si>
  <si>
    <t>ES_1123206_DSE25JSH****_08292014120636_2758166</t>
  </si>
  <si>
    <t>DSE25JSH****</t>
  </si>
  <si>
    <t>ES_1123206_DSE25JMH****_08292014120636_2758166</t>
  </si>
  <si>
    <t>DSE25JMH****</t>
  </si>
  <si>
    <t>ES_1123206_DSE25JGH****_08292014120636_2758166</t>
  </si>
  <si>
    <t>DSE25JGH****</t>
  </si>
  <si>
    <t>ES_1123206_DFE28JSK****_02022016025212_70063277</t>
  </si>
  <si>
    <t>DFE28JSK****</t>
  </si>
  <si>
    <t>ES_1123206_DFE28JSH****_10012014012601_70012372</t>
  </si>
  <si>
    <t>DFE28JSH****</t>
  </si>
  <si>
    <t>ES_1123206_DFE28JMK****_02022016025212_70063277</t>
  </si>
  <si>
    <t>DFE28JMK****</t>
  </si>
  <si>
    <t>ES_1123206_DFE28JMH****_10012014012601_70012372</t>
  </si>
  <si>
    <t>DFE28JMH****</t>
  </si>
  <si>
    <t>ES_1123206_DFE28JGH****_10012014012601_70012372</t>
  </si>
  <si>
    <t>DFE28JGH****</t>
  </si>
  <si>
    <t>ES_1030337_2496304_01042016122020_70057562</t>
  </si>
  <si>
    <t>Garrison</t>
  </si>
  <si>
    <t>ES_1095007_2493172_03252016091406_7246897</t>
  </si>
  <si>
    <t>ES_1095007_2493171_03252016091353_7233406</t>
  </si>
  <si>
    <t>ES_1095007_2493170_03252016091334_7214208</t>
  </si>
  <si>
    <t>ES_1095007_2493169_03252016091322_7202229</t>
  </si>
  <si>
    <t>ES_1095007_2493168_02262016110307_4587413</t>
  </si>
  <si>
    <t>ES_1095007_2493167_02262016110255_4575363</t>
  </si>
  <si>
    <t>ES_1095007_2493166_02262016110241_4561815</t>
  </si>
  <si>
    <t>ES_1095007_2493165_02262016110223_4543236</t>
  </si>
  <si>
    <t>ES_1021080_FGVU21F8QW*_1_10012014013337_70012088</t>
  </si>
  <si>
    <t>FGVU21F8QW*</t>
  </si>
  <si>
    <t>Gallery</t>
  </si>
  <si>
    <t>ES_1021080_FGVU21F8QT*_1_10012014013337_70012088</t>
  </si>
  <si>
    <t>FGVU21F8QT*</t>
  </si>
  <si>
    <t>ES_1021080_FGVU21F8QF*_1_10012014013337_70012088</t>
  </si>
  <si>
    <t>FGVU21F8QF*</t>
  </si>
  <si>
    <t>ES_1021080_FGVU17F8QW*_1_10012014013337_70012088</t>
  </si>
  <si>
    <t>FGVU17F8QW*</t>
  </si>
  <si>
    <t>ES_1021080_FGVU17F8QT*_1_10012014013337_70012088</t>
  </si>
  <si>
    <t>FGVU17F8QT*</t>
  </si>
  <si>
    <t>ES_1021080_FGVU17F8QF*_1_10012014013337_70012088</t>
  </si>
  <si>
    <t>FGVU17F8QF*</t>
  </si>
  <si>
    <t>ES_0031649_RY492701TW_03262015042833_70026993</t>
  </si>
  <si>
    <t>RY492701TW</t>
  </si>
  <si>
    <t>Gaggenau</t>
  </si>
  <si>
    <t>ES_0031649_RY492701_06182014123847_2737291</t>
  </si>
  <si>
    <t>RY492701</t>
  </si>
  <si>
    <t>ES_0031649_RC472701_06182014123847_2737291</t>
  </si>
  <si>
    <t>RC472701</t>
  </si>
  <si>
    <t>ES_0031649_RC462701_06182014123847_2737291</t>
  </si>
  <si>
    <t>RC462701</t>
  </si>
  <si>
    <t>ES_0031649_RC262701TW_03262015042833_70026993</t>
  </si>
  <si>
    <t>RC262701TW</t>
  </si>
  <si>
    <t>ES_0031649_RB492701_06182014123847_2737291</t>
  </si>
  <si>
    <t>RB492701</t>
  </si>
  <si>
    <t>ES_0031649_RB472701_06182014123847_2737291</t>
  </si>
  <si>
    <t>RB472701</t>
  </si>
  <si>
    <t>ES_0031649_RB280703_08252016045707_70092810</t>
  </si>
  <si>
    <t>RB280703</t>
  </si>
  <si>
    <t>ES_1021080_FFHT1521Q*IM_07222014031607_7000858</t>
  </si>
  <si>
    <t>Frigidiare</t>
  </si>
  <si>
    <t>ES_1021080_LGHT2046Q*_I_10082014023045_70012766</t>
  </si>
  <si>
    <t>LGHT2046Q*</t>
  </si>
  <si>
    <t>ES_1021080_LGHT2046Q*_10082014023045_70012766</t>
  </si>
  <si>
    <t>ES_1021080_LGHT1846Q*_I_09262014044906_70012442</t>
  </si>
  <si>
    <t>LGHT1846Q*</t>
  </si>
  <si>
    <t>ES_1021080_LGHT1846Q*_09262014044906_70012442</t>
  </si>
  <si>
    <t>ES_1025242_043-1894-4_12022016111105_7065253</t>
  </si>
  <si>
    <t>043-1894-4</t>
  </si>
  <si>
    <t>Cuisinart</t>
  </si>
  <si>
    <t>ES_1025242_043-1894-4_12012014172735_662042</t>
  </si>
  <si>
    <t>ES_1025242_043-1893-6_12022016111053_7053155</t>
  </si>
  <si>
    <t>043-1893-6</t>
  </si>
  <si>
    <t>ES_1025242_043-1893-6_11172014091532_5732573</t>
  </si>
  <si>
    <t>ES_1021080_CRT206HQ*_I_09102014041751_70011353</t>
  </si>
  <si>
    <t>CRT206HQ*</t>
  </si>
  <si>
    <t>Crosley</t>
  </si>
  <si>
    <t>ES_1021080_CRT206HQ*_09102014041751_70011353</t>
  </si>
  <si>
    <t>ES_1021080_CRT186HQ*_I__09102014041751_70011353</t>
  </si>
  <si>
    <t>CRT186HQ*</t>
  </si>
  <si>
    <t>ES_1021080_CRT186HQ*_09102014041751_70011353</t>
  </si>
  <si>
    <t>ES_1021080_CRT182HQ*_I_09102014041751_70011353</t>
  </si>
  <si>
    <t>CRT182HQ*</t>
  </si>
  <si>
    <t>ES_1021080_CRT182HQ*_09102014041751_70011353</t>
  </si>
  <si>
    <t>ES_1021080_CRT151HQ*_07222014031607_7000858</t>
  </si>
  <si>
    <t>CRT151HQ*</t>
  </si>
  <si>
    <t>ES_1021080_CRT151HQ*IM_07222014031607_7000858</t>
  </si>
  <si>
    <t>ES_0092264_CRT12PHW2_09182014043517_70011739</t>
  </si>
  <si>
    <t>CRT12PHW2</t>
  </si>
  <si>
    <t>ES_0092264_CRT12PHS2_09182014043517_700117399</t>
  </si>
  <si>
    <t>CRT12PHS2</t>
  </si>
  <si>
    <t>ES_0092264_CRT10PHW2_09182014043517_70011739</t>
  </si>
  <si>
    <t>CRT10PHW2</t>
  </si>
  <si>
    <t>ES_0092264_CRT10PHS2_09182014043517_70011739</t>
  </si>
  <si>
    <t>CRT10PHS2</t>
  </si>
  <si>
    <t>ES_92264_CRMH184PW_07202015032421_2661562</t>
  </si>
  <si>
    <t>CRMH184PW</t>
  </si>
  <si>
    <t>ES_92264_CRMH184PS_07202015032408_2648401</t>
  </si>
  <si>
    <t>CRMH184PS</t>
  </si>
  <si>
    <t>ES_92264_CRMH184PB_07202015032358_2638205</t>
  </si>
  <si>
    <t>CRMH184PB</t>
  </si>
  <si>
    <t>ES_0092264_CRMH12PW_07152015040416_70038353</t>
  </si>
  <si>
    <t>CRMH12PW</t>
  </si>
  <si>
    <t>ES_0092264_CRMH12PS_07152015040416_70038353</t>
  </si>
  <si>
    <t>CRMH12PS</t>
  </si>
  <si>
    <t>ES_0092264_CRMH12PD_07152015040416_70038353</t>
  </si>
  <si>
    <t>CRMH12PD</t>
  </si>
  <si>
    <t>ES_0092264_CRMH10PW_07152015040416_70038353</t>
  </si>
  <si>
    <t>CRMH10PW</t>
  </si>
  <si>
    <t>ES_0092264_CRMH10PD_07152015040416_70038353</t>
  </si>
  <si>
    <t>CRMH10PD</t>
  </si>
  <si>
    <t>ES_1021080_CFD28WIQ*_07312014013553_70009750</t>
  </si>
  <si>
    <t>CFD28WIQ*</t>
  </si>
  <si>
    <t>ES_1021080_CFD28SDQ*_07312014013553_70009750</t>
  </si>
  <si>
    <t>CFD28SDQ*</t>
  </si>
  <si>
    <t>ES_92264_CDT2181H*_09262014045622_7382049</t>
  </si>
  <si>
    <t>CDT2181H*,CDT2181H*,; CRDH2181N*,CRDH2181N*,</t>
  </si>
  <si>
    <t>CDT2181H*</t>
  </si>
  <si>
    <t>ES_1034167_CTMR73A1W_11192014135524_4468194</t>
  </si>
  <si>
    <t>CTMR73A1W</t>
  </si>
  <si>
    <t>Criterion</t>
  </si>
  <si>
    <t>ES_1034167_CCR44CE1W_06182014185333_2623254</t>
  </si>
  <si>
    <t>CCR44CE1F,,</t>
  </si>
  <si>
    <t>CCR44CE1W</t>
  </si>
  <si>
    <t>ES_1034167_CCR33CE1B_06182014185058_1840326</t>
  </si>
  <si>
    <t>CCR33CE1B</t>
  </si>
  <si>
    <t>ES_1034167_CCR312DCE1B_06182014190449_7423211</t>
  </si>
  <si>
    <t>CCR312DCE1B</t>
  </si>
  <si>
    <t>ES_1034167_CCR15CE1B_06182014184642_8902246</t>
  </si>
  <si>
    <t>CCR15CE1B</t>
  </si>
  <si>
    <t>ES_1126481_WCRD31B_07072015142556_8702951</t>
  </si>
  <si>
    <t>,WCRD31V,</t>
  </si>
  <si>
    <t>WCRD31B</t>
  </si>
  <si>
    <t>Commercial Cool</t>
  </si>
  <si>
    <t>ES_1126481_WCR44W_02252014214137_8625436</t>
  </si>
  <si>
    <t>,WCR44B,; ,WCR44V,</t>
  </si>
  <si>
    <t>WCR44W</t>
  </si>
  <si>
    <t>ES_1126481_CCRK43B_01132016045021_0621112</t>
  </si>
  <si>
    <t>,CCRK43V,; ,CCRK43W,; Refrigerator,CCRK43B,</t>
  </si>
  <si>
    <t>CCRK43B</t>
  </si>
  <si>
    <t>ES_1126481_CCRK32B_01132016045000_0600391</t>
  </si>
  <si>
    <t>,CCRK32V,; ,CCRK32W,; Refrigerator,CCRK32B,</t>
  </si>
  <si>
    <t>CCRK32B</t>
  </si>
  <si>
    <t>ES_1126481_CCRK25B_01132016044946_0586964</t>
  </si>
  <si>
    <t>,CCRK25V,; ,CCRK25W,; Refrigerator,CCRK25B,</t>
  </si>
  <si>
    <t>CCRK25B</t>
  </si>
  <si>
    <t>ES_1126481_CCRK17B_01132016044935_0575114</t>
  </si>
  <si>
    <t>,CCRK17V,; ,CCRK17W,; Refrigerator,CCRK17B,</t>
  </si>
  <si>
    <t>CCRK17B</t>
  </si>
  <si>
    <t>ES_1030337_3760-913_01042016122020_70057562</t>
  </si>
  <si>
    <t>3760-913</t>
  </si>
  <si>
    <t>CLASSIC</t>
  </si>
  <si>
    <t>ES_1030337_3760-912_01042016122020_70057562</t>
  </si>
  <si>
    <t>3760-912</t>
  </si>
  <si>
    <t>ES_1137568_REF33BR_08162016065537_0537614</t>
  </si>
  <si>
    <t>REF33BR</t>
  </si>
  <si>
    <t>Capital</t>
  </si>
  <si>
    <t>ES_1137568_REF33BL_08162016065522_0522193</t>
  </si>
  <si>
    <t>REF33BL</t>
  </si>
  <si>
    <t>ES_0031649_B36IT800NP_06182014123847_2737291</t>
  </si>
  <si>
    <t>B36IT800NP</t>
  </si>
  <si>
    <t>Bosch</t>
  </si>
  <si>
    <t>ES_0031649_B36BT830NS_06182014123847_2737291</t>
  </si>
  <si>
    <t>B36BT830NS</t>
  </si>
  <si>
    <t>ES_0031649_BO30IR800SP23847_KISDF18US_2737291</t>
  </si>
  <si>
    <t>B30IR800SP</t>
  </si>
  <si>
    <t>ES_0031649_B30BB830SS_06182014123847_2737291</t>
  </si>
  <si>
    <t>B30IB800SP</t>
  </si>
  <si>
    <t>ES_0031649_B30BB830SS_06182014123848_2737291</t>
  </si>
  <si>
    <t>B30BB830SS</t>
  </si>
  <si>
    <t>ES_31649_B11CB81SSS/01_10122015150439_165</t>
  </si>
  <si>
    <t>B11CB81SSS/01</t>
  </si>
  <si>
    <t>ES_1137529_EF32199-B_08032016042529_8329206</t>
  </si>
  <si>
    <t>EF32199-B</t>
  </si>
  <si>
    <t>EcoMax</t>
  </si>
  <si>
    <t>ES_31708_RS36(X)_08052015164529_3129572</t>
  </si>
  <si>
    <t>,RS36A80 - DCS,; RS36(X),RS36(X),</t>
  </si>
  <si>
    <t>RS36(X)</t>
  </si>
  <si>
    <t>DCS</t>
  </si>
  <si>
    <t>ES_1100125_RF24T*1_03192015020551_70027389</t>
  </si>
  <si>
    <t>RF24T*1</t>
  </si>
  <si>
    <t>ES_1100125_RF24RE3_03192015020551_70027389</t>
  </si>
  <si>
    <t>RF24RE3</t>
  </si>
  <si>
    <t>ES_1100125_RF24LE3_03192015020551_70027389</t>
  </si>
  <si>
    <t>RF24LE3</t>
  </si>
  <si>
    <t>ES_1100125_Rf24DE3_03192015020551_70027389</t>
  </si>
  <si>
    <t>RF24DE3</t>
  </si>
  <si>
    <t>ES_1100125_RF24BT*1_03192015020551_70027389</t>
  </si>
  <si>
    <t>RF24BT*1</t>
  </si>
  <si>
    <t>ES_1018394_33NR80_10282014201023_7023649</t>
  </si>
  <si>
    <t>33NR80</t>
  </si>
  <si>
    <t>Dayton</t>
  </si>
  <si>
    <t>ES_1018394_33NR79_10282014201015_7015126</t>
  </si>
  <si>
    <t>33NR79</t>
  </si>
  <si>
    <t>ES_1018394_33NR78_10282014201005_7005904</t>
  </si>
  <si>
    <t>33NR78</t>
  </si>
  <si>
    <t>ES_1018394_33NR77_10282014201946_7586430</t>
  </si>
  <si>
    <t>33NR77</t>
  </si>
  <si>
    <t>ES_1018394_33NR76_10282014201934_7574254</t>
  </si>
  <si>
    <t>33NR76</t>
  </si>
  <si>
    <t>ES_1018394_33NR75_10282014201922_7562773</t>
  </si>
  <si>
    <t>33NR75</t>
  </si>
  <si>
    <t>ES_1018394_33NR74_10282014200126_6486721</t>
  </si>
  <si>
    <t>33NR74</t>
  </si>
  <si>
    <t>ES_1018394_33NR73_10282014200117_6477709</t>
  </si>
  <si>
    <t>33NR73</t>
  </si>
  <si>
    <t>ES_1018394_33NR72_10282014200108_6468535</t>
  </si>
  <si>
    <t>33NR72</t>
  </si>
  <si>
    <t>ES_0031682_DCR044A2*_06102014033951_2718267</t>
  </si>
  <si>
    <t>DCR044A2*</t>
  </si>
  <si>
    <t>Danby or Danby Designer</t>
  </si>
  <si>
    <t>ES_0031682_DCR032A2*_06102014033951_2718267</t>
  </si>
  <si>
    <t>DCR032A2*</t>
  </si>
  <si>
    <t>ES_0031682_DCR016A3*_06102014033951_2718267</t>
  </si>
  <si>
    <t>DCR016A3*</t>
  </si>
  <si>
    <t>ES_0031682_DAR044CA6*_04152015071423_70029315</t>
  </si>
  <si>
    <t>DAR044CA6*</t>
  </si>
  <si>
    <t>ES_0031682_DAR044A6*_03162015114018_70026920</t>
  </si>
  <si>
    <t>DAR044A6*</t>
  </si>
  <si>
    <t>ES_0031682_DAR044A5*_06102014033951_2718267</t>
  </si>
  <si>
    <t>DAR044A5*</t>
  </si>
  <si>
    <t>ES_0031682_DAR044A4*_06102014033951_2718267</t>
  </si>
  <si>
    <t>DAR044A4*</t>
  </si>
  <si>
    <t>ES_0031682_DAR033A6*_09172015105638_70043625</t>
  </si>
  <si>
    <t>DAR033A6*</t>
  </si>
  <si>
    <t>ES_0031682_DAR033A1*_06102014033951_2718267</t>
  </si>
  <si>
    <t>DAR033A1*</t>
  </si>
  <si>
    <t>ES_0031682_DAR026A2*_09172015105638_70043625</t>
  </si>
  <si>
    <t>DAR026A2*</t>
  </si>
  <si>
    <t>ES_0031682_DAR026A1*_06102014033951_2718267</t>
  </si>
  <si>
    <t>DAR026A1*</t>
  </si>
  <si>
    <t>ES_0031682_DAR017A3*_09172015105638_70043625</t>
  </si>
  <si>
    <t>DAR017A3*</t>
  </si>
  <si>
    <t>ES_0031682_DAR017A2*_06102014033951_2718267</t>
  </si>
  <si>
    <t>DAR017A2*</t>
  </si>
  <si>
    <t>ES_0031682_DAR023C1*_04062016013657_70062748</t>
  </si>
  <si>
    <t>DAR023C1*</t>
  </si>
  <si>
    <t>DANBY  DESIGNER</t>
  </si>
  <si>
    <t>ES_0031682_DPF073C1*_06292015043039_70036886</t>
  </si>
  <si>
    <t>DPF073C1*</t>
  </si>
  <si>
    <t>Danby Designer</t>
  </si>
  <si>
    <t>ES_1104918_DFF123C2WDD_11172014124148_70015816</t>
  </si>
  <si>
    <t>DFF123C2WDD</t>
  </si>
  <si>
    <t>ES_1104918_DFF123C2BSSDD_11172014124148_70015816</t>
  </si>
  <si>
    <t>DFF123C2BSSDD</t>
  </si>
  <si>
    <t>ES_1104918_DFF100C2WDD_08112014124727_2752930</t>
  </si>
  <si>
    <t>DFF100C2WDD</t>
  </si>
  <si>
    <t>ES_1104918_DFF100C2BSSDD_11172014124148_70015816</t>
  </si>
  <si>
    <t>DFF100C2BSSDD</t>
  </si>
  <si>
    <t>ES_1104918_DFF100C2BSLDD_08112014124727_2752930</t>
  </si>
  <si>
    <t>DFF100C2BSLDD</t>
  </si>
  <si>
    <t>ES_0031682_DCR032C3*_12282015120638_70053438</t>
  </si>
  <si>
    <t>DCR032C3*</t>
  </si>
  <si>
    <t>ES_31682_DCR032C1BSLDD_05072014055948_2718490</t>
  </si>
  <si>
    <t>DCR032C1BSLDD</t>
  </si>
  <si>
    <t>ES_31682_DCR031B1*_07082014155345_5905572</t>
  </si>
  <si>
    <t>DCR031B1*</t>
  </si>
  <si>
    <t>ES_0031682_DAR110A2*_06012016024506_70081739</t>
  </si>
  <si>
    <t>DAR110A2*</t>
  </si>
  <si>
    <t>ES_0031682_DAR110A1*_07222014114047_2736942</t>
  </si>
  <si>
    <t>DAR110A1*</t>
  </si>
  <si>
    <t>ES_31682_DPF074B1*_07082014155043_3785669</t>
  </si>
  <si>
    <t>DPF074B1*</t>
  </si>
  <si>
    <t>Danby</t>
  </si>
  <si>
    <t>ES_0031682_DPF073C1*_06292015043011_70036886</t>
  </si>
  <si>
    <t>ES_0092273_DFF103A4WDBL_04212016124449_70074945</t>
  </si>
  <si>
    <t>,,Left hand open, white</t>
  </si>
  <si>
    <t>DFF103A4WDBL</t>
  </si>
  <si>
    <t>ES_0031682_DFF103A4WDB_12042014111045_70017616</t>
  </si>
  <si>
    <t>DFF103A4WDB</t>
  </si>
  <si>
    <t>ES_0092273_DFF103A4BDBL_04212016124449_70074945</t>
  </si>
  <si>
    <t>,,Left hand open, black</t>
  </si>
  <si>
    <t>DFF103A4BDBL</t>
  </si>
  <si>
    <t>ES_0092273_DFF103A4BDB_04212016124449_70074945</t>
  </si>
  <si>
    <t>,,Right hand open, black</t>
  </si>
  <si>
    <t>DFF103A4BDB</t>
  </si>
  <si>
    <t>ES_1104918_DFF092C1WDB_08112014124727_2752930</t>
  </si>
  <si>
    <t>DFF092C1WDB</t>
  </si>
  <si>
    <t>ES_1104918_DFF092C1BSLDB_08112014124727_2752930</t>
  </si>
  <si>
    <t>DFF092C1BSLDB</t>
  </si>
  <si>
    <t>ES_0031682_DDFF048A4WDB_08272014021903_2752402</t>
  </si>
  <si>
    <t>DFF048A4WDB</t>
  </si>
  <si>
    <t>ES_31682_DCR044B1*_07082014153420_2983667</t>
  </si>
  <si>
    <t>DCR044B1*</t>
  </si>
  <si>
    <t>ES_0031682_DCR032C3*_12282015120632_70053438</t>
  </si>
  <si>
    <t>ES_31682_DCR032C1WDB_05072014055948_2718490</t>
  </si>
  <si>
    <t>DCR032C1WDB</t>
  </si>
  <si>
    <t>ES_1021080_FDBN2750S*03302016030441_70071233</t>
  </si>
  <si>
    <t>FDBN2750S*</t>
  </si>
  <si>
    <t>ES_1021080_FDBG2250S*_03042016063025_70068150</t>
  </si>
  <si>
    <t>FDBG2250S*</t>
  </si>
  <si>
    <t>ES_1021080_FDBC2250S*_03042016063025_70068150</t>
  </si>
  <si>
    <t>FDBC2250S*</t>
  </si>
  <si>
    <t>ES_1021080_DGUS2645L**A_07082014043217_7000866</t>
  </si>
  <si>
    <t>DGUS2645L**A</t>
  </si>
  <si>
    <t>ES_1021080_DGHF2360P**A_07312014020047_7000967</t>
  </si>
  <si>
    <t>DGHF2360P**A</t>
  </si>
  <si>
    <t>ES_31708_RS36(X)_08052015163443_2483151</t>
  </si>
  <si>
    <t>,RS36A80,; RS36(X),RS36(X),</t>
  </si>
  <si>
    <t>Fisher &amp; Paykel</t>
  </si>
  <si>
    <t>ES_31708_RS36W(X)_04282016205237_6757973</t>
  </si>
  <si>
    <t>RS36W(X)</t>
  </si>
  <si>
    <t>ES_31708_RF201A*****_07162014141952_0392680</t>
  </si>
  <si>
    <t>RF201A*****</t>
  </si>
  <si>
    <t>ES_31708_RF201A*****_07162014141247_9967729</t>
  </si>
  <si>
    <t>ES_31708_RF170W******_06262014195055_2255773</t>
  </si>
  <si>
    <t>RF170W******</t>
  </si>
  <si>
    <t>ES_31708_RF170W******_06262014195016_2216546</t>
  </si>
  <si>
    <t>ES_31708_RF170B(X)_04282016205158_6718101</t>
  </si>
  <si>
    <t>RF170B(X)</t>
  </si>
  <si>
    <t>ES_31708_RF170B(X)_04282016205122_6682914</t>
  </si>
  <si>
    <t>ES_31708_RB36S_07232014182036_9636892</t>
  </si>
  <si>
    <t>RB36S</t>
  </si>
  <si>
    <t>ES_31708_E522B******_06262014195258_2378698</t>
  </si>
  <si>
    <t>E522B******</t>
  </si>
  <si>
    <t>ES_31708_E522B******_06262014195217_2337797</t>
  </si>
  <si>
    <t>ES_1122467__07022015125644_3594-***_70038305</t>
  </si>
  <si>
    <t>3594-***</t>
  </si>
  <si>
    <t>Fire Magic</t>
  </si>
  <si>
    <t>ES_1122467__07022015125644_3589-***_70038305</t>
  </si>
  <si>
    <t>3589-***</t>
  </si>
  <si>
    <t>ES_1032934_BMF-300X_08112016151501_1531030</t>
  </si>
  <si>
    <t>BMF-300X</t>
  </si>
  <si>
    <t>Fagor</t>
  </si>
  <si>
    <t>ES_1032934_BMF-200X_05212015162133_7367669</t>
  </si>
  <si>
    <t>BMF-200X</t>
  </si>
  <si>
    <t>ES_1125680_EDR085S_08172016034928_5768892</t>
  </si>
  <si>
    <t>EDR085S</t>
  </si>
  <si>
    <t>EuroDesign</t>
  </si>
  <si>
    <t>ES_1122227_CR519BE2_02252014214137_5521509</t>
  </si>
  <si>
    <t>,CR440BE,</t>
  </si>
  <si>
    <t>CR519BE2</t>
  </si>
  <si>
    <t>Emerson</t>
  </si>
  <si>
    <t>ES_1122227_CR513E_07072014135914_3694880</t>
  </si>
  <si>
    <t>,CR513BE,; ,CR513BSE,; ,CR513WE,; ,CR533BE,; ,CR533BSE,; ,CR533E,; ,CR533W,</t>
  </si>
  <si>
    <t>CR513E</t>
  </si>
  <si>
    <t>ES_1122227_CR503BE_07072015142556_2244837</t>
  </si>
  <si>
    <t>,CR501E2,</t>
  </si>
  <si>
    <t>CR503BE</t>
  </si>
  <si>
    <t>ES_1122227_CR275BSE2_02132014152441_9675546</t>
  </si>
  <si>
    <t>CR275BSE2</t>
  </si>
  <si>
    <t>ES_1122227_CR177WE2_05152014222222_2542127</t>
  </si>
  <si>
    <t>CR177WE2</t>
  </si>
  <si>
    <t>ES_1105798_HISENSE RONSHEN (GUANGDONG) REFRIGERATOR CO LTD (153223) | CR170WE_03052013192518_1518197</t>
  </si>
  <si>
    <t>CR170WE</t>
  </si>
  <si>
    <t>ES_1128872_RF1802W_06142014111707_4627329</t>
  </si>
  <si>
    <t>RF1802W</t>
  </si>
  <si>
    <t>Emerald Cool</t>
  </si>
  <si>
    <t>ES_1128872_RF1802SS_01202015033846_5126247</t>
  </si>
  <si>
    <t>RF1802SS</t>
  </si>
  <si>
    <t>ES_1128872_RF1802B_11212014075148_6308618</t>
  </si>
  <si>
    <t>RF1802B</t>
  </si>
  <si>
    <t>ES_1128872_RF1203ESW_09302015120342_70043798</t>
  </si>
  <si>
    <t>RF1203ESW</t>
  </si>
  <si>
    <t>ES_1128872_RF1203ESW_12242014115404_70018990</t>
  </si>
  <si>
    <t>ES_1128872_RF1203ESSS_09302015120342_70043798</t>
  </si>
  <si>
    <t>RF1203ESSS</t>
  </si>
  <si>
    <t>ES_1030337_RF 1203ESSS_01292015103431_70019544</t>
  </si>
  <si>
    <t>RF 1203ESSS</t>
  </si>
  <si>
    <t>ES_1128872_RF1004ESSS_12242014115404_70018990</t>
  </si>
  <si>
    <t>RF1004ESSS</t>
  </si>
  <si>
    <t>ES_1128872_RF1004ESBB_12242014115404_70018990</t>
  </si>
  <si>
    <t>RF1004ESBB</t>
  </si>
  <si>
    <t>ES_1128872_RF1003 ESW_11112014035849_70014612</t>
  </si>
  <si>
    <t>RF1003 ESW</t>
  </si>
  <si>
    <t>ES_1128872_RF46ES*_06052015082842_2922569</t>
  </si>
  <si>
    <t>RF46ES*</t>
  </si>
  <si>
    <t>Emerald Chef</t>
  </si>
  <si>
    <t>ES_1128872_RF-45ESW_12162015075300_2380414</t>
  </si>
  <si>
    <t>RF-45ESW</t>
  </si>
  <si>
    <t>ES_1128872_RF-45ESB_12162015075249_2369255</t>
  </si>
  <si>
    <t>RF-45ESB</t>
  </si>
  <si>
    <t>ES_1128872_RF-31ESW_12282015121002_70055471</t>
  </si>
  <si>
    <t>RF-31ESW</t>
  </si>
  <si>
    <t>ES_1128884_RF-31ESSS_07272016043037_70082873</t>
  </si>
  <si>
    <t>RF-31ESSS</t>
  </si>
  <si>
    <t>ES_1128872_RF 2105W _06092015123359_70034823</t>
  </si>
  <si>
    <t>RF 2105W</t>
  </si>
  <si>
    <t>ES_1128872_RF 2105SS_06092015123359_70034823</t>
  </si>
  <si>
    <t>RF 2105SS</t>
  </si>
  <si>
    <t>ES_1128872_RF 2105B _06092015123359_70034823</t>
  </si>
  <si>
    <t>RF 2105B</t>
  </si>
  <si>
    <t>ES_1128872_RF1802W_05192015013057_9057814</t>
  </si>
  <si>
    <t>ES_1128872_RF1802SS_05192015013115_9075489</t>
  </si>
  <si>
    <t>ES_1128872_RF1004ESSS_09302015120342_70043798</t>
  </si>
  <si>
    <t>ES_1128872_RF1004ESBB_09302015120342_70043798</t>
  </si>
  <si>
    <t>ES_1128872_RF1003ESW_09302015120342_70043798</t>
  </si>
  <si>
    <t>RF1003ESW</t>
  </si>
  <si>
    <t>ES_1125680_ERTM180WE_05202016083050_3050920</t>
  </si>
  <si>
    <t>,ERTM180SE,</t>
  </si>
  <si>
    <t>ERTM180WE</t>
  </si>
  <si>
    <t>ELLIPSE</t>
  </si>
  <si>
    <t>ES_1125680_ERT085W_06062016024615_1175966</t>
  </si>
  <si>
    <t>ERT085W</t>
  </si>
  <si>
    <t>ES_1125680_ERBM010W_03312016022636_1196532</t>
  </si>
  <si>
    <t>ERBM010W</t>
  </si>
  <si>
    <t>ES_1021080_FRD04W3MMW_05052014221006_7806906</t>
  </si>
  <si>
    <t>FRD04W3MMW</t>
  </si>
  <si>
    <t>Electrolux</t>
  </si>
  <si>
    <t>ES_1021080_FRD04W3MMS_05052014220952_7792716</t>
  </si>
  <si>
    <t>FRD04W3MMS</t>
  </si>
  <si>
    <t>ES_1021080_FRD04W3MMG_05052014220929_7769975</t>
  </si>
  <si>
    <t>FRD04W3MMG</t>
  </si>
  <si>
    <t>ES_1021080_ERD09W3MMS_05052014220918_7758730</t>
  </si>
  <si>
    <t>ERD09W3MMS</t>
  </si>
  <si>
    <t>ES_1021080_ERD07W3MMS_05052014220907_7747468</t>
  </si>
  <si>
    <t>ERD07W3MMS</t>
  </si>
  <si>
    <t>ES_1021080_ERD05W3MMS_05052014220852_7732282</t>
  </si>
  <si>
    <t>ERD05W3MMS</t>
  </si>
  <si>
    <t>ES_1021080_EI28BS65K**A_07292014023015_70009251</t>
  </si>
  <si>
    <t>EI28BS65K**A</t>
  </si>
  <si>
    <t>ES_1021080_EI26SS30J**A_07082014043217_7000866</t>
  </si>
  <si>
    <t>EI26SS30J**A</t>
  </si>
  <si>
    <t>ES_1100125_EI24RD10Q**_09242014055957_2765131</t>
  </si>
  <si>
    <t>EI24RD10Q**</t>
  </si>
  <si>
    <t>ES_1100125_EI24BL10Q**_09242014055957_2765131</t>
  </si>
  <si>
    <t>EI24BL10Q**</t>
  </si>
  <si>
    <t>ES_1100125_EI24BC10Q**_09242014055957_2765131</t>
  </si>
  <si>
    <t>EI24BC10Q**</t>
  </si>
  <si>
    <t>ES_1021080_EI23BC65K**A_07312014020047_7000967</t>
  </si>
  <si>
    <t>EI23BC65K**A</t>
  </si>
  <si>
    <t>ES_1021080_EI23B360K**A_07312014020047_7000967</t>
  </si>
  <si>
    <t>EI23BC60K**A</t>
  </si>
  <si>
    <t>ES_1021080_EI23BC37S*_09302016035856_70101078</t>
  </si>
  <si>
    <t>EI23BC37S*</t>
  </si>
  <si>
    <t>ES_1021080_EI23BC35K**A_07312014020047_7000967</t>
  </si>
  <si>
    <t>EI23BC35K**A</t>
  </si>
  <si>
    <t>ES_1021080_EI23BC32S*_09302016035856_70101078</t>
  </si>
  <si>
    <t>EI23BC32S*</t>
  </si>
  <si>
    <t>ES_1021080_EI23BC30K**A_07312014020047_7000967</t>
  </si>
  <si>
    <t>EI23BC30K**A</t>
  </si>
  <si>
    <t>ES_1021080_EI11BF25QS_10172014110418_3501703</t>
  </si>
  <si>
    <t>EI11BF25QS</t>
  </si>
  <si>
    <t>ES_1100125_E24RD50Q**_09242014055957_2765131</t>
  </si>
  <si>
    <t>E24RD50Q**</t>
  </si>
  <si>
    <t>ES_1074063_CRF321SS_06162014152141_2101547</t>
  </si>
  <si>
    <t>CRF321SS</t>
  </si>
  <si>
    <t>Edgestar</t>
  </si>
  <si>
    <t>ES_31682_DCR032C1BDB_05072014055948_2718490</t>
  </si>
  <si>
    <t>DCR032C1BDB</t>
  </si>
  <si>
    <t>ES_1104918_DCR016C1BDB_08112014124727_2752930</t>
  </si>
  <si>
    <t>DCR016C1BDB</t>
  </si>
  <si>
    <t>ES_0031682_DCR016C1B-COR1_08172015043811_70043354</t>
  </si>
  <si>
    <t>DCR016C1B-COR1</t>
  </si>
  <si>
    <t>ES_0031682_DCR016C1*_08172015043811_70043354</t>
  </si>
  <si>
    <t>DCR016C1*</t>
  </si>
  <si>
    <t>ES_0031682_DAR055D1BSSPRO_04212014124137_2719894</t>
  </si>
  <si>
    <t>ES_0031682_DAR055D1BSSPR_04212014124136_2719894</t>
  </si>
  <si>
    <t>ES_31682_DAR023C1*_03032016012601_70062748</t>
  </si>
  <si>
    <t>ES_1108205_RFS-25AEDA**_03052015072817_0497504</t>
  </si>
  <si>
    <t>RFS-25AEDA**</t>
  </si>
  <si>
    <t>Daewoo</t>
  </si>
  <si>
    <t>ES_1108205_FRK-Q12NAS_08052015074440_0680672</t>
  </si>
  <si>
    <t>FRK-Q12NAS</t>
  </si>
  <si>
    <t>ES_1108205_FRG2171BN*_09262014050238_7758923</t>
  </si>
  <si>
    <t>FRG2171BN*</t>
  </si>
  <si>
    <t>ES_1108205_FR-15*_07212016084450_0690952</t>
  </si>
  <si>
    <t>FR-15*</t>
  </si>
  <si>
    <t>ES_1108205_FR-1020ARW_03052015044036_70022465</t>
  </si>
  <si>
    <t>FR-1020ARW</t>
  </si>
  <si>
    <t>ES_1108205_FR-1020ARS_03052015044036_70022465</t>
  </si>
  <si>
    <t>FR-1020ARS</t>
  </si>
  <si>
    <t>ES_1108205_FR-044RVWE_06182014161633_8193197</t>
  </si>
  <si>
    <t>FR-044RVWE</t>
  </si>
  <si>
    <t>ES_1108205_FR-044RVSE_08142014154645_1205581</t>
  </si>
  <si>
    <t>FR-044RVSE</t>
  </si>
  <si>
    <t>ES_1108205_FR-044RVBE_07302014133826_7506764</t>
  </si>
  <si>
    <t>FR-044RVBE</t>
  </si>
  <si>
    <t>ES_1108205_FR-044RCN *_01212016061322_6802666</t>
  </si>
  <si>
    <t>FR-044RCN *</t>
  </si>
  <si>
    <t>ES_1108205_FR-033RVWE_05152014192948_2188682</t>
  </si>
  <si>
    <t>FR-033RVWE</t>
  </si>
  <si>
    <t>ES_1108205_FR-033RVBE_05152014192940_2180262</t>
  </si>
  <si>
    <t>FR-033RVBE</t>
  </si>
  <si>
    <t>ES_1108205_FR-028RCN*_01202016074154_5714276</t>
  </si>
  <si>
    <t>FR-028RCN*</t>
  </si>
  <si>
    <t>ES_1108205_FR-024RV*E_10272014150942_2582761</t>
  </si>
  <si>
    <t>FR-024RV*E</t>
  </si>
  <si>
    <t>ES_1108205_FR-016RWE_05152014192928_2168207</t>
  </si>
  <si>
    <t>FR-016RWE</t>
  </si>
  <si>
    <t>ES_1108205_FR-016RBE_06062016073147_8307584</t>
  </si>
  <si>
    <t>FR-016RBE</t>
  </si>
  <si>
    <t>ES_0022856_RF36NDFSS*_03282014113836_2714961</t>
  </si>
  <si>
    <t>RF36NDFSS*</t>
  </si>
  <si>
    <t>Dacor</t>
  </si>
  <si>
    <t>ES_1118034_DYF42BSIWS_03292016070941_70071241</t>
  </si>
  <si>
    <t>DYF42BSIWS</t>
  </si>
  <si>
    <t>ES_1016518_DTF36FCS_11132015154706_5126290</t>
  </si>
  <si>
    <t>DTF36FCS</t>
  </si>
  <si>
    <t>ES_1016518_DTF24BFP_12022015102143_1776223</t>
  </si>
  <si>
    <t>DTF24BFP</t>
  </si>
  <si>
    <t>ES_0092257_FF99D0W_01292015103340_70021794</t>
  </si>
  <si>
    <t>FF99D0W</t>
  </si>
  <si>
    <t>Avanti</t>
  </si>
  <si>
    <t>ES_92257_FF45006W_06252014162621_991174</t>
  </si>
  <si>
    <t>FF45006W</t>
  </si>
  <si>
    <t>ES_1104918_FF122PH_11172014124148_70015816</t>
  </si>
  <si>
    <t>FF122PH</t>
  </si>
  <si>
    <t>ES_1104918_FF120WH_11172014124148_70015816</t>
  </si>
  <si>
    <t>FF120WH</t>
  </si>
  <si>
    <t>ES_1128872_FF116D0W_12242014115404_70018990</t>
  </si>
  <si>
    <t>FF116D0W</t>
  </si>
  <si>
    <t>ES_0092257_AR52T3SB04032016015944_70072708</t>
  </si>
  <si>
    <t>AR52T3SB</t>
  </si>
  <si>
    <t>ES_92257_AR4446B_07092014155859_6016198</t>
  </si>
  <si>
    <t>AR4456SS,,</t>
  </si>
  <si>
    <t>AR4446B</t>
  </si>
  <si>
    <t>ES_92257_AR321BB_07092014154345_4110223</t>
  </si>
  <si>
    <t>,AR323SB,</t>
  </si>
  <si>
    <t>AR321BB</t>
  </si>
  <si>
    <t>ES_92257_AR2406W_07212014164849_4965174</t>
  </si>
  <si>
    <t>,AR2416B,</t>
  </si>
  <si>
    <t>AR2406W</t>
  </si>
  <si>
    <t>ES_0092257_AR17T1B_11182015125027_70049833</t>
  </si>
  <si>
    <t>AR17T1B</t>
  </si>
  <si>
    <t>ES_1132323_A1-3.1CFDDSS_03252016091453_7293810</t>
  </si>
  <si>
    <t>A1-3.1CFDDSS</t>
  </si>
  <si>
    <t>Avalon</t>
  </si>
  <si>
    <t>ES_1132323_A1-3.1CFDDBLK_03252016091442_7282050</t>
  </si>
  <si>
    <t>A1-3.1CFDDBLK</t>
  </si>
  <si>
    <t>ES_1132323_A1-1.6CFSDSS_03252016091429_7269666</t>
  </si>
  <si>
    <t>A1-1.6CFSDSS</t>
  </si>
  <si>
    <t>ES_1132323_A1-1.6CFSDBLK_03252016091418_7258074</t>
  </si>
  <si>
    <t>A1-1.6CFSDBLK</t>
  </si>
  <si>
    <t>ES_1030337_FKATMP031AEW_05152014191256_1176684</t>
  </si>
  <si>
    <t>FKATMP031AEW</t>
  </si>
  <si>
    <t>Arctic King</t>
  </si>
  <si>
    <t>ES_1030337_FKATMP031AEB_05152014191309_1189487</t>
  </si>
  <si>
    <t>FKATMP031AEB</t>
  </si>
  <si>
    <t>ES_1030337_FKAFRM024AEU_05152014191341_1221863</t>
  </si>
  <si>
    <t>FKAFRM024AEU</t>
  </si>
  <si>
    <t>ES_1030337_ATMP031AEW_08092016073143_7903351</t>
  </si>
  <si>
    <t>ATMP031AEW</t>
  </si>
  <si>
    <t>ES_1030337_ATMP031AET_08092016073130_7890006</t>
  </si>
  <si>
    <t>ATMP031AET</t>
  </si>
  <si>
    <t>ES_1030337_ATMP031AES_08092016073118_7878650</t>
  </si>
  <si>
    <t>ATMP031AES</t>
  </si>
  <si>
    <t>ES_1030337_ATMP031AEB_08092016073105_7865280</t>
  </si>
  <si>
    <t>ATMP031AEB</t>
  </si>
  <si>
    <t>ES_1030337_ATMA115AEW_06102014031821_2731476</t>
  </si>
  <si>
    <t>ATMA115AEW</t>
  </si>
  <si>
    <t>ES_1030337_ATMA115AES_06102014031821_2731476</t>
  </si>
  <si>
    <t>ATMA115AES</t>
  </si>
  <si>
    <t>ES_1030337_ATMA115AEB_06102014031821_2731476</t>
  </si>
  <si>
    <t>ATMA115AEB</t>
  </si>
  <si>
    <t>ES_1030337_ATMA100AEW_06102014031821_2731476</t>
  </si>
  <si>
    <t>ATMA100AEW</t>
  </si>
  <si>
    <t>ES_1030337_ATMA100AES_06102014031821_2731476</t>
  </si>
  <si>
    <t>ATMA100AES</t>
  </si>
  <si>
    <t>ES_1030337_ATMA100AEB_06102014031821_2731476</t>
  </si>
  <si>
    <t>ATMA100AEB</t>
  </si>
  <si>
    <t>ES_1030337_AFRM044AEW_04032015070332_4612106</t>
  </si>
  <si>
    <t>AFRM044AEW</t>
  </si>
  <si>
    <t>ES_1030337_AFRM044AES_04032015070321_4601094</t>
  </si>
  <si>
    <t>AFRM044AES</t>
  </si>
  <si>
    <t>ES_1030337_AFRM044AEB_04032015070310_4590277</t>
  </si>
  <si>
    <t>AFRM044AEB</t>
  </si>
  <si>
    <t>ES_1030337_AFRM026AES_02032016050255_70061023</t>
  </si>
  <si>
    <t>AFRM026AES</t>
  </si>
  <si>
    <t>ES_1030337_AFRM026AEB_02032016050255_70061023</t>
  </si>
  <si>
    <t>AFRM026AEB</t>
  </si>
  <si>
    <t>ES_1030337_AFRM024AES_05152014191325_1205231</t>
  </si>
  <si>
    <t>AFRM024AES</t>
  </si>
  <si>
    <t>ES_1030337_ABDA049AS_07112016113031_70087781</t>
  </si>
  <si>
    <t>ABDA049AS</t>
  </si>
  <si>
    <t>ES_1030337_ATMP032AES_02262016110431_4671077</t>
  </si>
  <si>
    <t>ATMP032AES</t>
  </si>
  <si>
    <t>Arcitc King</t>
  </si>
  <si>
    <t>ES_1030337_ATMP032AEB_02262016110414_4654524</t>
  </si>
  <si>
    <t>ATMP032AEB</t>
  </si>
  <si>
    <t>ES_1030337_AFRM045AES_02262016110402_4642499</t>
  </si>
  <si>
    <t>AFRM045AES</t>
  </si>
  <si>
    <t>ES_1030337_AFRM033AEB_02262016110349_4629989</t>
  </si>
  <si>
    <t>AFRM033AEB</t>
  </si>
  <si>
    <t>ES_1030337_AFRM016AEB_02262016110322_4602889</t>
  </si>
  <si>
    <t>AFRM016AEB</t>
  </si>
  <si>
    <t>ES_0022856_ART348FFF***_07112016115240_70084302</t>
  </si>
  <si>
    <t>ART348FFF***</t>
  </si>
  <si>
    <t>Amana</t>
  </si>
  <si>
    <t>ES_0022856_ART348FFF***_11222015014057_70054450</t>
  </si>
  <si>
    <t>ES_1108549_AMA43BKE_03122014054518_2688030</t>
  </si>
  <si>
    <t>AMA43BKE</t>
  </si>
  <si>
    <t>ES_22856_AMA31**E_08292014121549_70010880</t>
  </si>
  <si>
    <t>AMA31**E</t>
  </si>
  <si>
    <t>ES_1134308_ALE-RF616W_10292015055056_7856460</t>
  </si>
  <si>
    <t>ALE-RF616W</t>
  </si>
  <si>
    <t>Alera</t>
  </si>
  <si>
    <t>ES_1134308_ALE-RF616B_10292015055037_7837876</t>
  </si>
  <si>
    <t>ALE-RF616B</t>
  </si>
  <si>
    <t>ES_1134308_ALE-RF333W_10292015055018_7818577</t>
  </si>
  <si>
    <t>ALE-RF333W</t>
  </si>
  <si>
    <t>ES_1134308_ALE-RF333B_10292015054958_7798000</t>
  </si>
  <si>
    <t>ALE-RF333B</t>
  </si>
  <si>
    <t>ES_0092255_ARD484F*10R/L_08272014021903_2752402</t>
  </si>
  <si>
    <t>ARD484F*10R/L</t>
  </si>
  <si>
    <t>Absocold</t>
  </si>
  <si>
    <t>ES_0092255_ARD369A*14R/L_08272014021903_2752402</t>
  </si>
  <si>
    <t>ARD369A*14R/L</t>
  </si>
  <si>
    <t>ES_0092255_ ARD298C*14R _08272014021903_2752402</t>
  </si>
  <si>
    <t>ARD298C*14R/L</t>
  </si>
  <si>
    <t>ES_0092255_ ARD244A*10R/L _08272014021903_2752402</t>
  </si>
  <si>
    <t>ARD244A*10R/L</t>
  </si>
  <si>
    <t>ES_0092255_ ARD204ABS14R/L _10022014111547_2767635</t>
  </si>
  <si>
    <t>ARD204ABS14R/L</t>
  </si>
  <si>
    <t>ES_0092255_ARD204AB14R/L_10022014111547_2767635</t>
  </si>
  <si>
    <t>ARD204AB14R/L</t>
  </si>
  <si>
    <t>ES_0092255_ARD104AB14R/L_10022014111547_2767635</t>
  </si>
  <si>
    <t>ARD104AB14R/L</t>
  </si>
  <si>
    <t>ES_0092255_ARD1033F*14R/L_12042014111045_70017616</t>
  </si>
  <si>
    <t>ARD1033F*14R/L</t>
  </si>
  <si>
    <t>ES_31649_B11CB50SSS/01_04012014095958_155</t>
  </si>
  <si>
    <t>B11CB50SSS/01</t>
  </si>
  <si>
    <t>ES_31649_B10CB80NVW/01_04082015103440_157</t>
  </si>
  <si>
    <t>B10CB80NVW/01</t>
  </si>
  <si>
    <t>ES_31649_B10CB80NVS_05202015120420_161</t>
  </si>
  <si>
    <t>B10CB80NVS</t>
  </si>
  <si>
    <t>ES_31649_B10CB80NVB_05202015111833_159</t>
  </si>
  <si>
    <t>B10CB80NVB</t>
  </si>
  <si>
    <t>ES_0031649_B09IB80NSP_08252016045707_70092810</t>
  </si>
  <si>
    <t>B09IB80NSP</t>
  </si>
  <si>
    <t>ES_1036108_BRFT1522SS_11302015134610_7141687</t>
  </si>
  <si>
    <t>BRFT1522SS</t>
  </si>
  <si>
    <t>Blomberg</t>
  </si>
  <si>
    <t>ES_1036108_BRFD2652SS_04222016085603_506250</t>
  </si>
  <si>
    <t>BRFD2652SS</t>
  </si>
  <si>
    <t>ES_1036108_BRFD2650SSN_11202014113510_1220209</t>
  </si>
  <si>
    <t>BRFD2650SSN</t>
  </si>
  <si>
    <t>ES_1036108_BRFD2230SS_06262015113507_7531091</t>
  </si>
  <si>
    <t>,BRFD2230SS,Manufacturers Basic Model number for family: G91629NWU</t>
  </si>
  <si>
    <t>BRFD2230SS</t>
  </si>
  <si>
    <t>ES_1036108_BRFB1822WH_08282014141147_2896692</t>
  </si>
  <si>
    <t>K74505NLU,BRFB1822SS,; K74505NLU,BRFB1822SSL,</t>
  </si>
  <si>
    <t>BRFB1822WH</t>
  </si>
  <si>
    <t>ES_1036108_BRFB1822SSN_12022015094408_1110956</t>
  </si>
  <si>
    <t>BRFB1822SSN</t>
  </si>
  <si>
    <t>ES_1036108_BRFB1822SSLN_12022015094409_798151</t>
  </si>
  <si>
    <t>BRFB1822SSLN</t>
  </si>
  <si>
    <t>ES_1036108_BRFB1812SSN_12022015094648_8339654</t>
  </si>
  <si>
    <t>BRFB1812SSN</t>
  </si>
  <si>
    <t>ES_1036108_BRFB1812SSLN_12022015094648_2999536</t>
  </si>
  <si>
    <t>BRFB1812SSLN</t>
  </si>
  <si>
    <t>ES_1036108_BRFB1812SS_08282014140802_2101404</t>
  </si>
  <si>
    <t>K74505NU,BRFB1812SSL,</t>
  </si>
  <si>
    <t>BRFB1812SS</t>
  </si>
  <si>
    <t>ES_1036108_BRFB1522SS_12022015103118_4184839</t>
  </si>
  <si>
    <t>BRFB1522SS</t>
  </si>
  <si>
    <t>ES_1036108_BRFB1512SS_12022015103322_125543</t>
  </si>
  <si>
    <t>BRFB1512SS</t>
  </si>
  <si>
    <t>ES_1036108_BRFB1452SSN_09192014152623_9926111</t>
  </si>
  <si>
    <t>BRFB1452SSN</t>
  </si>
  <si>
    <t>ES_1036108_BRFB1322SS_12022015102346_5770685</t>
  </si>
  <si>
    <t>BRFB1322SS</t>
  </si>
  <si>
    <t>ES_1036108_BRFB1312SS_12022015102902_6977197</t>
  </si>
  <si>
    <t>BRFB1312SS</t>
  </si>
  <si>
    <t>ES_1036108_BRFB1152SSN_09192014151242_8852655</t>
  </si>
  <si>
    <t>BRFB1152SSN</t>
  </si>
  <si>
    <t>ES_1036108_BRFB1052FFBIN_12022015102143_436517</t>
  </si>
  <si>
    <t>BRFB1052FFBIN</t>
  </si>
  <si>
    <t>ES_1036108_BRFB1042WHN_08282014175518_9697992</t>
  </si>
  <si>
    <t>BRFB1042WHN</t>
  </si>
  <si>
    <t>ES_1036108_BRFB10150FFBIN_11202014120101_5652124</t>
  </si>
  <si>
    <t>BRFB10150FFBIN</t>
  </si>
  <si>
    <t>ES_1126481_BCRK43B_06072016062708_0828350</t>
  </si>
  <si>
    <t>,BCRK43V,; ,BCRK43W,</t>
  </si>
  <si>
    <t>BCRK43B</t>
  </si>
  <si>
    <t>BLACK DECKER</t>
  </si>
  <si>
    <t>ES_1126481_BCRK32B_06072016062543_0743771</t>
  </si>
  <si>
    <t>,BCRK32V,; ,BCRK32W,</t>
  </si>
  <si>
    <t>BCRK32B</t>
  </si>
  <si>
    <t>ES_1126481_BCRK25B_06072016062357_0637231</t>
  </si>
  <si>
    <t>,BCRK25V,; ,BCRK25W,</t>
  </si>
  <si>
    <t>BCRK25B</t>
  </si>
  <si>
    <t>ES_1126481_BCRK17B_06072016062234_0554843</t>
  </si>
  <si>
    <t>,BCRK17V,; ,BCRK17W,</t>
  </si>
  <si>
    <t>BCRK17B</t>
  </si>
  <si>
    <t>ES_1137569_BA-R33-SS_07252016091552_8152052</t>
  </si>
  <si>
    <t>BA-R33-SS</t>
  </si>
  <si>
    <t>BestAppliance ™</t>
  </si>
  <si>
    <t>ES_1137569_BA-R33-Black_07252016091532_8132739</t>
  </si>
  <si>
    <t>BA-R33-Black</t>
  </si>
  <si>
    <t>ES_1137569_BA-R31F-SS_07252016091459_8099131</t>
  </si>
  <si>
    <t>BA-R31F-SS</t>
  </si>
  <si>
    <t>ES_1137569_BA-R31F-Black_07252016091445_8085754</t>
  </si>
  <si>
    <t>BA-R31F-Black</t>
  </si>
  <si>
    <t>ES_1137569_BA-R24-White_07252016091432_8072905</t>
  </si>
  <si>
    <t>BA-R24-White</t>
  </si>
  <si>
    <t>ES_1137569_BA-R24-SS_07252016091422_8062072</t>
  </si>
  <si>
    <t>BA-R24-SS</t>
  </si>
  <si>
    <t>ES_1137569_BA-R24-Black_07252016091410_8050535</t>
  </si>
  <si>
    <t>BA-R24-Black</t>
  </si>
  <si>
    <t>ES_1137569_BA-R16-White_07252016091400_8040118</t>
  </si>
  <si>
    <t>BA-R16-White</t>
  </si>
  <si>
    <t>ES_1137569_BA-R16-SS_07252016091348_8028083</t>
  </si>
  <si>
    <t>BA-R16-SS</t>
  </si>
  <si>
    <t>ES_1137569_BA-R16-Black_07252016091337_8017252</t>
  </si>
  <si>
    <t>BA-R16-Black</t>
  </si>
  <si>
    <t>ES_1036108_K60340N_05262016195949_2789018</t>
  </si>
  <si>
    <t>K60340N</t>
  </si>
  <si>
    <t>Beko &amp; Blomberg</t>
  </si>
  <si>
    <t>ES_1036108_BFTF2715SSIM_11302015134611_4959375</t>
  </si>
  <si>
    <t>BFTF2715SSIM</t>
  </si>
  <si>
    <t>Beko</t>
  </si>
  <si>
    <t>ES_1036108_BFFD3622SS_06262015113508_8330805</t>
  </si>
  <si>
    <t>BFFD3622SS</t>
  </si>
  <si>
    <t>ES_1036108_BFFD3620SS_11132015154706_8253290</t>
  </si>
  <si>
    <t>BFFD3620SS</t>
  </si>
  <si>
    <t>ES_1036108_BFBF3018SSL_12022015094648_8453904</t>
  </si>
  <si>
    <t>BFBF3018SSL</t>
  </si>
  <si>
    <t>ES_1036108_BFBF3018SSIML_12022015094409_6252518</t>
  </si>
  <si>
    <t>BFBF3018SSIML</t>
  </si>
  <si>
    <t>ES_1036108_BFBF3018SSIM_12022015094409_8887429</t>
  </si>
  <si>
    <t>BFBF3018SSIM</t>
  </si>
  <si>
    <t>ES_1036108_BFBF3018SS_12022015094648_6103463</t>
  </si>
  <si>
    <t>BFBF3018SS</t>
  </si>
  <si>
    <t>ES_1036108_BFBF2715SSIM_12022015103118_6055109</t>
  </si>
  <si>
    <t>BFBF2715SSIM</t>
  </si>
  <si>
    <t>ES_1036108_BFBF2715SS_12022015103322_2618982</t>
  </si>
  <si>
    <t>BFBF2715SS</t>
  </si>
  <si>
    <t>ES_1036108_BFBF2715GSIM_12022015103118_8995919</t>
  </si>
  <si>
    <t>BFBF2715GSIM</t>
  </si>
  <si>
    <t>ES_1036108_BFBF2413SSIM_12022015102346_6202204</t>
  </si>
  <si>
    <t>BFBF2413SSIM</t>
  </si>
  <si>
    <t>ES_1036108_BFBF2413SS_12022015102902_553858</t>
  </si>
  <si>
    <t>BFBF2413SS</t>
  </si>
  <si>
    <t>ES_1036108_BBBF2410IM_12022015102143_868036</t>
  </si>
  <si>
    <t>BBBF2410IM</t>
  </si>
  <si>
    <t>ES_0092257_RMS551SS_06192014035200_2738658</t>
  </si>
  <si>
    <t>RMS551SS</t>
  </si>
  <si>
    <t>ES_0092257_RMS550PS _06192014035200_2738658</t>
  </si>
  <si>
    <t>RMS550PS</t>
  </si>
  <si>
    <t>ES_0092257_RM52T1BB04032016015944_70072708</t>
  </si>
  <si>
    <t>RM52T1BB</t>
  </si>
  <si>
    <t>ES_92257_RM4406W_07092014153250_4381372</t>
  </si>
  <si>
    <t>,RM4416B,; ,RM4426PS,; ,RM4436SS,</t>
  </si>
  <si>
    <t>RM4406W</t>
  </si>
  <si>
    <t>ES_92257_RM3316B_07092014151134_5711633</t>
  </si>
  <si>
    <t>,RM3306W,; ,RM3326PS,; ,RM3336SS,</t>
  </si>
  <si>
    <t>RM3316B</t>
  </si>
  <si>
    <t>ES_92257_RM27B2P_01122015161728_3066522</t>
  </si>
  <si>
    <t>,RM27B0W,; ,RM27B1B,; ,RM27B3S,</t>
  </si>
  <si>
    <t>RM27B2P</t>
  </si>
  <si>
    <t>ES_0092257_RM24T4R_11182015125027_70049833</t>
  </si>
  <si>
    <t>RM24T4R</t>
  </si>
  <si>
    <t>ES_0092257_RM24T1B_11182015125027_70049833</t>
  </si>
  <si>
    <t>RM24T1B</t>
  </si>
  <si>
    <t>ES_92257_RM24216B_11262015172607_7294122</t>
  </si>
  <si>
    <t>RM24216B</t>
  </si>
  <si>
    <t>ES_0092257_RM17T3S_09062016115902_70096721</t>
  </si>
  <si>
    <t>RM17T3S</t>
  </si>
  <si>
    <t>ES_0092257_RM17T1B_09062016115902_70096721</t>
  </si>
  <si>
    <t>RM17T1B</t>
  </si>
  <si>
    <t>ES_0092257_RM17T0W_09062016115902_70096721</t>
  </si>
  <si>
    <t>RM17T0W</t>
  </si>
  <si>
    <t>ES_92257_RA7306WT_07092014155251_1173822</t>
  </si>
  <si>
    <t>RA7316PST,,</t>
  </si>
  <si>
    <t>RA7306WT</t>
  </si>
  <si>
    <t>ES_92257_RA3106WT_07092014155027_2381708</t>
  </si>
  <si>
    <t>RA3116BT,,; RA3126PST,,; RA3136SST,,</t>
  </si>
  <si>
    <t>RA3106WT</t>
  </si>
  <si>
    <t>ES_92257_FFBM45136SS_07072014111550_6561512</t>
  </si>
  <si>
    <t>FFBM45136SS</t>
  </si>
  <si>
    <t>ES_92257_FFBM102D3S_06262015090226_9346088</t>
  </si>
  <si>
    <t>FFBM102D3S</t>
  </si>
  <si>
    <t>ES_92257_FFBM102D2P_01212015055853_9933508</t>
  </si>
  <si>
    <t>FFBM102D2P</t>
  </si>
  <si>
    <t>ES_92257_FFBM102D0W_01212015055835_9915010</t>
  </si>
  <si>
    <t>FFBM102D0W</t>
  </si>
  <si>
    <t>ES_0092257_FF99D3S_06182015075700_70036893</t>
  </si>
  <si>
    <t>FF99D3S</t>
  </si>
  <si>
    <t>ES_0092257_FF99D2P_01292015103340_70021794</t>
  </si>
  <si>
    <t>FF99D2P</t>
  </si>
  <si>
    <t>Meets ENERGY STAR Most Efficient 2016 Criteria</t>
  </si>
  <si>
    <t>CB Model Identifier</t>
  </si>
  <si>
    <t>Markets</t>
  </si>
  <si>
    <t>Date Certified</t>
  </si>
  <si>
    <t>Date Available On Market</t>
  </si>
  <si>
    <t>Direct on-premises Open-standard Based Interconnection</t>
  </si>
  <si>
    <t>Communication Standard Application Layer</t>
  </si>
  <si>
    <t>Connects Using</t>
  </si>
  <si>
    <t>Connected Functionality</t>
  </si>
  <si>
    <t>Percent Less Energy Use than US Federal Standard</t>
  </si>
  <si>
    <t>US Federal Standard (kWh/yr)</t>
  </si>
  <si>
    <t>Annual Energy Use (kWh/yr)</t>
  </si>
  <si>
    <t>Adjusted Volume (ft3)</t>
  </si>
  <si>
    <t>Capacity (Total Volume) (ft3)</t>
  </si>
  <si>
    <t>Width (in)</t>
  </si>
  <si>
    <t>Height (in)</t>
  </si>
  <si>
    <t>Counter Depth</t>
  </si>
  <si>
    <t>Ice Maker</t>
  </si>
  <si>
    <t>Thru the Door Dispenser</t>
  </si>
  <si>
    <t>Built-in</t>
  </si>
  <si>
    <t>Defrost Type</t>
  </si>
  <si>
    <t>Product Class</t>
  </si>
  <si>
    <t>Additional Model Information</t>
  </si>
  <si>
    <t>Model Number</t>
  </si>
  <si>
    <t>Brand Name</t>
  </si>
  <si>
    <t>ENERGY STAR Unique ID</t>
  </si>
  <si>
    <t>Retailer</t>
  </si>
  <si>
    <t>Price</t>
  </si>
  <si>
    <t>Link</t>
  </si>
  <si>
    <t>Manufacturer</t>
  </si>
  <si>
    <t>1C</t>
  </si>
  <si>
    <t>2C</t>
  </si>
  <si>
    <t>3C</t>
  </si>
  <si>
    <t>4C</t>
  </si>
  <si>
    <t>5C</t>
  </si>
  <si>
    <t>6C</t>
  </si>
  <si>
    <t>http://www.sears.com/lg-30-cu-ft-super-capacity-french-door/p-04689043000P?sid=IDx01192011x000001&amp;gclid=CjwKEAiAm8nCBRD7xLj-2aWFyz8SJAAQNalabr3vftWuBHnu1g_6N2pIcYQwBm8IGwV5KoEyrtLCCRoCKszw_wcB&amp;gclsrc=aw.ds</t>
  </si>
  <si>
    <t>1B</t>
  </si>
  <si>
    <t>2B</t>
  </si>
  <si>
    <t>3B</t>
  </si>
  <si>
    <t>4B</t>
  </si>
  <si>
    <t>5B</t>
  </si>
  <si>
    <t>6B</t>
  </si>
  <si>
    <t>Row Labels</t>
  </si>
  <si>
    <t>Grand Total</t>
  </si>
  <si>
    <t>Average of Price</t>
  </si>
  <si>
    <t>Adder</t>
  </si>
  <si>
    <t>Ex Ante database Technology Export</t>
  </si>
  <si>
    <t>Technology Group: Refrigerated Storage</t>
  </si>
  <si>
    <t>Technology Type: Refrigerator/Freezer (RefrigFrz)</t>
  </si>
  <si>
    <t>This file created on 6/17/2015 5:16:12 PM while connected to localhost as sptviewer.</t>
  </si>
  <si>
    <t>Cost Model Coefficients</t>
  </si>
  <si>
    <t>Program/Database Description: READI v.2.2.0 (Current DEER and Non-DEER Ex Ante data.  Includes data for review)</t>
  </si>
  <si>
    <t>paramter type =&gt;</t>
  </si>
  <si>
    <t>discrete</t>
  </si>
  <si>
    <t>binary</t>
  </si>
  <si>
    <t>cont</t>
  </si>
  <si>
    <t>Category</t>
  </si>
  <si>
    <t>Constants</t>
  </si>
  <si>
    <t>Ice</t>
  </si>
  <si>
    <t>kWh Rating</t>
  </si>
  <si>
    <t>Volume Range</t>
  </si>
  <si>
    <t>MatlCost</t>
  </si>
  <si>
    <t>TechID</t>
  </si>
  <si>
    <t>TechSource</t>
  </si>
  <si>
    <t>Freezer_Location</t>
  </si>
  <si>
    <t>EnStar_Rated</t>
  </si>
  <si>
    <t>IceMaker</t>
  </si>
  <si>
    <t>ThruDoorIce</t>
  </si>
  <si>
    <t>Defrost</t>
  </si>
  <si>
    <t>Volume</t>
  </si>
  <si>
    <t>SizeRange</t>
  </si>
  <si>
    <t>EffLevel</t>
  </si>
  <si>
    <t>Rated_kWhyr</t>
  </si>
  <si>
    <t>Scale_Basis_Type</t>
  </si>
  <si>
    <t>Scale_Basis_Value</t>
  </si>
  <si>
    <t>Tech Desc</t>
  </si>
  <si>
    <t>Index</t>
  </si>
  <si>
    <t>Intercept</t>
  </si>
  <si>
    <t>Quarter</t>
  </si>
  <si>
    <t>Color</t>
  </si>
  <si>
    <t>Dispenser</t>
  </si>
  <si>
    <t>kWh/yr</t>
  </si>
  <si>
    <t>Min</t>
  </si>
  <si>
    <t>Max</t>
  </si>
  <si>
    <t>$/unit</t>
  </si>
  <si>
    <t>IOU Workpaper</t>
  </si>
  <si>
    <t>None</t>
  </si>
  <si>
    <t>N</t>
  </si>
  <si>
    <t>Tier1</t>
  </si>
  <si>
    <t>RatedkWh</t>
  </si>
  <si>
    <t>Small (11-23 cu ft)</t>
  </si>
  <si>
    <t>Refrigerator without Freezer, Size range = Small (11-23 cu ft), AV = 17, Energy Star qualified, Rated kWh = 290</t>
  </si>
  <si>
    <t>Bottom</t>
  </si>
  <si>
    <t>Large (≥16.5 cu ft)</t>
  </si>
  <si>
    <t>Y</t>
  </si>
  <si>
    <t>Refrigerator with Bottom mount freezer, with Icemaker, Size range = Large (≥16.5 cu ft), AV = 26, Energy Star qualified, Rated kWh = 649</t>
  </si>
  <si>
    <t>Top</t>
  </si>
  <si>
    <t>Large (≥20 cu ft)</t>
  </si>
  <si>
    <t>Refrigerator with Top mount freezer, Size range = Large (≥20 cu ft), AV = 27, Energy Star qualified, Rated kWh = 406</t>
  </si>
  <si>
    <t>Side</t>
  </si>
  <si>
    <t>Medium (15-23 cu ft)</t>
  </si>
  <si>
    <t>Refrigerator with Side mount freezer, Size range = Medium (15-23 cu ft), AV = 24, Energy Star qualified, Rated kWh = 454</t>
  </si>
  <si>
    <t>Large (≥23 cu ft)</t>
  </si>
  <si>
    <t>Refrigerator with Side mount freezer, Size range = Large (≥23 cu ft), AV = 34, Energy Star qualified, Rated kWh = 532</t>
  </si>
  <si>
    <t>Refrigerator with Side mount freezer, with Icemaker, Size range = Medium (15-23 cu ft), AV = 24, Energy Star qualified, Rated kWh = 585</t>
  </si>
  <si>
    <t>Refrigerator with Side mount freezer, with Icemaker, Size range = Large (≥23 cu ft), AV = 34, Energy Star qualified, Rated kWh = 663</t>
  </si>
  <si>
    <t>ESME</t>
  </si>
  <si>
    <t>Large (18.1-22.5 cu ft)</t>
  </si>
  <si>
    <t>Refrigerator with Bottom mount freezer, Size range = Large (18.1-22.5 cu ft), AV = 25, Energy Star Most Efficient qualified, Rated kWh = 459</t>
  </si>
  <si>
    <t>X-Large (&gt;22.5 cu ft)</t>
  </si>
  <si>
    <t>Refrigerator with Bottom mount freezer, Size range = X-Large (&gt;22.5 cu ft), AV = 31, Energy Star Most Efficient qualified, Rated kWh = 505</t>
  </si>
  <si>
    <t>Refrigerator with Bottom mount freezer, with Icemaker, Size range = Large (18.1-22.5 cu ft), AV = 27, Energy Star Most Efficient qualified, Rated kWh = 617</t>
  </si>
  <si>
    <t>Refrigerator with Bottom mount freezer, with Icemaker, Size range = X-Large (&gt;22.5 cu ft), AV = 34, Energy Star Most Efficient qualified, Rated kWh = 672</t>
  </si>
  <si>
    <t>Refrigerator with Top mount freezer, Size range = Large (18.1-22.5 cu ft), AV = 23, Energy Star Most Efficient qualified, Rated kWh = 355</t>
  </si>
  <si>
    <t>Refrigerator with Top mount freezer, Size range = X-Large (&gt;22.5 cu ft), AV = 29, Energy Star Most Efficient qualified, Rated kWh = 394</t>
  </si>
  <si>
    <t>Refrigerator with Top mount freezer, with Icemaker, Size range = Large (18.1-22.5 cu ft), AV = 23, Energy Star Most Efficient qualified, Rated kWh = 490</t>
  </si>
  <si>
    <t>Refrigerator with Top mount freezer, with Icemaker, Size range = X-Large (&gt;22.5 cu ft), AV = 29, Energy Star Most Efficient qualified, Rated kWh = 531</t>
  </si>
  <si>
    <t>Refrigerator with Side mount freezer, Size range = Large (18.1-22.5 cu ft), AV = 25, Energy Star Most Efficient qualified, Rated kWh = 436</t>
  </si>
  <si>
    <t>Refrigerator with Side mount freezer, Size range = X-Large (&gt;22.5 cu ft), AV = 31, Energy Star Most Efficient qualified, Rated kWh = 480</t>
  </si>
  <si>
    <t>Refrigerator with Side mount freezer, with Icemaker, Size range = Large (18.1-22.5 cu ft), AV = 27, Energy Star Most Efficient qualified, Rated kWh = 567</t>
  </si>
  <si>
    <t>Refrigerator with Side mount freezer, with Icemaker, Size range = X-Large (&gt;22.5 cu ft), AV = 33, Energy Star Most Efficient qualified, Rated kWh = 605</t>
  </si>
  <si>
    <t>Code</t>
  </si>
  <si>
    <t>Refrigerator without Freezer, Size range = Small (11-23 cu ft), AV = 17, Minimum code compliant, Rated kWh = 322</t>
  </si>
  <si>
    <t>Refrigerator with Bottom mount freezer, with Icemaker, Size range = Large (≥16.5 cu ft), AV = 26, Minimum code compliant, Rated kWh = 712</t>
  </si>
  <si>
    <t>Refrigerator with Top mount freezer, Size range = Large (≥20 cu ft), AV = 27, Minimum code compliant, Rated kWh = 451</t>
  </si>
  <si>
    <t>Refrigerator with Side mount freezer, Size range = Medium (15-23 cu ft), AV = 24, Minimum code compliant, Rated kWh = 504</t>
  </si>
  <si>
    <t>Refrigerator with Side mount freezer, Size range = Large (≥23 cu ft), AV = 34, Minimum code compliant, Rated kWh = 591</t>
  </si>
  <si>
    <t>Refrigerator with Side mount freezer, with Icemaker, Size range = Medium (15-23 cu ft), AV = 24, Minimum code compliant, Rated kWh = 640</t>
  </si>
  <si>
    <t>Refrigerator with Side mount freezer, with Icemaker, Size range = Large (≥23 cu ft), AV = 34, Minimum code compliant, Rated kWh = 727</t>
  </si>
  <si>
    <t>Refrigerator with Bottom mount freezer, Size range = Large (18.1-22.5 cu ft), AV = 25, Minimum code compliant, Rated kWh = 540</t>
  </si>
  <si>
    <t>Refrigerator with Bottom mount freezer, Size range = X-Large (&gt;22.5 cu ft), AV = 31, Minimum code compliant, Rated kWh = 594</t>
  </si>
  <si>
    <t>Refrigerator with Bottom mount freezer, with Icemaker, Size range = Large (18.1-22.5 cu ft), AV = 27, Minimum code compliant, Rated kWh = 726</t>
  </si>
  <si>
    <t>Refrigerator with Bottom mount freezer, with Icemaker, Size range = X-Large (&gt;22.5 cu ft), AV = 34, Minimum code compliant, Rated kWh = 790</t>
  </si>
  <si>
    <t>Refrigerator with Top mount freezer, Size range = Large (18.1-22.5 cu ft), AV = 23, Minimum code compliant, Rated kWh = 418</t>
  </si>
  <si>
    <t>Refrigerator with Top mount freezer, Size range = X-Large (&gt;22.5 cu ft), AV = 29, Minimum code compliant, Rated kWh = 464</t>
  </si>
  <si>
    <t>Refrigerator with Top mount freezer, with Icemaker, Size range = Large (18.1-22.5 cu ft), AV = 23, Minimum code compliant, Rated kWh = 577</t>
  </si>
  <si>
    <t>Refrigerator with Top mount freezer, with Icemaker, Size range = X-Large (&gt;22.5 cu ft), AV = 29, Minimum code compliant, Rated kWh = 625</t>
  </si>
  <si>
    <t>Refrigerator with Side mount freezer, Size range = Large (18.1-22.5 cu ft), AV = 25, Minimum code compliant, Rated kWh = 513</t>
  </si>
  <si>
    <t>Refrigerator with Side mount freezer, Size range = X-Large (&gt;22.5 cu ft), AV = 31, Minimum code compliant, Rated kWh = 564</t>
  </si>
  <si>
    <t>Refrigerator with Side mount freezer, with Icemaker, Size range = Large (18.1-22.5 cu ft), AV = 27, Minimum code compliant, Rated kWh = 667</t>
  </si>
  <si>
    <t>Refrigerator with Side mount freezer, with Icemaker, Size range = X-Large (&gt;22.5 cu ft), AV = 33, Minimum code compliant, Rated kWh = 712</t>
  </si>
  <si>
    <t>Residential full-size Refrigerator/Freezers</t>
  </si>
  <si>
    <t>from 2010-2012_WO017_Ex_Ante_Measure_Cost_Study_-_Final_Report.pdf</t>
  </si>
  <si>
    <t>parameter type =&gt;</t>
  </si>
  <si>
    <t>Configuration</t>
  </si>
  <si>
    <t>kWh/yr Rating</t>
  </si>
  <si>
    <t>Freezer Location</t>
  </si>
  <si>
    <t>out-of-scope</t>
  </si>
  <si>
    <t>SCE17AP009_0_M002</t>
  </si>
  <si>
    <t>SCE17AP009_0_M001</t>
  </si>
  <si>
    <t>SCE17AP009_0_M003</t>
  </si>
  <si>
    <t>SCE17AP009_0_M004</t>
  </si>
  <si>
    <t>SCE17AP009_0_M005</t>
  </si>
  <si>
    <t>SCE17AP009_0_M006</t>
  </si>
  <si>
    <t>SCE17AP009_0_M007</t>
  </si>
  <si>
    <t>SCE17AP009_0_M008</t>
  </si>
  <si>
    <t>SCE17AP009_0_M009</t>
  </si>
  <si>
    <t>SCE17AP009_0_M010</t>
  </si>
  <si>
    <t>SCE17AP009_0_M011</t>
  </si>
  <si>
    <t>SCE17AP009_0_M012</t>
  </si>
  <si>
    <t>SCE17AP009_0_M013</t>
  </si>
  <si>
    <t>SCE17AP009_0_M014</t>
  </si>
  <si>
    <t>SCE17AP009_0_M015</t>
  </si>
  <si>
    <t>SCE17AP009_0_M016</t>
  </si>
  <si>
    <t>SCE17AP009_0_M017</t>
  </si>
  <si>
    <t>SCE17AP009_0_M018</t>
  </si>
  <si>
    <t>SCE17AP009_0_M019</t>
  </si>
  <si>
    <t>SCE17AP009_0_B001</t>
  </si>
  <si>
    <t>SCE17AP009_0_B002</t>
  </si>
  <si>
    <t>SCE17AP009_0_B003</t>
  </si>
  <si>
    <t>SCE17AP009_0_B004</t>
  </si>
  <si>
    <t>SCE17AP009_0_B005</t>
  </si>
  <si>
    <t>SCE17AP009_0_B006</t>
  </si>
  <si>
    <t>SCE17AP009_0_B007</t>
  </si>
  <si>
    <t>SCE17AP009_0_B008</t>
  </si>
  <si>
    <t>SCE17AP009_0_B009</t>
  </si>
  <si>
    <t>SCE17AP009_0_B010</t>
  </si>
  <si>
    <t>SCE17AP009_0_B011</t>
  </si>
  <si>
    <t>SCE17AP009_0_B012</t>
  </si>
  <si>
    <t>SCE17AP009_0_B013</t>
  </si>
  <si>
    <t>SCE17AP009_0_B014</t>
  </si>
  <si>
    <t>SCE17AP009_0_B015</t>
  </si>
  <si>
    <t>SCE17AP009_0_B016</t>
  </si>
  <si>
    <t>SCE17AP009_0_B017</t>
  </si>
  <si>
    <t>SCE17AP009_0_B018</t>
  </si>
  <si>
    <t>SCE17AP009_0_B019</t>
  </si>
  <si>
    <t>Double drawer</t>
  </si>
  <si>
    <t>Single drawer</t>
  </si>
  <si>
    <t>French door freezer</t>
  </si>
  <si>
    <t>Average</t>
  </si>
  <si>
    <t>rated kWh/yr: 803 (Same configuration as Code Baseline (about 100% higher energy use than code baseline))</t>
  </si>
  <si>
    <t>rated kWh/yr: 374 (Same configuration as Code Baseline (about 8% more efficient than code baseline))</t>
  </si>
  <si>
    <t>ESRefg-SMLrgIce-406kwh</t>
  </si>
  <si>
    <t>ESRefg-SMLrgIce-345kwh</t>
  </si>
  <si>
    <t>Downstream Prescriptive Rebates/Incentives</t>
  </si>
  <si>
    <t>rated kWh/yr: 345 (Energy Star Version of Code Baseline (15% more efficient than code baseline))</t>
  </si>
  <si>
    <t>Energy Star(R) Refrigerator: Side Mount Freezer with through-the-door ice - large (23-31 ft3 TV) - 620 kWh/yr</t>
  </si>
  <si>
    <t>rated kWh/yr: 821 (Same configuration as Code Baseline (about 100% higher energy use than code baseline))</t>
  </si>
  <si>
    <t>ESRefg-SMMedIce-406kwh</t>
  </si>
  <si>
    <t>ESRefg-SMMedIce-345kwh</t>
  </si>
  <si>
    <t>Energy Star(R) Refrigerator: Side Mount Freezer with through-the-door ice - medium (15-23 ft3 TV) - 543 kWh/yr</t>
  </si>
  <si>
    <t>rated kWh/yr: 1195 (Same configuration as Code Baseline (about 50% higher energy use than code baseline))</t>
  </si>
  <si>
    <t>rated kWh/yr: 623 (Same configuration as Code Baseline (about 8% more efficient than code baseline))</t>
  </si>
  <si>
    <t>ESRefg-SMLrg-676kwh</t>
  </si>
  <si>
    <t>ESRefg-SMLrg-575kwh</t>
  </si>
  <si>
    <t>rated kWh/yr: 575 (Energy Star Version of Code Baseline (15% more efficient than code baseline))</t>
  </si>
  <si>
    <t>Energy Star(R) Refrigerator: Side Mount Freezer without through-the-door ice - large (23-31ft3 TV) - 565 kWh/yr</t>
  </si>
  <si>
    <t>rated kWh/yr: 976 (Same configuration as Code Baseline (about 50% higher energy use than code baseline))</t>
  </si>
  <si>
    <t>rated kWh/yr: 598 (Same configuration as Code Baseline (about 8% more efficient than code baseline))</t>
  </si>
  <si>
    <t>ESRefg-SMMed-648kwh</t>
  </si>
  <si>
    <t>ESRefg-SMMed-551kwh</t>
  </si>
  <si>
    <t>rated kWh/yr: 551 (Energy Star Version of Code Baseline (15% more efficient than code baseline))</t>
  </si>
  <si>
    <t>Energy Star(R) Refrigerator: Side Mount Freezer without through-the-door ice - medium (15-23 ft3 TV) - 528 kWh/yr</t>
  </si>
  <si>
    <t>rated kWh/yr: 631 (Same configuration as Code Baseline (about 30% higher energy use than code baseline))</t>
  </si>
  <si>
    <t>rated kWh/yr: 491 (Same configuration as Code Baseline (about 8% more efficient than code baseline))</t>
  </si>
  <si>
    <t>ESRefg-TMLrg-532kwh</t>
  </si>
  <si>
    <t>ESRefg-TMLrg-452kwh</t>
  </si>
  <si>
    <t>rated kWh/yr: 452 (Energy Star Version of Code Baseline (15% more efficient than code baseline))</t>
  </si>
  <si>
    <t>Energy Star(R) Refrigerator: Top Mount Freezer without through-the-door ice - large (20-25 ft3 TV) - 452 kWh/yr</t>
  </si>
  <si>
    <t>rated kWh/yr: 667 (Same configuration as Code Baseline (about 40% higher energy use than code baseline))</t>
  </si>
  <si>
    <t>rated kWh/yr: 433 (Same configuration as Code Baseline (about 8% more efficient than code baseline))</t>
  </si>
  <si>
    <t>ESRefg-TMMed-469kwh</t>
  </si>
  <si>
    <t>ESRefg-TMMed-399kwh</t>
  </si>
  <si>
    <t>rated kWh/yr: 399 (Energy Star Version of Code Baseline (15% more efficient than code baseline))</t>
  </si>
  <si>
    <t>Energy Star(R) Refrigerator: Top Mount Freezer without through-the-door ice - medium (15-20 ft3 TV) - 399 kWh/yr</t>
  </si>
  <si>
    <t>rated kWh/yr: 642 (Same configuration as Code Baseline (about 40% higher energy use than code baseline))</t>
  </si>
  <si>
    <t>rated kWh/yr: 415 (Same configuration as Code Baseline (about 8% more efficient than code baseline))</t>
  </si>
  <si>
    <t>ESRefg-TMSml-450kwh</t>
  </si>
  <si>
    <t>ESRefg-TMSml-382kwh</t>
  </si>
  <si>
    <t>rated kWh/yr: 382 (Energy Star Version of Code Baseline (15% more efficient than code baseline))</t>
  </si>
  <si>
    <t>Energy Star(R) Refrigerator: Top Mount Freezer without through-the-door ice - small (10-15 ft3 TV) - 357 kWh/yr</t>
  </si>
  <si>
    <t>rated kWh/yr: 668 (Same configuration as Code Baseline (about 15% higher energy use than code baseline))</t>
  </si>
  <si>
    <t>rated kWh/yr: 534 (Same configuration as Code Baseline (about 8% more efficient than code baseline))</t>
  </si>
  <si>
    <t>ESRefg-BMLrg-579kwh</t>
  </si>
  <si>
    <t>ESRefg-BMLrg-492kwh</t>
  </si>
  <si>
    <t>rated kWh/yr: 492 (Energy Star Version of Code Baseline (15% more efficient than code baseline))</t>
  </si>
  <si>
    <t>Energy Star(R) Refrigerator: Bottom Mount Freezer without through-the-door ice - large (16.5-25 ft3 TV) - 487 kWh/yr</t>
  </si>
  <si>
    <t>rated kWh/yr: 518 (Same configuration as Code Baseline (about 15% higher energy use than code baseline))</t>
  </si>
  <si>
    <t>rated kWh/yr: 507 (Same configuration as Code Baseline (about 8% more efficient than code baseline))</t>
  </si>
  <si>
    <t>ESRefg-BMSml-550kwh</t>
  </si>
  <si>
    <t>ESRefg-BMSml-467kwh</t>
  </si>
  <si>
    <t>rated kWh/yr: 467 (Energy Star Version of Code Baseline (15% more efficient than code baseline))</t>
  </si>
  <si>
    <t>Energy Star(R) Refrigerator: Bottom Mount Freezer without through-the-door ice - small (8-16.5 ft3 TV) - 447 kWh/yr</t>
  </si>
  <si>
    <t>Base Case -Customer Average Incremental Material Cost</t>
  </si>
  <si>
    <t>Base Case -Customer Average Material Cost</t>
  </si>
  <si>
    <t>Base Case -Customer Average Cost Case ID</t>
  </si>
  <si>
    <t>Base Case -Market Average Incremetnal Material Cost</t>
  </si>
  <si>
    <t>Base Case -Market Average Material Cost</t>
  </si>
  <si>
    <t>Base Case -Market Average Cost Case ID</t>
  </si>
  <si>
    <t>Base Case -Code/Standard Incremetnal Material Cost</t>
  </si>
  <si>
    <t>Base Case -Code/Standard Material Cost</t>
  </si>
  <si>
    <t>Base Case -Code/Standard Cost Case ID</t>
  </si>
  <si>
    <t>Measure Material Cost</t>
  </si>
  <si>
    <t>Measure Material Cost Case ID</t>
  </si>
  <si>
    <t>Program Delivery Strategies</t>
  </si>
  <si>
    <t>Measure Description</t>
  </si>
  <si>
    <t>2011 DEER Measure Description</t>
  </si>
  <si>
    <t>"Res - Appliance" Tab</t>
  </si>
  <si>
    <t>Revised DEER Measure Cost Summary (05_30_2008) Revised (06_02_2008).xls</t>
  </si>
  <si>
    <t>Door window</t>
  </si>
  <si>
    <t>Standard</t>
  </si>
  <si>
    <t>Door-in-door desgin</t>
  </si>
  <si>
    <t>Touchscreen</t>
  </si>
  <si>
    <t xml:space="preserve">Average Base </t>
  </si>
  <si>
    <t>Average Measure</t>
  </si>
  <si>
    <t>Features</t>
  </si>
  <si>
    <t>&lt;&lt;&lt; Price outlier</t>
  </si>
  <si>
    <t>&lt;&lt;&lt; Feature outlier</t>
  </si>
  <si>
    <t>Ave</t>
  </si>
  <si>
    <t/>
  </si>
  <si>
    <t>Incremental</t>
  </si>
  <si>
    <t>Solution Codes</t>
  </si>
  <si>
    <t>Measure</t>
  </si>
  <si>
    <t>Incremental Measure Cost</t>
  </si>
  <si>
    <t>Full Measure Cost</t>
  </si>
  <si>
    <r>
      <t>1</t>
    </r>
    <r>
      <rPr>
        <b/>
        <vertAlign val="superscript"/>
        <sz val="10"/>
        <color theme="1"/>
        <rFont val="Calibri"/>
        <family val="2"/>
        <scheme val="minor"/>
      </rPr>
      <t>st</t>
    </r>
    <r>
      <rPr>
        <b/>
        <sz val="10"/>
        <color theme="1"/>
        <rFont val="Calibri"/>
        <family val="2"/>
        <scheme val="minor"/>
      </rPr>
      <t xml:space="preserve"> Baseline</t>
    </r>
  </si>
  <si>
    <r>
      <t>2</t>
    </r>
    <r>
      <rPr>
        <b/>
        <vertAlign val="superscript"/>
        <sz val="10"/>
        <color theme="1"/>
        <rFont val="Calibri"/>
        <family val="2"/>
        <scheme val="minor"/>
      </rPr>
      <t>nd</t>
    </r>
    <r>
      <rPr>
        <b/>
        <sz val="10"/>
        <color theme="1"/>
        <rFont val="Calibri"/>
        <family val="2"/>
        <scheme val="minor"/>
      </rPr>
      <t xml:space="preserve"> Baseline</t>
    </r>
  </si>
  <si>
    <t>AP-18713</t>
  </si>
  <si>
    <t>Connected Energy Star with no Freezer (11 - 23 ft3) Refrigerator</t>
  </si>
  <si>
    <t>N/A</t>
  </si>
  <si>
    <t>AP-18747</t>
  </si>
  <si>
    <t>AP-18749</t>
  </si>
  <si>
    <t>AP-18716</t>
  </si>
  <si>
    <t>AP-18717</t>
  </si>
  <si>
    <t>AP-18718</t>
  </si>
  <si>
    <t>AP-18719</t>
  </si>
  <si>
    <t>AP-18750</t>
  </si>
  <si>
    <t>AP-18751</t>
  </si>
  <si>
    <t>Connected ES Most Efficient Bottom Mount Freezer, no Ice - X-Large (greater than 22.5 ft3) Refrigerator</t>
  </si>
  <si>
    <t>AP-18722</t>
  </si>
  <si>
    <t>Connected ES Most Efficient Bottom Mount Freezer, with Ice - Large (18.1-22.5 ft3) Refrigerator</t>
  </si>
  <si>
    <t>AP-18752</t>
  </si>
  <si>
    <t>Connected ES Most Efficient Bottom Mount Freezer, with Ice - X-Large (greater than 22.5 ft3) Refrigerator</t>
  </si>
  <si>
    <t>AP-18724</t>
  </si>
  <si>
    <t>AP-18725</t>
  </si>
  <si>
    <t>AP-18753</t>
  </si>
  <si>
    <t>AP-18727</t>
  </si>
  <si>
    <t>AP-18728</t>
  </si>
  <si>
    <t>AP-18729</t>
  </si>
  <si>
    <t>AP-18730</t>
  </si>
  <si>
    <t>AP-18731</t>
  </si>
  <si>
    <t>Connected Energy Star Bottom Mount Freezer, with Ice - Large (16.5 ft3 or greater) Refrigerator</t>
  </si>
  <si>
    <t>Connected Energy Star Top Mount Freezer, no Ice - Large (20 ft3 or greater) Refrigerator</t>
  </si>
  <si>
    <t>Connected Energy Star Side Mount Freezer, no Ice - Medium (15-23 ft3) Refrigerator</t>
  </si>
  <si>
    <t>Connected Energy Star Side Mount Freezer, no Ice - Large (23 ft3 or greater) Refrigerator</t>
  </si>
  <si>
    <t>Connected Energy Star Side Mount Freezer, with Ice - Medium (15-23 ft3) Refrigerator</t>
  </si>
  <si>
    <t>Connected Energy Star Side Mount Freezer, with Ice - Large (23 ft3 or greater) Refrigerator</t>
  </si>
  <si>
    <t>Connected ES Most Efficient Bottom Mount Freezer, no Ice - Large (18.1-22.5 ft3) Refrigerator</t>
  </si>
  <si>
    <t>Connected ES Most Efficient Top Mount Freezer, no Ice - Large (18.1-22.5 ft3) Refrigerator</t>
  </si>
  <si>
    <t>Connected ES Most Efficient Top Mount Freezer, no Ice - X-Large (greater than 22.5 ft3) Refrigerator</t>
  </si>
  <si>
    <t>Connected ES Most Efficient Top Mount Freezer, with Ice - Large (18.1-22.5 ft3) Refrigerator</t>
  </si>
  <si>
    <t>Connected ES Most Efficient Top Mount Freezer, with Ice - X-Large (greater than 22.5 ft3) Refrigerator</t>
  </si>
  <si>
    <t>Connected ES Most Efficient Side Mount Freezer, no Ice - Large (18.1-22.5 ft3) Refrigerator</t>
  </si>
  <si>
    <t>Connected ES Most Efficient Side Mount Freezer, no Ice - X-Large (greater than 22.5 ft3) Refrigerator</t>
  </si>
  <si>
    <t>Connected ES Most Efficient Side Mount Freezer, with Ice - Large (18.1-22.5 ft3) Refrigerator</t>
  </si>
  <si>
    <t>Connected ES Most Efficient Side Mount Freezer, with Ice - X-Large (greater than 22.5 ft3) Refrigerator</t>
  </si>
  <si>
    <t>Values from RefgFrzr Technology tab</t>
  </si>
  <si>
    <t>Baseline Material Cost</t>
  </si>
  <si>
    <t>Baseline Labor Cost</t>
  </si>
  <si>
    <t>Baseline Total Cost</t>
  </si>
  <si>
    <t>Measure Labor Cost</t>
  </si>
  <si>
    <t>Measure 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</si>
</sst>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0.0"/>
    <numFmt numFmtId="166" formatCode="0.000"/>
    <numFmt numFmtId="167" formatCode="&quot;$&quot;#,##0"/>
  </numFmts>
  <fonts count="2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i/>
      <sz val="10"/>
      <color theme="1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9C65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5" fillId="4" borderId="0" applyNumberFormat="0" applyBorder="0" applyAlignment="0" applyProtection="0"/>
    <xf numFmtId="0" fontId="8" fillId="0" borderId="0"/>
    <xf numFmtId="0" fontId="11" fillId="0" borderId="0"/>
    <xf numFmtId="0" fontId="4" fillId="0" borderId="0"/>
  </cellStyleXfs>
  <cellXfs count="120">
    <xf numFmtId="0" fontId="0" fillId="0" borderId="0" xfId="0"/>
    <xf numFmtId="0" fontId="1" fillId="0" borderId="0" xfId="1"/>
    <xf numFmtId="0" fontId="2" fillId="0" borderId="0" xfId="0" applyFont="1"/>
    <xf numFmtId="0" fontId="3" fillId="0" borderId="0" xfId="0" applyFont="1"/>
    <xf numFmtId="14" fontId="0" fillId="0" borderId="0" xfId="0" applyNumberFormat="1"/>
    <xf numFmtId="9" fontId="0" fillId="0" borderId="0" xfId="0" applyNumberFormat="1"/>
    <xf numFmtId="0" fontId="0" fillId="2" borderId="0" xfId="0" applyFill="1"/>
    <xf numFmtId="14" fontId="0" fillId="2" borderId="0" xfId="0" applyNumberFormat="1" applyFill="1"/>
    <xf numFmtId="9" fontId="0" fillId="2" borderId="0" xfId="0" applyNumberFormat="1" applyFill="1"/>
    <xf numFmtId="0" fontId="0" fillId="3" borderId="0" xfId="0" applyFill="1"/>
    <xf numFmtId="14" fontId="0" fillId="3" borderId="0" xfId="0" applyNumberFormat="1" applyFill="1"/>
    <xf numFmtId="9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9" fontId="0" fillId="0" borderId="0" xfId="0" applyNumberFormat="1" applyFill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6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5" fillId="4" borderId="0" xfId="2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5" xfId="0" applyBorder="1"/>
    <xf numFmtId="0" fontId="6" fillId="0" borderId="5" xfId="0" applyFont="1" applyBorder="1"/>
    <xf numFmtId="0" fontId="5" fillId="4" borderId="6" xfId="2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0" borderId="0" xfId="0" applyFont="1"/>
    <xf numFmtId="0" fontId="0" fillId="0" borderId="4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165" fontId="7" fillId="0" borderId="7" xfId="0" applyNumberFormat="1" applyFont="1" applyBorder="1" applyAlignment="1">
      <alignment horizontal="left" indent="1"/>
    </xf>
    <xf numFmtId="165" fontId="0" fillId="0" borderId="6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6" xfId="0" applyFill="1" applyBorder="1"/>
    <xf numFmtId="0" fontId="3" fillId="0" borderId="0" xfId="0" applyFont="1" applyFill="1" applyBorder="1"/>
    <xf numFmtId="0" fontId="3" fillId="0" borderId="6" xfId="0" applyFont="1" applyFill="1" applyBorder="1"/>
    <xf numFmtId="0" fontId="0" fillId="6" borderId="0" xfId="0" applyFill="1"/>
    <xf numFmtId="0" fontId="1" fillId="6" borderId="0" xfId="1" applyFill="1"/>
    <xf numFmtId="0" fontId="2" fillId="6" borderId="0" xfId="0" applyFont="1" applyFill="1"/>
    <xf numFmtId="0" fontId="8" fillId="0" borderId="0" xfId="3"/>
    <xf numFmtId="0" fontId="9" fillId="0" borderId="0" xfId="3" applyFont="1"/>
    <xf numFmtId="164" fontId="8" fillId="0" borderId="0" xfId="3" applyNumberFormat="1"/>
    <xf numFmtId="164" fontId="10" fillId="0" borderId="0" xfId="3" applyNumberFormat="1" applyFont="1"/>
    <xf numFmtId="0" fontId="10" fillId="0" borderId="0" xfId="3" applyFont="1"/>
    <xf numFmtId="0" fontId="8" fillId="0" borderId="0" xfId="3" applyAlignment="1">
      <alignment wrapText="1"/>
    </xf>
    <xf numFmtId="164" fontId="12" fillId="7" borderId="13" xfId="4" applyNumberFormat="1" applyFont="1" applyFill="1" applyBorder="1" applyAlignment="1">
      <alignment horizontal="center" vertical="center" wrapText="1"/>
    </xf>
    <xf numFmtId="0" fontId="13" fillId="7" borderId="13" xfId="5" applyFont="1" applyFill="1" applyBorder="1" applyAlignment="1">
      <alignment horizontal="center" vertical="center" wrapText="1"/>
    </xf>
    <xf numFmtId="164" fontId="12" fillId="3" borderId="13" xfId="4" applyNumberFormat="1" applyFont="1" applyFill="1" applyBorder="1" applyAlignment="1">
      <alignment horizontal="center" vertical="center" wrapText="1"/>
    </xf>
    <xf numFmtId="0" fontId="9" fillId="5" borderId="13" xfId="3" applyFont="1" applyFill="1" applyBorder="1" applyAlignment="1">
      <alignment wrapText="1"/>
    </xf>
    <xf numFmtId="0" fontId="8" fillId="5" borderId="13" xfId="3" applyFill="1" applyBorder="1" applyAlignment="1">
      <alignment wrapText="1"/>
    </xf>
    <xf numFmtId="164" fontId="14" fillId="8" borderId="13" xfId="4" applyNumberFormat="1" applyFont="1" applyFill="1" applyBorder="1" applyAlignment="1">
      <alignment horizontal="center" vertical="center" wrapText="1"/>
    </xf>
    <xf numFmtId="0" fontId="14" fillId="8" borderId="13" xfId="4" applyFont="1" applyFill="1" applyBorder="1" applyAlignment="1">
      <alignment horizontal="center" vertical="center" wrapText="1"/>
    </xf>
    <xf numFmtId="164" fontId="14" fillId="5" borderId="13" xfId="4" applyNumberFormat="1" applyFont="1" applyFill="1" applyBorder="1" applyAlignment="1">
      <alignment horizontal="center" vertical="center" wrapText="1"/>
    </xf>
    <xf numFmtId="0" fontId="8" fillId="0" borderId="0" xfId="3" applyAlignment="1">
      <alignment horizontal="center"/>
    </xf>
    <xf numFmtId="0" fontId="9" fillId="0" borderId="0" xfId="3" applyFont="1" applyAlignment="1">
      <alignment horizontal="center"/>
    </xf>
    <xf numFmtId="2" fontId="0" fillId="0" borderId="0" xfId="0" applyNumberFormat="1"/>
    <xf numFmtId="167" fontId="0" fillId="0" borderId="0" xfId="0" applyNumberFormat="1"/>
    <xf numFmtId="0" fontId="18" fillId="0" borderId="13" xfId="0" applyFont="1" applyBorder="1" applyAlignment="1">
      <alignment vertical="center"/>
    </xf>
    <xf numFmtId="164" fontId="0" fillId="0" borderId="13" xfId="0" applyNumberFormat="1" applyBorder="1"/>
    <xf numFmtId="0" fontId="15" fillId="10" borderId="18" xfId="0" applyFont="1" applyFill="1" applyBorder="1" applyAlignment="1">
      <alignment vertical="center" wrapText="1"/>
    </xf>
    <xf numFmtId="0" fontId="15" fillId="10" borderId="19" xfId="0" applyFont="1" applyFill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8" fillId="0" borderId="15" xfId="0" applyFont="1" applyBorder="1" applyAlignment="1">
      <alignment vertical="center"/>
    </xf>
    <xf numFmtId="164" fontId="0" fillId="0" borderId="15" xfId="0" applyNumberFormat="1" applyBorder="1"/>
    <xf numFmtId="0" fontId="17" fillId="0" borderId="20" xfId="0" applyFont="1" applyBorder="1" applyAlignment="1">
      <alignment vertical="center" wrapText="1"/>
    </xf>
    <xf numFmtId="0" fontId="17" fillId="0" borderId="17" xfId="0" applyFont="1" applyBorder="1" applyAlignment="1">
      <alignment vertical="center" wrapText="1"/>
    </xf>
    <xf numFmtId="0" fontId="18" fillId="0" borderId="18" xfId="0" applyFont="1" applyBorder="1" applyAlignment="1">
      <alignment vertical="center"/>
    </xf>
    <xf numFmtId="164" fontId="0" fillId="0" borderId="18" xfId="0" applyNumberFormat="1" applyBorder="1"/>
    <xf numFmtId="0" fontId="0" fillId="0" borderId="1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9" xfId="0" applyBorder="1" applyAlignment="1">
      <alignment horizontal="center"/>
    </xf>
    <xf numFmtId="0" fontId="19" fillId="4" borderId="6" xfId="2" applyFont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19" fillId="4" borderId="0" xfId="2" applyFont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167" fontId="0" fillId="3" borderId="0" xfId="0" applyNumberFormat="1" applyFill="1"/>
    <xf numFmtId="0" fontId="15" fillId="9" borderId="14" xfId="0" applyFont="1" applyFill="1" applyBorder="1" applyAlignment="1">
      <alignment vertical="center" wrapText="1"/>
    </xf>
    <xf numFmtId="0" fontId="15" fillId="9" borderId="17" xfId="0" applyFont="1" applyFill="1" applyBorder="1" applyAlignment="1">
      <alignment vertical="center" wrapText="1"/>
    </xf>
    <xf numFmtId="0" fontId="15" fillId="9" borderId="15" xfId="0" applyFont="1" applyFill="1" applyBorder="1" applyAlignment="1">
      <alignment vertical="center" wrapText="1"/>
    </xf>
    <xf numFmtId="0" fontId="15" fillId="9" borderId="18" xfId="0" applyFont="1" applyFill="1" applyBorder="1" applyAlignment="1">
      <alignment vertical="center" wrapText="1"/>
    </xf>
    <xf numFmtId="0" fontId="15" fillId="9" borderId="16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</cellXfs>
  <cellStyles count="6">
    <cellStyle name="Hyperlink" xfId="1" builtinId="8"/>
    <cellStyle name="Neutral" xfId="2" builtinId="28"/>
    <cellStyle name="Normal" xfId="0" builtinId="0"/>
    <cellStyle name="Normal 10" xfId="5"/>
    <cellStyle name="Normal 12" xfId="3"/>
    <cellStyle name="Normal_Sheet1" xfId="4"/>
  </cellStyles>
  <dxfs count="2">
    <dxf>
      <numFmt numFmtId="2" formatCode="0.00"/>
    </dxf>
    <dxf>
      <numFmt numFmtId="164" formatCode="&quot;$&quot;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V-EES\Jobs\Work%20Documents\Workpapers\Appliance%20Workpapers\Refrigerators\READi%20%200.99.6%20Tool%20download%20Refrigerato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 Overview"/>
      <sheetName val="PG&amp;E Workpaper At-A-Glance"/>
      <sheetName val="SCE Savings - Fed Std + 30%"/>
      <sheetName val="SCE Savings - Fed Std + 20%"/>
      <sheetName val="DEER Export - Refrigerators"/>
      <sheetName val="2008 DEER Cost"/>
      <sheetName val="PGE Pivot - Refrig Misc"/>
      <sheetName val="PG&amp;E Pivot - IE Factors"/>
      <sheetName val="PG&amp;E Compact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0">
          <cell r="A10" t="str">
            <v>RFBZ / CZ01</v>
          </cell>
          <cell r="B10">
            <v>150138</v>
          </cell>
          <cell r="C10" t="str">
            <v>RFBZ</v>
          </cell>
          <cell r="D10" t="str">
            <v>Energy Star(R) Refrigerator: Bottom Mount Freezer without through-the-door ice - large (16.5-25 ft3 TV) - 487 kWh/yr</v>
          </cell>
          <cell r="E10" t="str">
            <v>Res-Refg-dKWH-Cond</v>
          </cell>
          <cell r="F10" t="str">
            <v>DEER2011</v>
          </cell>
          <cell r="G10" t="str">
            <v>D08 v3.02</v>
          </cell>
          <cell r="H10">
            <v>39979</v>
          </cell>
          <cell r="I10" t="str">
            <v>PGE</v>
          </cell>
          <cell r="J10" t="str">
            <v>SFm</v>
          </cell>
          <cell r="K10" t="str">
            <v>Ex</v>
          </cell>
          <cell r="L10" t="str">
            <v>rWtd</v>
          </cell>
          <cell r="M10" t="str">
            <v>CZ01</v>
          </cell>
          <cell r="N10" t="str">
            <v>Each</v>
          </cell>
          <cell r="O10">
            <v>1</v>
          </cell>
          <cell r="P10">
            <v>0</v>
          </cell>
          <cell r="Q10" t="str">
            <v>Delta</v>
          </cell>
          <cell r="R10">
            <v>58.2</v>
          </cell>
          <cell r="S10">
            <v>8.1799999999999998E-3</v>
          </cell>
          <cell r="T10">
            <v>0</v>
          </cell>
          <cell r="U10">
            <v>56.5</v>
          </cell>
          <cell r="V10">
            <v>1.01E-2</v>
          </cell>
          <cell r="W10">
            <v>-2.59</v>
          </cell>
          <cell r="X10">
            <v>58.2</v>
          </cell>
          <cell r="Y10">
            <v>8.1799999999999998E-3</v>
          </cell>
          <cell r="Z10">
            <v>0</v>
          </cell>
          <cell r="AA10">
            <v>1.01E-2</v>
          </cell>
          <cell r="AB10">
            <v>56.5</v>
          </cell>
          <cell r="AC10">
            <v>-2.59</v>
          </cell>
          <cell r="AD10">
            <v>1.3466666666666665E-2</v>
          </cell>
          <cell r="AE10">
            <v>75.333333333333329</v>
          </cell>
          <cell r="AF10">
            <v>-3.4533333333333331</v>
          </cell>
          <cell r="AG10">
            <v>2.0199999999999999E-2</v>
          </cell>
          <cell r="AH10">
            <v>113</v>
          </cell>
          <cell r="AI10">
            <v>-5.18</v>
          </cell>
          <cell r="AJ10">
            <v>1511.11</v>
          </cell>
          <cell r="AK10">
            <v>1365.8200000000002</v>
          </cell>
          <cell r="AL10">
            <v>145.28999999999974</v>
          </cell>
        </row>
        <row r="11">
          <cell r="A11" t="str">
            <v>RFBZ / CZ02</v>
          </cell>
          <cell r="B11">
            <v>150139</v>
          </cell>
          <cell r="C11" t="str">
            <v>RFBZ</v>
          </cell>
          <cell r="D11" t="str">
            <v>Energy Star(R) Refrigerator: Bottom Mount Freezer without through-the-door ice - large (16.5-25 ft3 TV) - 487 kWh/yr</v>
          </cell>
          <cell r="E11" t="str">
            <v>Res-Refg-dKWH-Cond</v>
          </cell>
          <cell r="F11" t="str">
            <v>DEER2011</v>
          </cell>
          <cell r="G11" t="str">
            <v>D08 v3.02</v>
          </cell>
          <cell r="H11">
            <v>39979</v>
          </cell>
          <cell r="I11" t="str">
            <v>PGE</v>
          </cell>
          <cell r="J11" t="str">
            <v>SFm</v>
          </cell>
          <cell r="K11" t="str">
            <v>Ex</v>
          </cell>
          <cell r="L11" t="str">
            <v>rWtd</v>
          </cell>
          <cell r="M11" t="str">
            <v>CZ02</v>
          </cell>
          <cell r="N11" t="str">
            <v>Each</v>
          </cell>
          <cell r="O11">
            <v>1</v>
          </cell>
          <cell r="P11">
            <v>0</v>
          </cell>
          <cell r="Q11" t="str">
            <v>Delta</v>
          </cell>
          <cell r="R11">
            <v>65.400000000000006</v>
          </cell>
          <cell r="S11">
            <v>1.0500000000000001E-2</v>
          </cell>
          <cell r="T11">
            <v>0</v>
          </cell>
          <cell r="U11">
            <v>66.400000000000006</v>
          </cell>
          <cell r="V11">
            <v>1.5800000000000002E-2</v>
          </cell>
          <cell r="W11">
            <v>-2.46</v>
          </cell>
          <cell r="X11">
            <v>65.400000000000006</v>
          </cell>
          <cell r="Y11">
            <v>1.0500000000000001E-2</v>
          </cell>
          <cell r="Z11">
            <v>0</v>
          </cell>
          <cell r="AA11">
            <v>1.5800000000000002E-2</v>
          </cell>
          <cell r="AB11">
            <v>66.400000000000006</v>
          </cell>
          <cell r="AC11">
            <v>-2.46</v>
          </cell>
          <cell r="AD11">
            <v>2.1066666666666668E-2</v>
          </cell>
          <cell r="AE11">
            <v>88.533333333333331</v>
          </cell>
          <cell r="AF11">
            <v>-3.28</v>
          </cell>
          <cell r="AG11">
            <v>3.1600000000000003E-2</v>
          </cell>
          <cell r="AH11">
            <v>132.80000000000001</v>
          </cell>
          <cell r="AI11">
            <v>-4.92</v>
          </cell>
          <cell r="AJ11">
            <v>1511.11</v>
          </cell>
          <cell r="AK11">
            <v>1365.8200000000002</v>
          </cell>
          <cell r="AL11">
            <v>145.28999999999974</v>
          </cell>
        </row>
        <row r="12">
          <cell r="A12" t="str">
            <v>RFBZ / CZ03</v>
          </cell>
          <cell r="B12">
            <v>150140</v>
          </cell>
          <cell r="C12" t="str">
            <v>RFBZ</v>
          </cell>
          <cell r="D12" t="str">
            <v>Energy Star(R) Refrigerator: Bottom Mount Freezer without through-the-door ice - large (16.5-25 ft3 TV) - 487 kWh/yr</v>
          </cell>
          <cell r="E12" t="str">
            <v>Res-Refg-dKWH-Cond</v>
          </cell>
          <cell r="F12" t="str">
            <v>DEER2011</v>
          </cell>
          <cell r="G12" t="str">
            <v>D08 v3.02</v>
          </cell>
          <cell r="H12">
            <v>39979</v>
          </cell>
          <cell r="I12" t="str">
            <v>PGE</v>
          </cell>
          <cell r="J12" t="str">
            <v>SFm</v>
          </cell>
          <cell r="K12" t="str">
            <v>Ex</v>
          </cell>
          <cell r="L12" t="str">
            <v>rWtd</v>
          </cell>
          <cell r="M12" t="str">
            <v>CZ03</v>
          </cell>
          <cell r="N12" t="str">
            <v>Each</v>
          </cell>
          <cell r="O12">
            <v>1</v>
          </cell>
          <cell r="P12">
            <v>0</v>
          </cell>
          <cell r="Q12" t="str">
            <v>Delta</v>
          </cell>
          <cell r="R12">
            <v>64.2</v>
          </cell>
          <cell r="S12">
            <v>9.1199999999999996E-3</v>
          </cell>
          <cell r="T12">
            <v>0</v>
          </cell>
          <cell r="U12">
            <v>62.9</v>
          </cell>
          <cell r="V12">
            <v>1.2699999999999999E-2</v>
          </cell>
          <cell r="W12">
            <v>-2.88</v>
          </cell>
          <cell r="X12">
            <v>64.2</v>
          </cell>
          <cell r="Y12">
            <v>9.1199999999999996E-3</v>
          </cell>
          <cell r="Z12">
            <v>0</v>
          </cell>
          <cell r="AA12">
            <v>1.2699999999999999E-2</v>
          </cell>
          <cell r="AB12">
            <v>62.9</v>
          </cell>
          <cell r="AC12">
            <v>-2.88</v>
          </cell>
          <cell r="AD12">
            <v>1.6933333333333331E-2</v>
          </cell>
          <cell r="AE12">
            <v>83.86666666666666</v>
          </cell>
          <cell r="AF12">
            <v>-3.84</v>
          </cell>
          <cell r="AG12">
            <v>2.5399999999999999E-2</v>
          </cell>
          <cell r="AH12">
            <v>125.8</v>
          </cell>
          <cell r="AI12">
            <v>-5.76</v>
          </cell>
          <cell r="AJ12">
            <v>1511.11</v>
          </cell>
          <cell r="AK12">
            <v>1365.8200000000002</v>
          </cell>
          <cell r="AL12">
            <v>145.28999999999974</v>
          </cell>
        </row>
        <row r="13">
          <cell r="A13" t="str">
            <v>RFBZ / CZ04</v>
          </cell>
          <cell r="B13">
            <v>150141</v>
          </cell>
          <cell r="C13" t="str">
            <v>RFBZ</v>
          </cell>
          <cell r="D13" t="str">
            <v>Energy Star(R) Refrigerator: Bottom Mount Freezer without through-the-door ice - large (16.5-25 ft3 TV) - 487 kWh/yr</v>
          </cell>
          <cell r="E13" t="str">
            <v>Res-Refg-dKWH-Cond</v>
          </cell>
          <cell r="F13" t="str">
            <v>DEER2011</v>
          </cell>
          <cell r="G13" t="str">
            <v>D08 v3.02</v>
          </cell>
          <cell r="H13">
            <v>39979</v>
          </cell>
          <cell r="I13" t="str">
            <v>PGE</v>
          </cell>
          <cell r="J13" t="str">
            <v>SFm</v>
          </cell>
          <cell r="K13" t="str">
            <v>Ex</v>
          </cell>
          <cell r="L13" t="str">
            <v>rWtd</v>
          </cell>
          <cell r="M13" t="str">
            <v>CZ04</v>
          </cell>
          <cell r="N13" t="str">
            <v>Each</v>
          </cell>
          <cell r="O13">
            <v>1</v>
          </cell>
          <cell r="P13">
            <v>0</v>
          </cell>
          <cell r="Q13" t="str">
            <v>Delta</v>
          </cell>
          <cell r="R13">
            <v>65.400000000000006</v>
          </cell>
          <cell r="S13">
            <v>9.7099999999999999E-3</v>
          </cell>
          <cell r="T13">
            <v>0</v>
          </cell>
          <cell r="U13">
            <v>68.2</v>
          </cell>
          <cell r="V13">
            <v>1.46E-2</v>
          </cell>
          <cell r="W13">
            <v>-2.16</v>
          </cell>
          <cell r="X13">
            <v>65.400000000000006</v>
          </cell>
          <cell r="Y13">
            <v>9.7099999999999999E-3</v>
          </cell>
          <cell r="Z13">
            <v>0</v>
          </cell>
          <cell r="AA13">
            <v>1.46E-2</v>
          </cell>
          <cell r="AB13">
            <v>68.2</v>
          </cell>
          <cell r="AC13">
            <v>-2.16</v>
          </cell>
          <cell r="AD13">
            <v>1.9466666666666667E-2</v>
          </cell>
          <cell r="AE13">
            <v>90.933333333333337</v>
          </cell>
          <cell r="AF13">
            <v>-2.88</v>
          </cell>
          <cell r="AG13">
            <v>2.92E-2</v>
          </cell>
          <cell r="AH13">
            <v>136.4</v>
          </cell>
          <cell r="AI13">
            <v>-4.32</v>
          </cell>
          <cell r="AJ13">
            <v>1511.11</v>
          </cell>
          <cell r="AK13">
            <v>1365.8200000000002</v>
          </cell>
          <cell r="AL13">
            <v>145.28999999999974</v>
          </cell>
        </row>
        <row r="14">
          <cell r="A14" t="str">
            <v>RFBZ / CZ05</v>
          </cell>
          <cell r="B14">
            <v>150142</v>
          </cell>
          <cell r="C14" t="str">
            <v>RFBZ</v>
          </cell>
          <cell r="D14" t="str">
            <v>Energy Star(R) Refrigerator: Bottom Mount Freezer without through-the-door ice - large (16.5-25 ft3 TV) - 487 kWh/yr</v>
          </cell>
          <cell r="E14" t="str">
            <v>Res-Refg-dKWH-Cond</v>
          </cell>
          <cell r="F14" t="str">
            <v>DEER2011</v>
          </cell>
          <cell r="G14" t="str">
            <v>D08 v3.02</v>
          </cell>
          <cell r="H14">
            <v>39979</v>
          </cell>
          <cell r="I14" t="str">
            <v>PGE</v>
          </cell>
          <cell r="J14" t="str">
            <v>SFm</v>
          </cell>
          <cell r="K14" t="str">
            <v>Ex</v>
          </cell>
          <cell r="L14" t="str">
            <v>rWtd</v>
          </cell>
          <cell r="M14" t="str">
            <v>CZ05</v>
          </cell>
          <cell r="N14" t="str">
            <v>Each</v>
          </cell>
          <cell r="O14">
            <v>1</v>
          </cell>
          <cell r="P14">
            <v>0</v>
          </cell>
          <cell r="Q14" t="str">
            <v>Delta</v>
          </cell>
          <cell r="R14">
            <v>65.7</v>
          </cell>
          <cell r="S14">
            <v>9.5399999999999999E-3</v>
          </cell>
          <cell r="T14">
            <v>0</v>
          </cell>
          <cell r="U14">
            <v>64.599999999999994</v>
          </cell>
          <cell r="V14">
            <v>1.4E-2</v>
          </cell>
          <cell r="W14">
            <v>-3.16</v>
          </cell>
          <cell r="X14">
            <v>65.7</v>
          </cell>
          <cell r="Y14">
            <v>9.5399999999999999E-3</v>
          </cell>
          <cell r="Z14">
            <v>0</v>
          </cell>
          <cell r="AA14">
            <v>1.4E-2</v>
          </cell>
          <cell r="AB14">
            <v>64.599999999999994</v>
          </cell>
          <cell r="AC14">
            <v>-3.16</v>
          </cell>
          <cell r="AD14">
            <v>1.8666666666666665E-2</v>
          </cell>
          <cell r="AE14">
            <v>86.133333333333326</v>
          </cell>
          <cell r="AF14">
            <v>-4.2133333333333329</v>
          </cell>
          <cell r="AG14">
            <v>2.8000000000000001E-2</v>
          </cell>
          <cell r="AH14">
            <v>129.19999999999999</v>
          </cell>
          <cell r="AI14">
            <v>-6.32</v>
          </cell>
          <cell r="AJ14">
            <v>1511.11</v>
          </cell>
          <cell r="AK14">
            <v>1365.8200000000002</v>
          </cell>
          <cell r="AL14">
            <v>145.28999999999974</v>
          </cell>
        </row>
        <row r="15">
          <cell r="A15" t="str">
            <v>RFBZ / CZ11</v>
          </cell>
          <cell r="B15">
            <v>150143</v>
          </cell>
          <cell r="C15" t="str">
            <v>RFBZ</v>
          </cell>
          <cell r="D15" t="str">
            <v>Energy Star(R) Refrigerator: Bottom Mount Freezer without through-the-door ice - large (16.5-25 ft3 TV) - 487 kWh/yr</v>
          </cell>
          <cell r="E15" t="str">
            <v>Res-Refg-dKWH-Cond</v>
          </cell>
          <cell r="F15" t="str">
            <v>DEER2011</v>
          </cell>
          <cell r="G15" t="str">
            <v>D08 v3.02</v>
          </cell>
          <cell r="H15">
            <v>39979</v>
          </cell>
          <cell r="I15" t="str">
            <v>PGE</v>
          </cell>
          <cell r="J15" t="str">
            <v>SFm</v>
          </cell>
          <cell r="K15" t="str">
            <v>Ex</v>
          </cell>
          <cell r="L15" t="str">
            <v>rWtd</v>
          </cell>
          <cell r="M15" t="str">
            <v>CZ11</v>
          </cell>
          <cell r="N15" t="str">
            <v>Each</v>
          </cell>
          <cell r="O15">
            <v>1</v>
          </cell>
          <cell r="P15">
            <v>0</v>
          </cell>
          <cell r="Q15" t="str">
            <v>Delta</v>
          </cell>
          <cell r="R15">
            <v>67.400000000000006</v>
          </cell>
          <cell r="S15">
            <v>1.04E-2</v>
          </cell>
          <cell r="T15">
            <v>0</v>
          </cell>
          <cell r="U15">
            <v>72.5</v>
          </cell>
          <cell r="V15">
            <v>1.4999999999999999E-2</v>
          </cell>
          <cell r="W15">
            <v>-2</v>
          </cell>
          <cell r="X15">
            <v>67.400000000000006</v>
          </cell>
          <cell r="Y15">
            <v>1.04E-2</v>
          </cell>
          <cell r="Z15">
            <v>0</v>
          </cell>
          <cell r="AA15">
            <v>1.4999999999999999E-2</v>
          </cell>
          <cell r="AB15">
            <v>72.5</v>
          </cell>
          <cell r="AC15">
            <v>-2</v>
          </cell>
          <cell r="AD15">
            <v>1.9999999999999997E-2</v>
          </cell>
          <cell r="AE15">
            <v>96.666666666666657</v>
          </cell>
          <cell r="AF15">
            <v>-2.6666666666666665</v>
          </cell>
          <cell r="AG15">
            <v>0.03</v>
          </cell>
          <cell r="AH15">
            <v>145</v>
          </cell>
          <cell r="AI15">
            <v>-4</v>
          </cell>
          <cell r="AJ15">
            <v>1511.11</v>
          </cell>
          <cell r="AK15">
            <v>1365.8200000000002</v>
          </cell>
          <cell r="AL15">
            <v>145.28999999999974</v>
          </cell>
        </row>
        <row r="16">
          <cell r="A16" t="str">
            <v>RFBZ / CZ12</v>
          </cell>
          <cell r="B16">
            <v>150144</v>
          </cell>
          <cell r="C16" t="str">
            <v>RFBZ</v>
          </cell>
          <cell r="D16" t="str">
            <v>Energy Star(R) Refrigerator: Bottom Mount Freezer without through-the-door ice - large (16.5-25 ft3 TV) - 487 kWh/yr</v>
          </cell>
          <cell r="E16" t="str">
            <v>Res-Refg-dKWH-Cond</v>
          </cell>
          <cell r="F16" t="str">
            <v>DEER2011</v>
          </cell>
          <cell r="G16" t="str">
            <v>D08 v3.02</v>
          </cell>
          <cell r="H16">
            <v>39979</v>
          </cell>
          <cell r="I16" t="str">
            <v>PGE</v>
          </cell>
          <cell r="J16" t="str">
            <v>SFm</v>
          </cell>
          <cell r="K16" t="str">
            <v>Ex</v>
          </cell>
          <cell r="L16" t="str">
            <v>rWtd</v>
          </cell>
          <cell r="M16" t="str">
            <v>CZ12</v>
          </cell>
          <cell r="N16" t="str">
            <v>Each</v>
          </cell>
          <cell r="O16">
            <v>1</v>
          </cell>
          <cell r="P16">
            <v>0</v>
          </cell>
          <cell r="Q16" t="str">
            <v>Delta</v>
          </cell>
          <cell r="R16">
            <v>66</v>
          </cell>
          <cell r="S16">
            <v>1.0500000000000001E-2</v>
          </cell>
          <cell r="T16">
            <v>0</v>
          </cell>
          <cell r="U16">
            <v>69.8</v>
          </cell>
          <cell r="V16">
            <v>1.52E-2</v>
          </cell>
          <cell r="W16">
            <v>-2.1</v>
          </cell>
          <cell r="X16">
            <v>66</v>
          </cell>
          <cell r="Y16">
            <v>1.0500000000000001E-2</v>
          </cell>
          <cell r="Z16">
            <v>0</v>
          </cell>
          <cell r="AA16">
            <v>1.52E-2</v>
          </cell>
          <cell r="AB16">
            <v>69.8</v>
          </cell>
          <cell r="AC16">
            <v>-2.1</v>
          </cell>
          <cell r="AD16">
            <v>2.0266666666666665E-2</v>
          </cell>
          <cell r="AE16">
            <v>93.066666666666663</v>
          </cell>
          <cell r="AF16">
            <v>-2.8</v>
          </cell>
          <cell r="AG16">
            <v>3.04E-2</v>
          </cell>
          <cell r="AH16">
            <v>139.6</v>
          </cell>
          <cell r="AI16">
            <v>-4.2</v>
          </cell>
          <cell r="AJ16">
            <v>1511.11</v>
          </cell>
          <cell r="AK16">
            <v>1365.8200000000002</v>
          </cell>
          <cell r="AL16">
            <v>145.28999999999974</v>
          </cell>
        </row>
        <row r="17">
          <cell r="A17" t="str">
            <v>RFBZ / CZ13</v>
          </cell>
          <cell r="B17">
            <v>150145</v>
          </cell>
          <cell r="C17" t="str">
            <v>RFBZ</v>
          </cell>
          <cell r="D17" t="str">
            <v>Energy Star(R) Refrigerator: Bottom Mount Freezer without through-the-door ice - large (16.5-25 ft3 TV) - 487 kWh/yr</v>
          </cell>
          <cell r="E17" t="str">
            <v>Res-Refg-dKWH-Cond</v>
          </cell>
          <cell r="F17" t="str">
            <v>DEER2011</v>
          </cell>
          <cell r="G17" t="str">
            <v>D08 v3.02</v>
          </cell>
          <cell r="H17">
            <v>39979</v>
          </cell>
          <cell r="I17" t="str">
            <v>PGE</v>
          </cell>
          <cell r="J17" t="str">
            <v>SFm</v>
          </cell>
          <cell r="K17" t="str">
            <v>Ex</v>
          </cell>
          <cell r="L17" t="str">
            <v>rWtd</v>
          </cell>
          <cell r="M17" t="str">
            <v>CZ13</v>
          </cell>
          <cell r="N17" t="str">
            <v>Each</v>
          </cell>
          <cell r="O17">
            <v>1</v>
          </cell>
          <cell r="P17">
            <v>0</v>
          </cell>
          <cell r="Q17" t="str">
            <v>Delta</v>
          </cell>
          <cell r="R17">
            <v>72</v>
          </cell>
          <cell r="S17">
            <v>1.12E-2</v>
          </cell>
          <cell r="T17">
            <v>0</v>
          </cell>
          <cell r="U17">
            <v>78.5</v>
          </cell>
          <cell r="V17">
            <v>1.5599999999999999E-2</v>
          </cell>
          <cell r="W17">
            <v>-2.0099999999999998</v>
          </cell>
          <cell r="X17">
            <v>72</v>
          </cell>
          <cell r="Y17">
            <v>1.12E-2</v>
          </cell>
          <cell r="Z17">
            <v>0</v>
          </cell>
          <cell r="AA17">
            <v>1.5599999999999999E-2</v>
          </cell>
          <cell r="AB17">
            <v>78.5</v>
          </cell>
          <cell r="AC17">
            <v>-2.0099999999999998</v>
          </cell>
          <cell r="AD17">
            <v>2.0799999999999999E-2</v>
          </cell>
          <cell r="AE17">
            <v>104.66666666666666</v>
          </cell>
          <cell r="AF17">
            <v>-2.6799999999999997</v>
          </cell>
          <cell r="AG17">
            <v>3.1199999999999999E-2</v>
          </cell>
          <cell r="AH17">
            <v>157</v>
          </cell>
          <cell r="AI17">
            <v>-4.0199999999999996</v>
          </cell>
          <cell r="AJ17">
            <v>1511.11</v>
          </cell>
          <cell r="AK17">
            <v>1365.8200000000002</v>
          </cell>
          <cell r="AL17">
            <v>145.28999999999974</v>
          </cell>
        </row>
        <row r="18">
          <cell r="A18" t="str">
            <v>RFBZ / CZ16</v>
          </cell>
          <cell r="B18">
            <v>150146</v>
          </cell>
          <cell r="C18" t="str">
            <v>RFBZ</v>
          </cell>
          <cell r="D18" t="str">
            <v>Energy Star(R) Refrigerator: Bottom Mount Freezer without through-the-door ice - large (16.5-25 ft3 TV) - 487 kWh/yr</v>
          </cell>
          <cell r="E18" t="str">
            <v>Res-Refg-dKWH-Cond</v>
          </cell>
          <cell r="F18" t="str">
            <v>DEER2011</v>
          </cell>
          <cell r="G18" t="str">
            <v>D08 v3.02</v>
          </cell>
          <cell r="H18">
            <v>39979</v>
          </cell>
          <cell r="I18" t="str">
            <v>PGE</v>
          </cell>
          <cell r="J18" t="str">
            <v>SFm</v>
          </cell>
          <cell r="K18" t="str">
            <v>Ex</v>
          </cell>
          <cell r="L18" t="str">
            <v>rWtd</v>
          </cell>
          <cell r="M18" t="str">
            <v>CZ16</v>
          </cell>
          <cell r="N18" t="str">
            <v>Each</v>
          </cell>
          <cell r="O18">
            <v>1</v>
          </cell>
          <cell r="P18">
            <v>0</v>
          </cell>
          <cell r="Q18" t="str">
            <v>Delta</v>
          </cell>
          <cell r="R18">
            <v>59.1</v>
          </cell>
          <cell r="S18">
            <v>9.6200000000000001E-3</v>
          </cell>
          <cell r="T18">
            <v>0</v>
          </cell>
          <cell r="U18">
            <v>60.4</v>
          </cell>
          <cell r="V18">
            <v>1.41E-2</v>
          </cell>
          <cell r="W18">
            <v>-2.67</v>
          </cell>
          <cell r="X18">
            <v>59.1</v>
          </cell>
          <cell r="Y18">
            <v>9.6200000000000001E-3</v>
          </cell>
          <cell r="Z18">
            <v>0</v>
          </cell>
          <cell r="AA18">
            <v>1.41E-2</v>
          </cell>
          <cell r="AB18">
            <v>60.4</v>
          </cell>
          <cell r="AC18">
            <v>-2.67</v>
          </cell>
          <cell r="AD18">
            <v>1.8799999999999997E-2</v>
          </cell>
          <cell r="AE18">
            <v>80.533333333333331</v>
          </cell>
          <cell r="AF18">
            <v>-3.5599999999999996</v>
          </cell>
          <cell r="AG18">
            <v>2.8199999999999999E-2</v>
          </cell>
          <cell r="AH18">
            <v>120.8</v>
          </cell>
          <cell r="AI18">
            <v>-5.34</v>
          </cell>
          <cell r="AJ18">
            <v>1511.11</v>
          </cell>
          <cell r="AK18">
            <v>1365.8200000000002</v>
          </cell>
          <cell r="AL18">
            <v>145.28999999999974</v>
          </cell>
        </row>
        <row r="19">
          <cell r="A19" t="str">
            <v>RFBS / CZ01</v>
          </cell>
          <cell r="B19">
            <v>150138</v>
          </cell>
          <cell r="C19" t="str">
            <v>RFBS</v>
          </cell>
          <cell r="D19" t="str">
            <v>Energy Star(R) Refrigerator: Bottom Mount Freezer without through-the-door ice - small (8-16.5 ft3 TV) - 447 kWh/yr</v>
          </cell>
          <cell r="E19" t="str">
            <v>Res-Refg-dKWH-Cond</v>
          </cell>
          <cell r="F19" t="str">
            <v>DEER2011</v>
          </cell>
          <cell r="G19" t="str">
            <v>D08 v3.02</v>
          </cell>
          <cell r="H19">
            <v>39979</v>
          </cell>
          <cell r="I19" t="str">
            <v>PGE</v>
          </cell>
          <cell r="J19" t="str">
            <v>SFm</v>
          </cell>
          <cell r="K19" t="str">
            <v>Ex</v>
          </cell>
          <cell r="L19" t="str">
            <v>rWtd</v>
          </cell>
          <cell r="M19" t="str">
            <v>CZ01</v>
          </cell>
          <cell r="N19" t="str">
            <v>Each</v>
          </cell>
          <cell r="O19">
            <v>1</v>
          </cell>
          <cell r="P19">
            <v>0</v>
          </cell>
          <cell r="Q19" t="str">
            <v>Delta</v>
          </cell>
          <cell r="R19">
            <v>48</v>
          </cell>
          <cell r="S19">
            <v>6.7499999999999999E-3</v>
          </cell>
          <cell r="T19">
            <v>0</v>
          </cell>
          <cell r="U19">
            <v>46.6</v>
          </cell>
          <cell r="V19">
            <v>8.3700000000000007E-3</v>
          </cell>
          <cell r="W19">
            <v>-2.14</v>
          </cell>
          <cell r="X19">
            <v>48</v>
          </cell>
          <cell r="Y19">
            <v>6.7499999999999999E-3</v>
          </cell>
          <cell r="Z19">
            <v>0</v>
          </cell>
          <cell r="AA19">
            <v>8.3700000000000007E-3</v>
          </cell>
          <cell r="AB19">
            <v>46.6</v>
          </cell>
          <cell r="AC19">
            <v>-2.14</v>
          </cell>
          <cell r="AD19">
            <v>1.116E-2</v>
          </cell>
          <cell r="AE19">
            <v>62.133333333333333</v>
          </cell>
          <cell r="AF19">
            <v>-2.8533333333333335</v>
          </cell>
          <cell r="AG19">
            <v>1.6740000000000001E-2</v>
          </cell>
          <cell r="AH19">
            <v>93.2</v>
          </cell>
          <cell r="AI19">
            <v>-4.28</v>
          </cell>
          <cell r="AJ19">
            <v>1227.145</v>
          </cell>
          <cell r="AK19">
            <v>1088.5349999999999</v>
          </cell>
          <cell r="AL19">
            <v>138.61000000000013</v>
          </cell>
        </row>
        <row r="20">
          <cell r="A20" t="str">
            <v>RFBS / CZ02</v>
          </cell>
          <cell r="B20">
            <v>150139</v>
          </cell>
          <cell r="C20" t="str">
            <v>RFBS</v>
          </cell>
          <cell r="D20" t="str">
            <v>Energy Star(R) Refrigerator: Bottom Mount Freezer without through-the-door ice - small (8-16.5 ft3 TV) - 447 kWh/yr</v>
          </cell>
          <cell r="E20" t="str">
            <v>Res-Refg-dKWH-Cond</v>
          </cell>
          <cell r="F20" t="str">
            <v>DEER2011</v>
          </cell>
          <cell r="G20" t="str">
            <v>D08 v3.02</v>
          </cell>
          <cell r="H20">
            <v>39979</v>
          </cell>
          <cell r="I20" t="str">
            <v>PGE</v>
          </cell>
          <cell r="J20" t="str">
            <v>SFm</v>
          </cell>
          <cell r="K20" t="str">
            <v>Ex</v>
          </cell>
          <cell r="L20" t="str">
            <v>rWtd</v>
          </cell>
          <cell r="M20" t="str">
            <v>CZ02</v>
          </cell>
          <cell r="N20" t="str">
            <v>Each</v>
          </cell>
          <cell r="O20">
            <v>1</v>
          </cell>
          <cell r="P20">
            <v>0</v>
          </cell>
          <cell r="Q20" t="str">
            <v>Delta</v>
          </cell>
          <cell r="R20">
            <v>54</v>
          </cell>
          <cell r="S20">
            <v>8.6800000000000002E-3</v>
          </cell>
          <cell r="T20">
            <v>0</v>
          </cell>
          <cell r="U20">
            <v>54.8</v>
          </cell>
          <cell r="V20">
            <v>1.2999999999999999E-2</v>
          </cell>
          <cell r="W20">
            <v>-2.0299999999999998</v>
          </cell>
          <cell r="X20">
            <v>54</v>
          </cell>
          <cell r="Y20">
            <v>8.6800000000000002E-3</v>
          </cell>
          <cell r="Z20">
            <v>0</v>
          </cell>
          <cell r="AA20">
            <v>1.2999999999999999E-2</v>
          </cell>
          <cell r="AB20">
            <v>54.8</v>
          </cell>
          <cell r="AC20">
            <v>-2.0299999999999998</v>
          </cell>
          <cell r="AD20">
            <v>1.7333333333333333E-2</v>
          </cell>
          <cell r="AE20">
            <v>73.066666666666663</v>
          </cell>
          <cell r="AF20">
            <v>-2.7066666666666661</v>
          </cell>
          <cell r="AG20">
            <v>2.5999999999999999E-2</v>
          </cell>
          <cell r="AH20">
            <v>109.6</v>
          </cell>
          <cell r="AI20">
            <v>-4.0599999999999996</v>
          </cell>
          <cell r="AJ20">
            <v>1227.145</v>
          </cell>
          <cell r="AK20">
            <v>1088.5349999999999</v>
          </cell>
          <cell r="AL20">
            <v>138.61000000000013</v>
          </cell>
        </row>
        <row r="21">
          <cell r="A21" t="str">
            <v>RFBS / CZ03</v>
          </cell>
          <cell r="B21">
            <v>150140</v>
          </cell>
          <cell r="C21" t="str">
            <v>RFBS</v>
          </cell>
          <cell r="D21" t="str">
            <v>Energy Star(R) Refrigerator: Bottom Mount Freezer without through-the-door ice - small (8-16.5 ft3 TV) - 447 kWh/yr</v>
          </cell>
          <cell r="E21" t="str">
            <v>Res-Refg-dKWH-Cond</v>
          </cell>
          <cell r="F21" t="str">
            <v>DEER2011</v>
          </cell>
          <cell r="G21" t="str">
            <v>D08 v3.02</v>
          </cell>
          <cell r="H21">
            <v>39979</v>
          </cell>
          <cell r="I21" t="str">
            <v>PGE</v>
          </cell>
          <cell r="J21" t="str">
            <v>SFm</v>
          </cell>
          <cell r="K21" t="str">
            <v>Ex</v>
          </cell>
          <cell r="L21" t="str">
            <v>rWtd</v>
          </cell>
          <cell r="M21" t="str">
            <v>CZ03</v>
          </cell>
          <cell r="N21" t="str">
            <v>Each</v>
          </cell>
          <cell r="O21">
            <v>1</v>
          </cell>
          <cell r="P21">
            <v>0</v>
          </cell>
          <cell r="Q21" t="str">
            <v>Delta</v>
          </cell>
          <cell r="R21">
            <v>53</v>
          </cell>
          <cell r="S21">
            <v>7.5300000000000002E-3</v>
          </cell>
          <cell r="T21">
            <v>0</v>
          </cell>
          <cell r="U21">
            <v>51.9</v>
          </cell>
          <cell r="V21">
            <v>1.0500000000000001E-2</v>
          </cell>
          <cell r="W21">
            <v>-2.38</v>
          </cell>
          <cell r="X21">
            <v>53</v>
          </cell>
          <cell r="Y21">
            <v>7.5300000000000002E-3</v>
          </cell>
          <cell r="Z21">
            <v>0</v>
          </cell>
          <cell r="AA21">
            <v>1.0500000000000001E-2</v>
          </cell>
          <cell r="AB21">
            <v>51.9</v>
          </cell>
          <cell r="AC21">
            <v>-2.38</v>
          </cell>
          <cell r="AD21">
            <v>1.4E-2</v>
          </cell>
          <cell r="AE21">
            <v>69.199999999999989</v>
          </cell>
          <cell r="AF21">
            <v>-3.1733333333333329</v>
          </cell>
          <cell r="AG21">
            <v>2.1000000000000001E-2</v>
          </cell>
          <cell r="AH21">
            <v>103.8</v>
          </cell>
          <cell r="AI21">
            <v>-4.76</v>
          </cell>
          <cell r="AJ21">
            <v>1227.145</v>
          </cell>
          <cell r="AK21">
            <v>1088.5349999999999</v>
          </cell>
          <cell r="AL21">
            <v>138.61000000000013</v>
          </cell>
        </row>
        <row r="22">
          <cell r="A22" t="str">
            <v>RFBS / CZ04</v>
          </cell>
          <cell r="B22">
            <v>150141</v>
          </cell>
          <cell r="C22" t="str">
            <v>RFBS</v>
          </cell>
          <cell r="D22" t="str">
            <v>Energy Star(R) Refrigerator: Bottom Mount Freezer without through-the-door ice - small (8-16.5 ft3 TV) - 447 kWh/yr</v>
          </cell>
          <cell r="E22" t="str">
            <v>Res-Refg-dKWH-Cond</v>
          </cell>
          <cell r="F22" t="str">
            <v>DEER2011</v>
          </cell>
          <cell r="G22" t="str">
            <v>D08 v3.02</v>
          </cell>
          <cell r="H22">
            <v>39979</v>
          </cell>
          <cell r="I22" t="str">
            <v>PGE</v>
          </cell>
          <cell r="J22" t="str">
            <v>SFm</v>
          </cell>
          <cell r="K22" t="str">
            <v>Ex</v>
          </cell>
          <cell r="L22" t="str">
            <v>rWtd</v>
          </cell>
          <cell r="M22" t="str">
            <v>CZ04</v>
          </cell>
          <cell r="N22" t="str">
            <v>Each</v>
          </cell>
          <cell r="O22">
            <v>1</v>
          </cell>
          <cell r="P22">
            <v>0</v>
          </cell>
          <cell r="Q22" t="str">
            <v>Delta</v>
          </cell>
          <cell r="R22">
            <v>54</v>
          </cell>
          <cell r="S22">
            <v>8.0199999999999994E-3</v>
          </cell>
          <cell r="T22">
            <v>0</v>
          </cell>
          <cell r="U22">
            <v>56.3</v>
          </cell>
          <cell r="V22">
            <v>1.21E-2</v>
          </cell>
          <cell r="W22">
            <v>-1.79</v>
          </cell>
          <cell r="X22">
            <v>54</v>
          </cell>
          <cell r="Y22">
            <v>8.0199999999999994E-3</v>
          </cell>
          <cell r="Z22">
            <v>0</v>
          </cell>
          <cell r="AA22">
            <v>1.21E-2</v>
          </cell>
          <cell r="AB22">
            <v>56.3</v>
          </cell>
          <cell r="AC22">
            <v>-1.79</v>
          </cell>
          <cell r="AD22">
            <v>1.6133333333333333E-2</v>
          </cell>
          <cell r="AE22">
            <v>75.066666666666663</v>
          </cell>
          <cell r="AF22">
            <v>-2.3866666666666667</v>
          </cell>
          <cell r="AG22">
            <v>2.4199999999999999E-2</v>
          </cell>
          <cell r="AH22">
            <v>112.6</v>
          </cell>
          <cell r="AI22">
            <v>-3.58</v>
          </cell>
          <cell r="AJ22">
            <v>1227.145</v>
          </cell>
          <cell r="AK22">
            <v>1088.5349999999999</v>
          </cell>
          <cell r="AL22">
            <v>138.61000000000013</v>
          </cell>
        </row>
        <row r="23">
          <cell r="A23" t="str">
            <v>RFBS / CZ05</v>
          </cell>
          <cell r="B23">
            <v>150142</v>
          </cell>
          <cell r="C23" t="str">
            <v>RFBS</v>
          </cell>
          <cell r="D23" t="str">
            <v>Energy Star(R) Refrigerator: Bottom Mount Freezer without through-the-door ice - small (8-16.5 ft3 TV) - 447 kWh/yr</v>
          </cell>
          <cell r="E23" t="str">
            <v>Res-Refg-dKWH-Cond</v>
          </cell>
          <cell r="F23" t="str">
            <v>DEER2011</v>
          </cell>
          <cell r="G23" t="str">
            <v>D08 v3.02</v>
          </cell>
          <cell r="H23">
            <v>39979</v>
          </cell>
          <cell r="I23" t="str">
            <v>PGE</v>
          </cell>
          <cell r="J23" t="str">
            <v>SFm</v>
          </cell>
          <cell r="K23" t="str">
            <v>Ex</v>
          </cell>
          <cell r="L23" t="str">
            <v>rWtd</v>
          </cell>
          <cell r="M23" t="str">
            <v>CZ05</v>
          </cell>
          <cell r="N23" t="str">
            <v>Each</v>
          </cell>
          <cell r="O23">
            <v>1</v>
          </cell>
          <cell r="P23">
            <v>0</v>
          </cell>
          <cell r="Q23" t="str">
            <v>Delta</v>
          </cell>
          <cell r="R23">
            <v>54.3</v>
          </cell>
          <cell r="S23">
            <v>7.8700000000000003E-3</v>
          </cell>
          <cell r="T23">
            <v>0</v>
          </cell>
          <cell r="U23">
            <v>53.3</v>
          </cell>
          <cell r="V23">
            <v>1.15E-2</v>
          </cell>
          <cell r="W23">
            <v>-2.61</v>
          </cell>
          <cell r="X23">
            <v>54.3</v>
          </cell>
          <cell r="Y23">
            <v>7.8700000000000003E-3</v>
          </cell>
          <cell r="Z23">
            <v>0</v>
          </cell>
          <cell r="AA23">
            <v>1.15E-2</v>
          </cell>
          <cell r="AB23">
            <v>53.3</v>
          </cell>
          <cell r="AC23">
            <v>-2.61</v>
          </cell>
          <cell r="AD23">
            <v>1.5333333333333332E-2</v>
          </cell>
          <cell r="AE23">
            <v>71.066666666666663</v>
          </cell>
          <cell r="AF23">
            <v>-3.4799999999999995</v>
          </cell>
          <cell r="AG23">
            <v>2.3E-2</v>
          </cell>
          <cell r="AH23">
            <v>106.6</v>
          </cell>
          <cell r="AI23">
            <v>-5.22</v>
          </cell>
          <cell r="AJ23">
            <v>1227.145</v>
          </cell>
          <cell r="AK23">
            <v>1088.5349999999999</v>
          </cell>
          <cell r="AL23">
            <v>138.61000000000013</v>
          </cell>
        </row>
        <row r="24">
          <cell r="A24" t="str">
            <v>RFBS / CZ11</v>
          </cell>
          <cell r="B24">
            <v>150143</v>
          </cell>
          <cell r="C24" t="str">
            <v>RFBS</v>
          </cell>
          <cell r="D24" t="str">
            <v>Energy Star(R) Refrigerator: Bottom Mount Freezer without through-the-door ice - small (8-16.5 ft3 TV) - 447 kWh/yr</v>
          </cell>
          <cell r="E24" t="str">
            <v>Res-Refg-dKWH-Cond</v>
          </cell>
          <cell r="F24" t="str">
            <v>DEER2011</v>
          </cell>
          <cell r="G24" t="str">
            <v>D08 v3.02</v>
          </cell>
          <cell r="H24">
            <v>39979</v>
          </cell>
          <cell r="I24" t="str">
            <v>PGE</v>
          </cell>
          <cell r="J24" t="str">
            <v>SFm</v>
          </cell>
          <cell r="K24" t="str">
            <v>Ex</v>
          </cell>
          <cell r="L24" t="str">
            <v>rWtd</v>
          </cell>
          <cell r="M24" t="str">
            <v>CZ11</v>
          </cell>
          <cell r="N24" t="str">
            <v>Each</v>
          </cell>
          <cell r="O24">
            <v>1</v>
          </cell>
          <cell r="P24">
            <v>0</v>
          </cell>
          <cell r="Q24" t="str">
            <v>Delta</v>
          </cell>
          <cell r="R24">
            <v>55.7</v>
          </cell>
          <cell r="S24">
            <v>8.5500000000000003E-3</v>
          </cell>
          <cell r="T24">
            <v>0</v>
          </cell>
          <cell r="U24">
            <v>59.9</v>
          </cell>
          <cell r="V24">
            <v>1.24E-2</v>
          </cell>
          <cell r="W24">
            <v>-1.65</v>
          </cell>
          <cell r="X24">
            <v>55.7</v>
          </cell>
          <cell r="Y24">
            <v>8.5500000000000003E-3</v>
          </cell>
          <cell r="Z24">
            <v>0</v>
          </cell>
          <cell r="AA24">
            <v>1.24E-2</v>
          </cell>
          <cell r="AB24">
            <v>59.9</v>
          </cell>
          <cell r="AC24">
            <v>-1.65</v>
          </cell>
          <cell r="AD24">
            <v>1.653333333333333E-2</v>
          </cell>
          <cell r="AE24">
            <v>79.86666666666666</v>
          </cell>
          <cell r="AF24">
            <v>-2.1999999999999997</v>
          </cell>
          <cell r="AG24">
            <v>2.4799999999999999E-2</v>
          </cell>
          <cell r="AH24">
            <v>119.8</v>
          </cell>
          <cell r="AI24">
            <v>-3.3</v>
          </cell>
          <cell r="AJ24">
            <v>1227.145</v>
          </cell>
          <cell r="AK24">
            <v>1088.5349999999999</v>
          </cell>
          <cell r="AL24">
            <v>138.61000000000013</v>
          </cell>
        </row>
        <row r="25">
          <cell r="A25" t="str">
            <v>RFBS / CZ12</v>
          </cell>
          <cell r="B25">
            <v>150144</v>
          </cell>
          <cell r="C25" t="str">
            <v>RFBS</v>
          </cell>
          <cell r="D25" t="str">
            <v>Energy Star(R) Refrigerator: Bottom Mount Freezer without through-the-door ice - small (8-16.5 ft3 TV) - 447 kWh/yr</v>
          </cell>
          <cell r="E25" t="str">
            <v>Res-Refg-dKWH-Cond</v>
          </cell>
          <cell r="F25" t="str">
            <v>DEER2011</v>
          </cell>
          <cell r="G25" t="str">
            <v>D08 v3.02</v>
          </cell>
          <cell r="H25">
            <v>39979</v>
          </cell>
          <cell r="I25" t="str">
            <v>PGE</v>
          </cell>
          <cell r="J25" t="str">
            <v>SFm</v>
          </cell>
          <cell r="K25" t="str">
            <v>Ex</v>
          </cell>
          <cell r="L25" t="str">
            <v>rWtd</v>
          </cell>
          <cell r="M25" t="str">
            <v>CZ12</v>
          </cell>
          <cell r="N25" t="str">
            <v>Each</v>
          </cell>
          <cell r="O25">
            <v>1</v>
          </cell>
          <cell r="P25">
            <v>0</v>
          </cell>
          <cell r="Q25" t="str">
            <v>Delta</v>
          </cell>
          <cell r="R25">
            <v>54.5</v>
          </cell>
          <cell r="S25">
            <v>8.6300000000000005E-3</v>
          </cell>
          <cell r="T25">
            <v>0</v>
          </cell>
          <cell r="U25">
            <v>57.6</v>
          </cell>
          <cell r="V25">
            <v>1.2500000000000001E-2</v>
          </cell>
          <cell r="W25">
            <v>-1.74</v>
          </cell>
          <cell r="X25">
            <v>54.5</v>
          </cell>
          <cell r="Y25">
            <v>8.6300000000000005E-3</v>
          </cell>
          <cell r="Z25">
            <v>0</v>
          </cell>
          <cell r="AA25">
            <v>1.2500000000000001E-2</v>
          </cell>
          <cell r="AB25">
            <v>57.6</v>
          </cell>
          <cell r="AC25">
            <v>-1.74</v>
          </cell>
          <cell r="AD25">
            <v>1.6666666666666666E-2</v>
          </cell>
          <cell r="AE25">
            <v>76.8</v>
          </cell>
          <cell r="AF25">
            <v>-2.3199999999999998</v>
          </cell>
          <cell r="AG25">
            <v>2.5000000000000001E-2</v>
          </cell>
          <cell r="AH25">
            <v>115.2</v>
          </cell>
          <cell r="AI25">
            <v>-3.48</v>
          </cell>
          <cell r="AJ25">
            <v>1227.145</v>
          </cell>
          <cell r="AK25">
            <v>1088.5349999999999</v>
          </cell>
          <cell r="AL25">
            <v>138.61000000000013</v>
          </cell>
        </row>
        <row r="26">
          <cell r="A26" t="str">
            <v>RFBS / CZ13</v>
          </cell>
          <cell r="B26">
            <v>150145</v>
          </cell>
          <cell r="C26" t="str">
            <v>RFBS</v>
          </cell>
          <cell r="D26" t="str">
            <v>Energy Star(R) Refrigerator: Bottom Mount Freezer without through-the-door ice - small (8-16.5 ft3 TV) - 447 kWh/yr</v>
          </cell>
          <cell r="E26" t="str">
            <v>Res-Refg-dKWH-Cond</v>
          </cell>
          <cell r="F26" t="str">
            <v>DEER2011</v>
          </cell>
          <cell r="G26" t="str">
            <v>D08 v3.02</v>
          </cell>
          <cell r="H26">
            <v>39979</v>
          </cell>
          <cell r="I26" t="str">
            <v>PGE</v>
          </cell>
          <cell r="J26" t="str">
            <v>SFm</v>
          </cell>
          <cell r="K26" t="str">
            <v>Ex</v>
          </cell>
          <cell r="L26" t="str">
            <v>rWtd</v>
          </cell>
          <cell r="M26" t="str">
            <v>CZ13</v>
          </cell>
          <cell r="N26" t="str">
            <v>Each</v>
          </cell>
          <cell r="O26">
            <v>1</v>
          </cell>
          <cell r="P26">
            <v>0</v>
          </cell>
          <cell r="Q26" t="str">
            <v>Delta</v>
          </cell>
          <cell r="R26">
            <v>59.4</v>
          </cell>
          <cell r="S26">
            <v>9.2300000000000004E-3</v>
          </cell>
          <cell r="T26">
            <v>0</v>
          </cell>
          <cell r="U26">
            <v>64.8</v>
          </cell>
          <cell r="V26">
            <v>1.29E-2</v>
          </cell>
          <cell r="W26">
            <v>-1.66</v>
          </cell>
          <cell r="X26">
            <v>59.4</v>
          </cell>
          <cell r="Y26">
            <v>9.2300000000000004E-3</v>
          </cell>
          <cell r="Z26">
            <v>0</v>
          </cell>
          <cell r="AA26">
            <v>1.29E-2</v>
          </cell>
          <cell r="AB26">
            <v>64.8</v>
          </cell>
          <cell r="AC26">
            <v>-1.66</v>
          </cell>
          <cell r="AD26">
            <v>1.72E-2</v>
          </cell>
          <cell r="AE26">
            <v>86.399999999999991</v>
          </cell>
          <cell r="AF26">
            <v>-2.2133333333333329</v>
          </cell>
          <cell r="AG26">
            <v>2.58E-2</v>
          </cell>
          <cell r="AH26">
            <v>129.6</v>
          </cell>
          <cell r="AI26">
            <v>-3.32</v>
          </cell>
          <cell r="AJ26">
            <v>1227.145</v>
          </cell>
          <cell r="AK26">
            <v>1088.5349999999999</v>
          </cell>
          <cell r="AL26">
            <v>138.61000000000013</v>
          </cell>
        </row>
        <row r="27">
          <cell r="A27" t="str">
            <v>RFBS / CZ16</v>
          </cell>
          <cell r="B27">
            <v>150146</v>
          </cell>
          <cell r="C27" t="str">
            <v>RFBS</v>
          </cell>
          <cell r="D27" t="str">
            <v>Energy Star(R) Refrigerator: Bottom Mount Freezer without through-the-door ice - small (8-16.5 ft3 TV) - 447 kWh/yr</v>
          </cell>
          <cell r="E27" t="str">
            <v>Res-Refg-dKWH-Cond</v>
          </cell>
          <cell r="F27" t="str">
            <v>DEER2011</v>
          </cell>
          <cell r="G27" t="str">
            <v>D08 v3.02</v>
          </cell>
          <cell r="H27">
            <v>39979</v>
          </cell>
          <cell r="I27" t="str">
            <v>PGE</v>
          </cell>
          <cell r="J27" t="str">
            <v>SFm</v>
          </cell>
          <cell r="K27" t="str">
            <v>Ex</v>
          </cell>
          <cell r="L27" t="str">
            <v>rWtd</v>
          </cell>
          <cell r="M27" t="str">
            <v>CZ16</v>
          </cell>
          <cell r="N27" t="str">
            <v>Each</v>
          </cell>
          <cell r="O27">
            <v>1</v>
          </cell>
          <cell r="P27">
            <v>0</v>
          </cell>
          <cell r="Q27" t="str">
            <v>Delta</v>
          </cell>
          <cell r="R27">
            <v>48.8</v>
          </cell>
          <cell r="S27">
            <v>7.9399999999999991E-3</v>
          </cell>
          <cell r="T27">
            <v>0</v>
          </cell>
          <cell r="U27">
            <v>49.8</v>
          </cell>
          <cell r="V27">
            <v>1.1599999999999999E-2</v>
          </cell>
          <cell r="W27">
            <v>-2.2000000000000002</v>
          </cell>
          <cell r="X27">
            <v>48.8</v>
          </cell>
          <cell r="Y27">
            <v>7.9399999999999991E-3</v>
          </cell>
          <cell r="Z27">
            <v>0</v>
          </cell>
          <cell r="AA27">
            <v>1.1599999999999999E-2</v>
          </cell>
          <cell r="AB27">
            <v>49.8</v>
          </cell>
          <cell r="AC27">
            <v>-2.2000000000000002</v>
          </cell>
          <cell r="AD27">
            <v>1.5466666666666665E-2</v>
          </cell>
          <cell r="AE27">
            <v>66.399999999999991</v>
          </cell>
          <cell r="AF27">
            <v>-2.9333333333333336</v>
          </cell>
          <cell r="AG27">
            <v>2.3199999999999998E-2</v>
          </cell>
          <cell r="AH27">
            <v>99.6</v>
          </cell>
          <cell r="AI27">
            <v>-4.4000000000000004</v>
          </cell>
          <cell r="AJ27">
            <v>1227.145</v>
          </cell>
          <cell r="AK27">
            <v>1088.5349999999999</v>
          </cell>
          <cell r="AL27">
            <v>138.61000000000013</v>
          </cell>
        </row>
        <row r="28">
          <cell r="A28" t="str">
            <v>RFSI / CZ01</v>
          </cell>
          <cell r="B28">
            <v>150138</v>
          </cell>
          <cell r="C28" t="str">
            <v>RFSI</v>
          </cell>
          <cell r="D28" t="str">
            <v>Energy Star(R) Refrigerator: Side Mount Freezer with through-the-door ice - large (23-31 ft3 TV) - 620 kWh/yr</v>
          </cell>
          <cell r="E28" t="str">
            <v>Res-Refg-dKWH-Cond</v>
          </cell>
          <cell r="F28" t="str">
            <v>DEER2011</v>
          </cell>
          <cell r="G28" t="str">
            <v>D08 v3.02</v>
          </cell>
          <cell r="H28">
            <v>39979</v>
          </cell>
          <cell r="I28" t="str">
            <v>PGE</v>
          </cell>
          <cell r="J28" t="str">
            <v>SFm</v>
          </cell>
          <cell r="K28" t="str">
            <v>Ex</v>
          </cell>
          <cell r="L28" t="str">
            <v>rWtd</v>
          </cell>
          <cell r="M28" t="str">
            <v>CZ01</v>
          </cell>
          <cell r="N28" t="str">
            <v>Each</v>
          </cell>
          <cell r="O28">
            <v>1</v>
          </cell>
          <cell r="P28">
            <v>0</v>
          </cell>
          <cell r="Q28" t="str">
            <v>Delta</v>
          </cell>
          <cell r="R28">
            <v>136</v>
          </cell>
          <cell r="S28">
            <v>1.9099999999999999E-2</v>
          </cell>
          <cell r="T28">
            <v>0</v>
          </cell>
          <cell r="U28">
            <v>132</v>
          </cell>
          <cell r="V28">
            <v>2.3699999999999999E-2</v>
          </cell>
          <cell r="W28">
            <v>-6.06</v>
          </cell>
          <cell r="X28">
            <v>74.400000000000006</v>
          </cell>
          <cell r="Y28">
            <v>1.0500000000000001E-2</v>
          </cell>
          <cell r="Z28">
            <v>0</v>
          </cell>
          <cell r="AA28">
            <v>1.2999999999999999E-2</v>
          </cell>
          <cell r="AB28">
            <v>72.2</v>
          </cell>
          <cell r="AC28">
            <v>-3.32</v>
          </cell>
          <cell r="AD28">
            <v>1.7333333333333333E-2</v>
          </cell>
          <cell r="AE28">
            <v>96.266666666666666</v>
          </cell>
          <cell r="AF28">
            <v>-4.4266666666666659</v>
          </cell>
          <cell r="AG28">
            <v>2.5999999999999999E-2</v>
          </cell>
          <cell r="AH28">
            <v>144.4</v>
          </cell>
          <cell r="AI28">
            <v>-6.64</v>
          </cell>
          <cell r="AJ28">
            <v>2287.13</v>
          </cell>
          <cell r="AK28">
            <v>2185.2600000000002</v>
          </cell>
          <cell r="AL28">
            <v>101.86999999999989</v>
          </cell>
        </row>
        <row r="29">
          <cell r="A29" t="str">
            <v>RFSI / CZ02</v>
          </cell>
          <cell r="B29">
            <v>150139</v>
          </cell>
          <cell r="C29" t="str">
            <v>RFSI</v>
          </cell>
          <cell r="D29" t="str">
            <v>Energy Star(R) Refrigerator: Side Mount Freezer with through-the-door ice - large (23-31 ft3 TV) - 620 kWh/yr</v>
          </cell>
          <cell r="E29" t="str">
            <v>Res-Refg-dKWH-Cond</v>
          </cell>
          <cell r="F29" t="str">
            <v>DEER2011</v>
          </cell>
          <cell r="G29" t="str">
            <v>D08 v3.02</v>
          </cell>
          <cell r="H29">
            <v>39979</v>
          </cell>
          <cell r="I29" t="str">
            <v>PGE</v>
          </cell>
          <cell r="J29" t="str">
            <v>SFm</v>
          </cell>
          <cell r="K29" t="str">
            <v>Ex</v>
          </cell>
          <cell r="L29" t="str">
            <v>rWtd</v>
          </cell>
          <cell r="M29" t="str">
            <v>CZ02</v>
          </cell>
          <cell r="N29" t="str">
            <v>Each</v>
          </cell>
          <cell r="O29">
            <v>1</v>
          </cell>
          <cell r="P29">
            <v>0</v>
          </cell>
          <cell r="Q29" t="str">
            <v>Delta</v>
          </cell>
          <cell r="R29">
            <v>153</v>
          </cell>
          <cell r="S29">
            <v>2.46E-2</v>
          </cell>
          <cell r="T29">
            <v>0</v>
          </cell>
          <cell r="U29">
            <v>155</v>
          </cell>
          <cell r="V29">
            <v>3.6900000000000002E-2</v>
          </cell>
          <cell r="W29">
            <v>-5.75</v>
          </cell>
          <cell r="X29">
            <v>83.6</v>
          </cell>
          <cell r="Y29">
            <v>1.34E-2</v>
          </cell>
          <cell r="Z29">
            <v>0</v>
          </cell>
          <cell r="AA29">
            <v>2.0199999999999999E-2</v>
          </cell>
          <cell r="AB29">
            <v>84.9</v>
          </cell>
          <cell r="AC29">
            <v>-3.15</v>
          </cell>
          <cell r="AD29">
            <v>2.693333333333333E-2</v>
          </cell>
          <cell r="AE29">
            <v>113.2</v>
          </cell>
          <cell r="AF29">
            <v>-4.1999999999999993</v>
          </cell>
          <cell r="AG29">
            <v>4.0399999999999998E-2</v>
          </cell>
          <cell r="AH29">
            <v>169.8</v>
          </cell>
          <cell r="AI29">
            <v>-6.3</v>
          </cell>
          <cell r="AJ29">
            <v>2287.13</v>
          </cell>
          <cell r="AK29">
            <v>2185.2600000000002</v>
          </cell>
          <cell r="AL29">
            <v>101.86999999999989</v>
          </cell>
        </row>
        <row r="30">
          <cell r="A30" t="str">
            <v>RFSI / CZ03</v>
          </cell>
          <cell r="B30">
            <v>150140</v>
          </cell>
          <cell r="C30" t="str">
            <v>RFSI</v>
          </cell>
          <cell r="D30" t="str">
            <v>Energy Star(R) Refrigerator: Side Mount Freezer with through-the-door ice - large (23-31 ft3 TV) - 620 kWh/yr</v>
          </cell>
          <cell r="E30" t="str">
            <v>Res-Refg-dKWH-Cond</v>
          </cell>
          <cell r="F30" t="str">
            <v>DEER2011</v>
          </cell>
          <cell r="G30" t="str">
            <v>D08 v3.02</v>
          </cell>
          <cell r="H30">
            <v>39979</v>
          </cell>
          <cell r="I30" t="str">
            <v>PGE</v>
          </cell>
          <cell r="J30" t="str">
            <v>SFm</v>
          </cell>
          <cell r="K30" t="str">
            <v>Ex</v>
          </cell>
          <cell r="L30" t="str">
            <v>rWtd</v>
          </cell>
          <cell r="M30" t="str">
            <v>CZ03</v>
          </cell>
          <cell r="N30" t="str">
            <v>Each</v>
          </cell>
          <cell r="O30">
            <v>1</v>
          </cell>
          <cell r="P30">
            <v>0</v>
          </cell>
          <cell r="Q30" t="str">
            <v>Delta</v>
          </cell>
          <cell r="R30">
            <v>150</v>
          </cell>
          <cell r="S30">
            <v>2.1299999999999999E-2</v>
          </cell>
          <cell r="T30">
            <v>0</v>
          </cell>
          <cell r="U30">
            <v>147</v>
          </cell>
          <cell r="V30">
            <v>2.98E-2</v>
          </cell>
          <cell r="W30">
            <v>-6.73</v>
          </cell>
          <cell r="X30">
            <v>82.1</v>
          </cell>
          <cell r="Y30">
            <v>1.17E-2</v>
          </cell>
          <cell r="Z30">
            <v>0</v>
          </cell>
          <cell r="AA30">
            <v>1.6299999999999999E-2</v>
          </cell>
          <cell r="AB30">
            <v>80.400000000000006</v>
          </cell>
          <cell r="AC30">
            <v>-3.69</v>
          </cell>
          <cell r="AD30">
            <v>2.173333333333333E-2</v>
          </cell>
          <cell r="AE30">
            <v>107.2</v>
          </cell>
          <cell r="AF30">
            <v>-4.92</v>
          </cell>
          <cell r="AG30">
            <v>3.2599999999999997E-2</v>
          </cell>
          <cell r="AH30">
            <v>160.80000000000001</v>
          </cell>
          <cell r="AI30">
            <v>-7.38</v>
          </cell>
          <cell r="AJ30">
            <v>2287.13</v>
          </cell>
          <cell r="AK30">
            <v>2185.2600000000002</v>
          </cell>
          <cell r="AL30">
            <v>101.86999999999989</v>
          </cell>
        </row>
        <row r="31">
          <cell r="A31" t="str">
            <v>RFSI / CZ04</v>
          </cell>
          <cell r="B31">
            <v>150141</v>
          </cell>
          <cell r="C31" t="str">
            <v>RFSI</v>
          </cell>
          <cell r="D31" t="str">
            <v>Energy Star(R) Refrigerator: Side Mount Freezer with through-the-door ice - large (23-31 ft3 TV) - 620 kWh/yr</v>
          </cell>
          <cell r="E31" t="str">
            <v>Res-Refg-dKWH-Cond</v>
          </cell>
          <cell r="F31" t="str">
            <v>DEER2011</v>
          </cell>
          <cell r="G31" t="str">
            <v>D08 v3.02</v>
          </cell>
          <cell r="H31">
            <v>39979</v>
          </cell>
          <cell r="I31" t="str">
            <v>PGE</v>
          </cell>
          <cell r="J31" t="str">
            <v>SFm</v>
          </cell>
          <cell r="K31" t="str">
            <v>Ex</v>
          </cell>
          <cell r="L31" t="str">
            <v>rWtd</v>
          </cell>
          <cell r="M31" t="str">
            <v>CZ04</v>
          </cell>
          <cell r="N31" t="str">
            <v>Each</v>
          </cell>
          <cell r="O31">
            <v>1</v>
          </cell>
          <cell r="P31">
            <v>0</v>
          </cell>
          <cell r="Q31" t="str">
            <v>Delta</v>
          </cell>
          <cell r="R31">
            <v>153</v>
          </cell>
          <cell r="S31">
            <v>2.2700000000000001E-2</v>
          </cell>
          <cell r="T31">
            <v>0</v>
          </cell>
          <cell r="U31">
            <v>159</v>
          </cell>
          <cell r="V31">
            <v>3.4200000000000001E-2</v>
          </cell>
          <cell r="W31">
            <v>-5.0599999999999996</v>
          </cell>
          <cell r="X31">
            <v>83.6</v>
          </cell>
          <cell r="Y31">
            <v>1.24E-2</v>
          </cell>
          <cell r="Z31">
            <v>0</v>
          </cell>
          <cell r="AA31">
            <v>1.8700000000000001E-2</v>
          </cell>
          <cell r="AB31">
            <v>87.2</v>
          </cell>
          <cell r="AC31">
            <v>-2.77</v>
          </cell>
          <cell r="AD31">
            <v>2.4933333333333335E-2</v>
          </cell>
          <cell r="AE31">
            <v>116.26666666666667</v>
          </cell>
          <cell r="AF31">
            <v>-3.6933333333333334</v>
          </cell>
          <cell r="AG31">
            <v>3.7400000000000003E-2</v>
          </cell>
          <cell r="AH31">
            <v>174.4</v>
          </cell>
          <cell r="AI31">
            <v>-5.54</v>
          </cell>
          <cell r="AJ31">
            <v>2287.13</v>
          </cell>
          <cell r="AK31">
            <v>2185.2600000000002</v>
          </cell>
          <cell r="AL31">
            <v>101.86999999999989</v>
          </cell>
        </row>
        <row r="32">
          <cell r="A32" t="str">
            <v>RFSI / CZ05</v>
          </cell>
          <cell r="B32">
            <v>150142</v>
          </cell>
          <cell r="C32" t="str">
            <v>RFSI</v>
          </cell>
          <cell r="D32" t="str">
            <v>Energy Star(R) Refrigerator: Side Mount Freezer with through-the-door ice - large (23-31 ft3 TV) - 620 kWh/yr</v>
          </cell>
          <cell r="E32" t="str">
            <v>Res-Refg-dKWH-Cond</v>
          </cell>
          <cell r="F32" t="str">
            <v>DEER2011</v>
          </cell>
          <cell r="G32" t="str">
            <v>D08 v3.02</v>
          </cell>
          <cell r="H32">
            <v>39979</v>
          </cell>
          <cell r="I32" t="str">
            <v>PGE</v>
          </cell>
          <cell r="J32" t="str">
            <v>SFm</v>
          </cell>
          <cell r="K32" t="str">
            <v>Ex</v>
          </cell>
          <cell r="L32" t="str">
            <v>rWtd</v>
          </cell>
          <cell r="M32" t="str">
            <v>CZ05</v>
          </cell>
          <cell r="N32" t="str">
            <v>Each</v>
          </cell>
          <cell r="O32">
            <v>1</v>
          </cell>
          <cell r="P32">
            <v>0</v>
          </cell>
          <cell r="Q32" t="str">
            <v>Delta</v>
          </cell>
          <cell r="R32">
            <v>154</v>
          </cell>
          <cell r="S32">
            <v>2.23E-2</v>
          </cell>
          <cell r="T32">
            <v>0</v>
          </cell>
          <cell r="U32">
            <v>151</v>
          </cell>
          <cell r="V32">
            <v>3.27E-2</v>
          </cell>
          <cell r="W32">
            <v>-7.38</v>
          </cell>
          <cell r="X32">
            <v>84.1</v>
          </cell>
          <cell r="Y32">
            <v>1.2200000000000001E-2</v>
          </cell>
          <cell r="Z32">
            <v>0</v>
          </cell>
          <cell r="AA32">
            <v>1.7899999999999999E-2</v>
          </cell>
          <cell r="AB32">
            <v>82.6</v>
          </cell>
          <cell r="AC32">
            <v>-4.04</v>
          </cell>
          <cell r="AD32">
            <v>2.3866666666666665E-2</v>
          </cell>
          <cell r="AE32">
            <v>110.13333333333333</v>
          </cell>
          <cell r="AF32">
            <v>-5.3866666666666667</v>
          </cell>
          <cell r="AG32">
            <v>3.5799999999999998E-2</v>
          </cell>
          <cell r="AH32">
            <v>165.2</v>
          </cell>
          <cell r="AI32">
            <v>-8.08</v>
          </cell>
          <cell r="AJ32">
            <v>2287.13</v>
          </cell>
          <cell r="AK32">
            <v>2185.2600000000002</v>
          </cell>
          <cell r="AL32">
            <v>101.86999999999989</v>
          </cell>
        </row>
        <row r="33">
          <cell r="A33" t="str">
            <v>RFSI / CZ11</v>
          </cell>
          <cell r="B33">
            <v>150143</v>
          </cell>
          <cell r="C33" t="str">
            <v>RFSI</v>
          </cell>
          <cell r="D33" t="str">
            <v>Energy Star(R) Refrigerator: Side Mount Freezer with through-the-door ice - large (23-31 ft3 TV) - 620 kWh/yr</v>
          </cell>
          <cell r="E33" t="str">
            <v>Res-Refg-dKWH-Cond</v>
          </cell>
          <cell r="F33" t="str">
            <v>DEER2011</v>
          </cell>
          <cell r="G33" t="str">
            <v>D08 v3.02</v>
          </cell>
          <cell r="H33">
            <v>39979</v>
          </cell>
          <cell r="I33" t="str">
            <v>PGE</v>
          </cell>
          <cell r="J33" t="str">
            <v>SFm</v>
          </cell>
          <cell r="K33" t="str">
            <v>Ex</v>
          </cell>
          <cell r="L33" t="str">
            <v>rWtd</v>
          </cell>
          <cell r="M33" t="str">
            <v>CZ11</v>
          </cell>
          <cell r="N33" t="str">
            <v>Each</v>
          </cell>
          <cell r="O33">
            <v>1</v>
          </cell>
          <cell r="P33">
            <v>0</v>
          </cell>
          <cell r="Q33" t="str">
            <v>Delta</v>
          </cell>
          <cell r="R33">
            <v>158</v>
          </cell>
          <cell r="S33">
            <v>2.4199999999999999E-2</v>
          </cell>
          <cell r="T33">
            <v>0</v>
          </cell>
          <cell r="U33">
            <v>170</v>
          </cell>
          <cell r="V33">
            <v>3.5200000000000002E-2</v>
          </cell>
          <cell r="W33">
            <v>-4.68</v>
          </cell>
          <cell r="X33">
            <v>86.2</v>
          </cell>
          <cell r="Y33">
            <v>1.3299999999999999E-2</v>
          </cell>
          <cell r="Z33">
            <v>0</v>
          </cell>
          <cell r="AA33">
            <v>1.9199999999999998E-2</v>
          </cell>
          <cell r="AB33">
            <v>92.8</v>
          </cell>
          <cell r="AC33">
            <v>-2.56</v>
          </cell>
          <cell r="AD33">
            <v>2.5599999999999998E-2</v>
          </cell>
          <cell r="AE33">
            <v>123.73333333333332</v>
          </cell>
          <cell r="AF33">
            <v>-3.4133333333333331</v>
          </cell>
          <cell r="AG33">
            <v>3.8399999999999997E-2</v>
          </cell>
          <cell r="AH33">
            <v>185.6</v>
          </cell>
          <cell r="AI33">
            <v>-5.12</v>
          </cell>
          <cell r="AJ33">
            <v>2287.13</v>
          </cell>
          <cell r="AK33">
            <v>2185.2600000000002</v>
          </cell>
          <cell r="AL33">
            <v>101.86999999999989</v>
          </cell>
        </row>
        <row r="34">
          <cell r="A34" t="str">
            <v>RFSI / CZ12</v>
          </cell>
          <cell r="B34">
            <v>150144</v>
          </cell>
          <cell r="C34" t="str">
            <v>RFSI</v>
          </cell>
          <cell r="D34" t="str">
            <v>Energy Star(R) Refrigerator: Side Mount Freezer with through-the-door ice - large (23-31 ft3 TV) - 620 kWh/yr</v>
          </cell>
          <cell r="E34" t="str">
            <v>Res-Refg-dKWH-Cond</v>
          </cell>
          <cell r="F34" t="str">
            <v>DEER2011</v>
          </cell>
          <cell r="G34" t="str">
            <v>D08 v3.02</v>
          </cell>
          <cell r="H34">
            <v>39979</v>
          </cell>
          <cell r="I34" t="str">
            <v>PGE</v>
          </cell>
          <cell r="J34" t="str">
            <v>SFm</v>
          </cell>
          <cell r="K34" t="str">
            <v>Ex</v>
          </cell>
          <cell r="L34" t="str">
            <v>rWtd</v>
          </cell>
          <cell r="M34" t="str">
            <v>CZ12</v>
          </cell>
          <cell r="N34" t="str">
            <v>Each</v>
          </cell>
          <cell r="O34">
            <v>1</v>
          </cell>
          <cell r="P34">
            <v>0</v>
          </cell>
          <cell r="Q34" t="str">
            <v>Delta</v>
          </cell>
          <cell r="R34">
            <v>154</v>
          </cell>
          <cell r="S34">
            <v>2.4400000000000002E-2</v>
          </cell>
          <cell r="T34">
            <v>0</v>
          </cell>
          <cell r="U34">
            <v>163</v>
          </cell>
          <cell r="V34">
            <v>3.5499999999999997E-2</v>
          </cell>
          <cell r="W34">
            <v>-4.92</v>
          </cell>
          <cell r="X34">
            <v>84.4</v>
          </cell>
          <cell r="Y34">
            <v>1.34E-2</v>
          </cell>
          <cell r="Z34">
            <v>0</v>
          </cell>
          <cell r="AA34">
            <v>1.9400000000000001E-2</v>
          </cell>
          <cell r="AB34">
            <v>89.3</v>
          </cell>
          <cell r="AC34">
            <v>-2.69</v>
          </cell>
          <cell r="AD34">
            <v>2.5866666666666666E-2</v>
          </cell>
          <cell r="AE34">
            <v>119.06666666666666</v>
          </cell>
          <cell r="AF34">
            <v>-3.5866666666666664</v>
          </cell>
          <cell r="AG34">
            <v>3.8800000000000001E-2</v>
          </cell>
          <cell r="AH34">
            <v>178.6</v>
          </cell>
          <cell r="AI34">
            <v>-5.38</v>
          </cell>
          <cell r="AJ34">
            <v>2287.13</v>
          </cell>
          <cell r="AK34">
            <v>2185.2600000000002</v>
          </cell>
          <cell r="AL34">
            <v>101.86999999999989</v>
          </cell>
        </row>
        <row r="35">
          <cell r="A35" t="str">
            <v>RFSI / CZ13</v>
          </cell>
          <cell r="B35">
            <v>150145</v>
          </cell>
          <cell r="C35" t="str">
            <v>RFSI</v>
          </cell>
          <cell r="D35" t="str">
            <v>Energy Star(R) Refrigerator: Side Mount Freezer with through-the-door ice - large (23-31 ft3 TV) - 620 kWh/yr</v>
          </cell>
          <cell r="E35" t="str">
            <v>Res-Refg-dKWH-Cond</v>
          </cell>
          <cell r="F35" t="str">
            <v>DEER2011</v>
          </cell>
          <cell r="G35" t="str">
            <v>D08 v3.02</v>
          </cell>
          <cell r="H35">
            <v>39979</v>
          </cell>
          <cell r="I35" t="str">
            <v>PGE</v>
          </cell>
          <cell r="J35" t="str">
            <v>SFm</v>
          </cell>
          <cell r="K35" t="str">
            <v>Ex</v>
          </cell>
          <cell r="L35" t="str">
            <v>rWtd</v>
          </cell>
          <cell r="M35" t="str">
            <v>CZ13</v>
          </cell>
          <cell r="N35" t="str">
            <v>Each</v>
          </cell>
          <cell r="O35">
            <v>1</v>
          </cell>
          <cell r="P35">
            <v>0</v>
          </cell>
          <cell r="Q35" t="str">
            <v>Delta</v>
          </cell>
          <cell r="R35">
            <v>168</v>
          </cell>
          <cell r="S35">
            <v>2.6100000000000002E-2</v>
          </cell>
          <cell r="T35">
            <v>0</v>
          </cell>
          <cell r="U35">
            <v>183</v>
          </cell>
          <cell r="V35">
            <v>3.6400000000000002E-2</v>
          </cell>
          <cell r="W35">
            <v>-4.6900000000000004</v>
          </cell>
          <cell r="X35">
            <v>92.1</v>
          </cell>
          <cell r="Y35">
            <v>1.43E-2</v>
          </cell>
          <cell r="Z35">
            <v>0</v>
          </cell>
          <cell r="AA35">
            <v>1.9900000000000001E-2</v>
          </cell>
          <cell r="AB35">
            <v>100</v>
          </cell>
          <cell r="AC35">
            <v>-2.57</v>
          </cell>
          <cell r="AD35">
            <v>2.6533333333333332E-2</v>
          </cell>
          <cell r="AE35">
            <v>133.33333333333331</v>
          </cell>
          <cell r="AF35">
            <v>-3.4266666666666663</v>
          </cell>
          <cell r="AG35">
            <v>3.9800000000000002E-2</v>
          </cell>
          <cell r="AH35">
            <v>200</v>
          </cell>
          <cell r="AI35">
            <v>-5.14</v>
          </cell>
          <cell r="AJ35">
            <v>2287.13</v>
          </cell>
          <cell r="AK35">
            <v>2185.2600000000002</v>
          </cell>
          <cell r="AL35">
            <v>101.86999999999989</v>
          </cell>
        </row>
        <row r="36">
          <cell r="A36" t="str">
            <v>RFSI / CZ16</v>
          </cell>
          <cell r="B36">
            <v>150146</v>
          </cell>
          <cell r="C36" t="str">
            <v>RFSI</v>
          </cell>
          <cell r="D36" t="str">
            <v>Energy Star(R) Refrigerator: Side Mount Freezer with through-the-door ice - large (23-31 ft3 TV) - 620 kWh/yr</v>
          </cell>
          <cell r="E36" t="str">
            <v>Res-Refg-dKWH-Cond</v>
          </cell>
          <cell r="F36" t="str">
            <v>DEER2011</v>
          </cell>
          <cell r="G36" t="str">
            <v>D08 v3.02</v>
          </cell>
          <cell r="H36">
            <v>39979</v>
          </cell>
          <cell r="I36" t="str">
            <v>PGE</v>
          </cell>
          <cell r="J36" t="str">
            <v>SFm</v>
          </cell>
          <cell r="K36" t="str">
            <v>Ex</v>
          </cell>
          <cell r="L36" t="str">
            <v>rWtd</v>
          </cell>
          <cell r="M36" t="str">
            <v>CZ16</v>
          </cell>
          <cell r="N36" t="str">
            <v>Each</v>
          </cell>
          <cell r="O36">
            <v>1</v>
          </cell>
          <cell r="P36">
            <v>0</v>
          </cell>
          <cell r="Q36" t="str">
            <v>Delta</v>
          </cell>
          <cell r="R36">
            <v>138</v>
          </cell>
          <cell r="S36">
            <v>2.2499999999999999E-2</v>
          </cell>
          <cell r="T36">
            <v>0</v>
          </cell>
          <cell r="U36">
            <v>141</v>
          </cell>
          <cell r="V36">
            <v>3.3000000000000002E-2</v>
          </cell>
          <cell r="W36">
            <v>-6.24</v>
          </cell>
          <cell r="X36">
            <v>75.599999999999994</v>
          </cell>
          <cell r="Y36">
            <v>1.23E-2</v>
          </cell>
          <cell r="Z36">
            <v>0</v>
          </cell>
          <cell r="AA36">
            <v>1.7999999999999999E-2</v>
          </cell>
          <cell r="AB36">
            <v>77.2</v>
          </cell>
          <cell r="AC36">
            <v>-3.42</v>
          </cell>
          <cell r="AD36">
            <v>2.3999999999999997E-2</v>
          </cell>
          <cell r="AE36">
            <v>102.93333333333334</v>
          </cell>
          <cell r="AF36">
            <v>-4.5599999999999996</v>
          </cell>
          <cell r="AG36">
            <v>3.5999999999999997E-2</v>
          </cell>
          <cell r="AH36">
            <v>154.4</v>
          </cell>
          <cell r="AI36">
            <v>-6.84</v>
          </cell>
          <cell r="AJ36">
            <v>2287.13</v>
          </cell>
          <cell r="AK36">
            <v>2185.2600000000002</v>
          </cell>
          <cell r="AL36">
            <v>101.86999999999989</v>
          </cell>
        </row>
        <row r="37">
          <cell r="A37" t="str">
            <v>RFSSI / CZ01</v>
          </cell>
          <cell r="B37">
            <v>150138</v>
          </cell>
          <cell r="C37" t="str">
            <v>RFSSI</v>
          </cell>
          <cell r="D37" t="str">
            <v>Energy Star(R) Refrigerator: Side Mount Freezer with through-the-door ice - medium (15-23 ft3 TV) - 543 kWh/yr</v>
          </cell>
          <cell r="E37" t="str">
            <v>Res-Refg-dKWH-Cond</v>
          </cell>
          <cell r="F37" t="str">
            <v>DEER2011</v>
          </cell>
          <cell r="G37" t="str">
            <v>D08 v3.02</v>
          </cell>
          <cell r="H37">
            <v>39979</v>
          </cell>
          <cell r="I37" t="str">
            <v>PGE</v>
          </cell>
          <cell r="J37" t="str">
            <v>SFm</v>
          </cell>
          <cell r="K37" t="str">
            <v>Ex</v>
          </cell>
          <cell r="L37" t="str">
            <v>rWtd</v>
          </cell>
          <cell r="M37" t="str">
            <v>CZ01</v>
          </cell>
          <cell r="N37" t="str">
            <v>Each</v>
          </cell>
          <cell r="O37">
            <v>1</v>
          </cell>
          <cell r="P37">
            <v>0</v>
          </cell>
          <cell r="Q37" t="str">
            <v>Delta</v>
          </cell>
          <cell r="R37">
            <v>198</v>
          </cell>
          <cell r="S37">
            <v>2.7799999999999998E-2</v>
          </cell>
          <cell r="T37">
            <v>0</v>
          </cell>
          <cell r="U37">
            <v>192</v>
          </cell>
          <cell r="V37">
            <v>3.44E-2</v>
          </cell>
          <cell r="W37">
            <v>-8.81</v>
          </cell>
          <cell r="X37">
            <v>64.900000000000006</v>
          </cell>
          <cell r="Y37">
            <v>9.1299999999999992E-3</v>
          </cell>
          <cell r="Z37">
            <v>0</v>
          </cell>
          <cell r="AA37">
            <v>1.1299999999999999E-2</v>
          </cell>
          <cell r="AB37">
            <v>63</v>
          </cell>
          <cell r="AC37">
            <v>-2.9</v>
          </cell>
          <cell r="AD37">
            <v>1.5066666666666666E-2</v>
          </cell>
          <cell r="AE37">
            <v>84</v>
          </cell>
          <cell r="AF37">
            <v>-3.8666666666666663</v>
          </cell>
          <cell r="AG37">
            <v>2.2599999999999999E-2</v>
          </cell>
          <cell r="AH37">
            <v>126</v>
          </cell>
          <cell r="AI37">
            <v>-5.8</v>
          </cell>
          <cell r="AJ37">
            <v>2036.58</v>
          </cell>
          <cell r="AK37">
            <v>1934.71</v>
          </cell>
          <cell r="AL37">
            <v>101.86999999999989</v>
          </cell>
        </row>
        <row r="38">
          <cell r="A38" t="str">
            <v>RFSSI / CZ02</v>
          </cell>
          <cell r="B38">
            <v>150139</v>
          </cell>
          <cell r="C38" t="str">
            <v>RFSSI</v>
          </cell>
          <cell r="D38" t="str">
            <v>Energy Star(R) Refrigerator: Side Mount Freezer with through-the-door ice - medium (15-23 ft3 TV) - 543 kWh/yr</v>
          </cell>
          <cell r="E38" t="str">
            <v>Res-Refg-dKWH-Cond</v>
          </cell>
          <cell r="F38" t="str">
            <v>DEER2011</v>
          </cell>
          <cell r="G38" t="str">
            <v>D08 v3.02</v>
          </cell>
          <cell r="H38">
            <v>39979</v>
          </cell>
          <cell r="I38" t="str">
            <v>PGE</v>
          </cell>
          <cell r="J38" t="str">
            <v>SFm</v>
          </cell>
          <cell r="K38" t="str">
            <v>Ex</v>
          </cell>
          <cell r="L38" t="str">
            <v>rWtd</v>
          </cell>
          <cell r="M38" t="str">
            <v>CZ02</v>
          </cell>
          <cell r="N38" t="str">
            <v>Each</v>
          </cell>
          <cell r="O38">
            <v>1</v>
          </cell>
          <cell r="P38">
            <v>0</v>
          </cell>
          <cell r="Q38" t="str">
            <v>Delta</v>
          </cell>
          <cell r="R38">
            <v>222</v>
          </cell>
          <cell r="S38">
            <v>3.5700000000000003E-2</v>
          </cell>
          <cell r="T38">
            <v>0</v>
          </cell>
          <cell r="U38">
            <v>225</v>
          </cell>
          <cell r="V38">
            <v>5.3600000000000002E-2</v>
          </cell>
          <cell r="W38">
            <v>-8.35</v>
          </cell>
          <cell r="X38">
            <v>73</v>
          </cell>
          <cell r="Y38">
            <v>1.17E-2</v>
          </cell>
          <cell r="Z38">
            <v>0</v>
          </cell>
          <cell r="AA38">
            <v>1.7600000000000001E-2</v>
          </cell>
          <cell r="AB38">
            <v>74.099999999999994</v>
          </cell>
          <cell r="AC38">
            <v>-2.75</v>
          </cell>
          <cell r="AD38">
            <v>2.3466666666666667E-2</v>
          </cell>
          <cell r="AE38">
            <v>98.799999999999983</v>
          </cell>
          <cell r="AF38">
            <v>-3.6666666666666665</v>
          </cell>
          <cell r="AG38">
            <v>3.5200000000000002E-2</v>
          </cell>
          <cell r="AH38">
            <v>148.19999999999999</v>
          </cell>
          <cell r="AI38">
            <v>-5.5</v>
          </cell>
          <cell r="AJ38">
            <v>2036.58</v>
          </cell>
          <cell r="AK38">
            <v>1934.71</v>
          </cell>
          <cell r="AL38">
            <v>101.86999999999989</v>
          </cell>
        </row>
        <row r="39">
          <cell r="A39" t="str">
            <v>RFSSI / CZ03</v>
          </cell>
          <cell r="B39">
            <v>150140</v>
          </cell>
          <cell r="C39" t="str">
            <v>RFSSI</v>
          </cell>
          <cell r="D39" t="str">
            <v>Energy Star(R) Refrigerator: Side Mount Freezer with through-the-door ice - medium (15-23 ft3 TV) - 543 kWh/yr</v>
          </cell>
          <cell r="E39" t="str">
            <v>Res-Refg-dKWH-Cond</v>
          </cell>
          <cell r="F39" t="str">
            <v>DEER2011</v>
          </cell>
          <cell r="G39" t="str">
            <v>D08 v3.02</v>
          </cell>
          <cell r="H39">
            <v>39979</v>
          </cell>
          <cell r="I39" t="str">
            <v>PGE</v>
          </cell>
          <cell r="J39" t="str">
            <v>SFm</v>
          </cell>
          <cell r="K39" t="str">
            <v>Ex</v>
          </cell>
          <cell r="L39" t="str">
            <v>rWtd</v>
          </cell>
          <cell r="M39" t="str">
            <v>CZ03</v>
          </cell>
          <cell r="N39" t="str">
            <v>Each</v>
          </cell>
          <cell r="O39">
            <v>1</v>
          </cell>
          <cell r="P39">
            <v>0</v>
          </cell>
          <cell r="Q39" t="str">
            <v>Delta</v>
          </cell>
          <cell r="R39">
            <v>218</v>
          </cell>
          <cell r="S39">
            <v>3.1E-2</v>
          </cell>
          <cell r="T39">
            <v>0</v>
          </cell>
          <cell r="U39">
            <v>214</v>
          </cell>
          <cell r="V39">
            <v>4.3299999999999998E-2</v>
          </cell>
          <cell r="W39">
            <v>-9.7799999999999994</v>
          </cell>
          <cell r="X39">
            <v>71.599999999999994</v>
          </cell>
          <cell r="Y39">
            <v>1.0200000000000001E-2</v>
          </cell>
          <cell r="Z39">
            <v>0</v>
          </cell>
          <cell r="AA39">
            <v>1.4200000000000001E-2</v>
          </cell>
          <cell r="AB39">
            <v>70.2</v>
          </cell>
          <cell r="AC39">
            <v>-3.22</v>
          </cell>
          <cell r="AD39">
            <v>1.8933333333333333E-2</v>
          </cell>
          <cell r="AE39">
            <v>93.6</v>
          </cell>
          <cell r="AF39">
            <v>-4.293333333333333</v>
          </cell>
          <cell r="AG39">
            <v>2.8400000000000002E-2</v>
          </cell>
          <cell r="AH39">
            <v>140.4</v>
          </cell>
          <cell r="AI39">
            <v>-6.44</v>
          </cell>
          <cell r="AJ39">
            <v>2036.58</v>
          </cell>
          <cell r="AK39">
            <v>1934.71</v>
          </cell>
          <cell r="AL39">
            <v>101.86999999999989</v>
          </cell>
        </row>
        <row r="40">
          <cell r="A40" t="str">
            <v>RFSSI / CZ04</v>
          </cell>
          <cell r="B40">
            <v>150141</v>
          </cell>
          <cell r="C40" t="str">
            <v>RFSSI</v>
          </cell>
          <cell r="D40" t="str">
            <v>Energy Star(R) Refrigerator: Side Mount Freezer with through-the-door ice - medium (15-23 ft3 TV) - 543 kWh/yr</v>
          </cell>
          <cell r="E40" t="str">
            <v>Res-Refg-dKWH-Cond</v>
          </cell>
          <cell r="F40" t="str">
            <v>DEER2011</v>
          </cell>
          <cell r="G40" t="str">
            <v>D08 v3.02</v>
          </cell>
          <cell r="H40">
            <v>39979</v>
          </cell>
          <cell r="I40" t="str">
            <v>PGE</v>
          </cell>
          <cell r="J40" t="str">
            <v>SFm</v>
          </cell>
          <cell r="K40" t="str">
            <v>Ex</v>
          </cell>
          <cell r="L40" t="str">
            <v>rWtd</v>
          </cell>
          <cell r="M40" t="str">
            <v>CZ04</v>
          </cell>
          <cell r="N40" t="str">
            <v>Each</v>
          </cell>
          <cell r="O40">
            <v>1</v>
          </cell>
          <cell r="P40">
            <v>0</v>
          </cell>
          <cell r="Q40" t="str">
            <v>Delta</v>
          </cell>
          <cell r="R40">
            <v>222</v>
          </cell>
          <cell r="S40">
            <v>3.3000000000000002E-2</v>
          </cell>
          <cell r="T40">
            <v>0</v>
          </cell>
          <cell r="U40">
            <v>231</v>
          </cell>
          <cell r="V40">
            <v>4.9599999999999998E-2</v>
          </cell>
          <cell r="W40">
            <v>-7.35</v>
          </cell>
          <cell r="X40">
            <v>73</v>
          </cell>
          <cell r="Y40">
            <v>1.0800000000000001E-2</v>
          </cell>
          <cell r="Z40">
            <v>0</v>
          </cell>
          <cell r="AA40">
            <v>1.6299999999999999E-2</v>
          </cell>
          <cell r="AB40">
            <v>76.099999999999994</v>
          </cell>
          <cell r="AC40">
            <v>-2.42</v>
          </cell>
          <cell r="AD40">
            <v>2.173333333333333E-2</v>
          </cell>
          <cell r="AE40">
            <v>101.46666666666665</v>
          </cell>
          <cell r="AF40">
            <v>-3.2266666666666666</v>
          </cell>
          <cell r="AG40">
            <v>3.2599999999999997E-2</v>
          </cell>
          <cell r="AH40">
            <v>152.19999999999999</v>
          </cell>
          <cell r="AI40">
            <v>-4.84</v>
          </cell>
          <cell r="AJ40">
            <v>2036.58</v>
          </cell>
          <cell r="AK40">
            <v>1934.71</v>
          </cell>
          <cell r="AL40">
            <v>101.86999999999989</v>
          </cell>
        </row>
        <row r="41">
          <cell r="A41" t="str">
            <v>RFSSI / CZ05</v>
          </cell>
          <cell r="B41">
            <v>150142</v>
          </cell>
          <cell r="C41" t="str">
            <v>RFSSI</v>
          </cell>
          <cell r="D41" t="str">
            <v>Energy Star(R) Refrigerator: Side Mount Freezer with through-the-door ice - medium (15-23 ft3 TV) - 543 kWh/yr</v>
          </cell>
          <cell r="E41" t="str">
            <v>Res-Refg-dKWH-Cond</v>
          </cell>
          <cell r="F41" t="str">
            <v>DEER2011</v>
          </cell>
          <cell r="G41" t="str">
            <v>D08 v3.02</v>
          </cell>
          <cell r="H41">
            <v>39979</v>
          </cell>
          <cell r="I41" t="str">
            <v>PGE</v>
          </cell>
          <cell r="J41" t="str">
            <v>SFm</v>
          </cell>
          <cell r="K41" t="str">
            <v>Ex</v>
          </cell>
          <cell r="L41" t="str">
            <v>rWtd</v>
          </cell>
          <cell r="M41" t="str">
            <v>CZ05</v>
          </cell>
          <cell r="N41" t="str">
            <v>Each</v>
          </cell>
          <cell r="O41">
            <v>1</v>
          </cell>
          <cell r="P41">
            <v>0</v>
          </cell>
          <cell r="Q41" t="str">
            <v>Delta</v>
          </cell>
          <cell r="R41">
            <v>223</v>
          </cell>
          <cell r="S41">
            <v>3.2399999999999998E-2</v>
          </cell>
          <cell r="T41">
            <v>0</v>
          </cell>
          <cell r="U41">
            <v>219</v>
          </cell>
          <cell r="V41">
            <v>4.7500000000000001E-2</v>
          </cell>
          <cell r="W41">
            <v>-10.7</v>
          </cell>
          <cell r="X41">
            <v>73.400000000000006</v>
          </cell>
          <cell r="Y41">
            <v>1.06E-2</v>
          </cell>
          <cell r="Z41">
            <v>0</v>
          </cell>
          <cell r="AA41">
            <v>1.5599999999999999E-2</v>
          </cell>
          <cell r="AB41">
            <v>72.099999999999994</v>
          </cell>
          <cell r="AC41">
            <v>-3.52</v>
          </cell>
          <cell r="AD41">
            <v>2.0799999999999999E-2</v>
          </cell>
          <cell r="AE41">
            <v>96.133333333333326</v>
          </cell>
          <cell r="AF41">
            <v>-4.6933333333333334</v>
          </cell>
          <cell r="AG41">
            <v>3.1199999999999999E-2</v>
          </cell>
          <cell r="AH41">
            <v>144.19999999999999</v>
          </cell>
          <cell r="AI41">
            <v>-7.04</v>
          </cell>
          <cell r="AJ41">
            <v>2036.58</v>
          </cell>
          <cell r="AK41">
            <v>1934.71</v>
          </cell>
          <cell r="AL41">
            <v>101.86999999999989</v>
          </cell>
        </row>
        <row r="42">
          <cell r="A42" t="str">
            <v>RFSSI / CZ11</v>
          </cell>
          <cell r="B42">
            <v>150143</v>
          </cell>
          <cell r="C42" t="str">
            <v>RFSSI</v>
          </cell>
          <cell r="D42" t="str">
            <v>Energy Star(R) Refrigerator: Side Mount Freezer with through-the-door ice - medium (15-23 ft3 TV) - 543 kWh/yr</v>
          </cell>
          <cell r="E42" t="str">
            <v>Res-Refg-dKWH-Cond</v>
          </cell>
          <cell r="F42" t="str">
            <v>DEER2011</v>
          </cell>
          <cell r="G42" t="str">
            <v>D08 v3.02</v>
          </cell>
          <cell r="H42">
            <v>39979</v>
          </cell>
          <cell r="I42" t="str">
            <v>PGE</v>
          </cell>
          <cell r="J42" t="str">
            <v>SFm</v>
          </cell>
          <cell r="K42" t="str">
            <v>Ex</v>
          </cell>
          <cell r="L42" t="str">
            <v>rWtd</v>
          </cell>
          <cell r="M42" t="str">
            <v>CZ11</v>
          </cell>
          <cell r="N42" t="str">
            <v>Each</v>
          </cell>
          <cell r="O42">
            <v>1</v>
          </cell>
          <cell r="P42">
            <v>0</v>
          </cell>
          <cell r="Q42" t="str">
            <v>Delta</v>
          </cell>
          <cell r="R42">
            <v>229</v>
          </cell>
          <cell r="S42">
            <v>3.5200000000000002E-2</v>
          </cell>
          <cell r="T42">
            <v>0</v>
          </cell>
          <cell r="U42">
            <v>246</v>
          </cell>
          <cell r="V42">
            <v>5.11E-2</v>
          </cell>
          <cell r="W42">
            <v>-6.79</v>
          </cell>
          <cell r="X42">
            <v>75.3</v>
          </cell>
          <cell r="Y42">
            <v>1.1599999999999999E-2</v>
          </cell>
          <cell r="Z42">
            <v>0</v>
          </cell>
          <cell r="AA42">
            <v>1.6799999999999999E-2</v>
          </cell>
          <cell r="AB42">
            <v>81</v>
          </cell>
          <cell r="AC42">
            <v>-2.23</v>
          </cell>
          <cell r="AD42">
            <v>2.2399999999999996E-2</v>
          </cell>
          <cell r="AE42">
            <v>108</v>
          </cell>
          <cell r="AF42">
            <v>-2.9733333333333332</v>
          </cell>
          <cell r="AG42">
            <v>3.3599999999999998E-2</v>
          </cell>
          <cell r="AH42">
            <v>162</v>
          </cell>
          <cell r="AI42">
            <v>-4.46</v>
          </cell>
          <cell r="AJ42">
            <v>2036.58</v>
          </cell>
          <cell r="AK42">
            <v>1934.71</v>
          </cell>
          <cell r="AL42">
            <v>101.86999999999989</v>
          </cell>
        </row>
        <row r="43">
          <cell r="A43" t="str">
            <v>RFSSI / CZ12</v>
          </cell>
          <cell r="B43">
            <v>150144</v>
          </cell>
          <cell r="C43" t="str">
            <v>RFSSI</v>
          </cell>
          <cell r="D43" t="str">
            <v>Energy Star(R) Refrigerator: Side Mount Freezer with through-the-door ice - medium (15-23 ft3 TV) - 543 kWh/yr</v>
          </cell>
          <cell r="E43" t="str">
            <v>Res-Refg-dKWH-Cond</v>
          </cell>
          <cell r="F43" t="str">
            <v>DEER2011</v>
          </cell>
          <cell r="G43" t="str">
            <v>D08 v3.02</v>
          </cell>
          <cell r="H43">
            <v>39979</v>
          </cell>
          <cell r="I43" t="str">
            <v>PGE</v>
          </cell>
          <cell r="J43" t="str">
            <v>SFm</v>
          </cell>
          <cell r="K43" t="str">
            <v>Ex</v>
          </cell>
          <cell r="L43" t="str">
            <v>rWtd</v>
          </cell>
          <cell r="M43" t="str">
            <v>CZ12</v>
          </cell>
          <cell r="N43" t="str">
            <v>Each</v>
          </cell>
          <cell r="O43">
            <v>1</v>
          </cell>
          <cell r="P43">
            <v>0</v>
          </cell>
          <cell r="Q43" t="str">
            <v>Delta</v>
          </cell>
          <cell r="R43">
            <v>224</v>
          </cell>
          <cell r="S43">
            <v>3.5499999999999997E-2</v>
          </cell>
          <cell r="T43">
            <v>0</v>
          </cell>
          <cell r="U43">
            <v>237</v>
          </cell>
          <cell r="V43">
            <v>5.16E-2</v>
          </cell>
          <cell r="W43">
            <v>-7.14</v>
          </cell>
          <cell r="X43">
            <v>73.599999999999994</v>
          </cell>
          <cell r="Y43">
            <v>1.17E-2</v>
          </cell>
          <cell r="Z43">
            <v>0</v>
          </cell>
          <cell r="AA43">
            <v>1.7000000000000001E-2</v>
          </cell>
          <cell r="AB43">
            <v>77.900000000000006</v>
          </cell>
          <cell r="AC43">
            <v>-2.35</v>
          </cell>
          <cell r="AD43">
            <v>2.2666666666666668E-2</v>
          </cell>
          <cell r="AE43">
            <v>103.86666666666667</v>
          </cell>
          <cell r="AF43">
            <v>-3.1333333333333333</v>
          </cell>
          <cell r="AG43">
            <v>3.4000000000000002E-2</v>
          </cell>
          <cell r="AH43">
            <v>155.80000000000001</v>
          </cell>
          <cell r="AI43">
            <v>-4.7</v>
          </cell>
          <cell r="AJ43">
            <v>2036.58</v>
          </cell>
          <cell r="AK43">
            <v>1934.71</v>
          </cell>
          <cell r="AL43">
            <v>101.86999999999989</v>
          </cell>
        </row>
        <row r="44">
          <cell r="A44" t="str">
            <v>RFSSI / CZ13</v>
          </cell>
          <cell r="B44">
            <v>150145</v>
          </cell>
          <cell r="C44" t="str">
            <v>RFSSI</v>
          </cell>
          <cell r="D44" t="str">
            <v>Energy Star(R) Refrigerator: Side Mount Freezer with through-the-door ice - medium (15-23 ft3 TV) - 543 kWh/yr</v>
          </cell>
          <cell r="E44" t="str">
            <v>Res-Refg-dKWH-Cond</v>
          </cell>
          <cell r="F44" t="str">
            <v>DEER2011</v>
          </cell>
          <cell r="G44" t="str">
            <v>D08 v3.02</v>
          </cell>
          <cell r="H44">
            <v>39979</v>
          </cell>
          <cell r="I44" t="str">
            <v>PGE</v>
          </cell>
          <cell r="J44" t="str">
            <v>SFm</v>
          </cell>
          <cell r="K44" t="str">
            <v>Ex</v>
          </cell>
          <cell r="L44" t="str">
            <v>rWtd</v>
          </cell>
          <cell r="M44" t="str">
            <v>CZ13</v>
          </cell>
          <cell r="N44" t="str">
            <v>Each</v>
          </cell>
          <cell r="O44">
            <v>1</v>
          </cell>
          <cell r="P44">
            <v>0</v>
          </cell>
          <cell r="Q44" t="str">
            <v>Delta</v>
          </cell>
          <cell r="R44">
            <v>244</v>
          </cell>
          <cell r="S44">
            <v>3.7999999999999999E-2</v>
          </cell>
          <cell r="T44">
            <v>0</v>
          </cell>
          <cell r="U44">
            <v>267</v>
          </cell>
          <cell r="V44">
            <v>5.2900000000000003E-2</v>
          </cell>
          <cell r="W44">
            <v>-6.81</v>
          </cell>
          <cell r="X44">
            <v>80.400000000000006</v>
          </cell>
          <cell r="Y44">
            <v>1.2500000000000001E-2</v>
          </cell>
          <cell r="Z44">
            <v>0</v>
          </cell>
          <cell r="AA44">
            <v>1.7399999999999999E-2</v>
          </cell>
          <cell r="AB44">
            <v>87.6</v>
          </cell>
          <cell r="AC44">
            <v>-2.2400000000000002</v>
          </cell>
          <cell r="AD44">
            <v>2.3199999999999998E-2</v>
          </cell>
          <cell r="AE44">
            <v>116.79999999999998</v>
          </cell>
          <cell r="AF44">
            <v>-2.9866666666666668</v>
          </cell>
          <cell r="AG44">
            <v>3.4799999999999998E-2</v>
          </cell>
          <cell r="AH44">
            <v>175.2</v>
          </cell>
          <cell r="AI44">
            <v>-4.4800000000000004</v>
          </cell>
          <cell r="AJ44">
            <v>2036.58</v>
          </cell>
          <cell r="AK44">
            <v>1934.71</v>
          </cell>
          <cell r="AL44">
            <v>101.86999999999989</v>
          </cell>
        </row>
        <row r="45">
          <cell r="A45" t="str">
            <v>RFSSI / CZ16</v>
          </cell>
          <cell r="B45">
            <v>150146</v>
          </cell>
          <cell r="C45" t="str">
            <v>RFSSI</v>
          </cell>
          <cell r="D45" t="str">
            <v>Energy Star(R) Refrigerator: Side Mount Freezer with through-the-door ice - medium (15-23 ft3 TV) - 543 kWh/yr</v>
          </cell>
          <cell r="E45" t="str">
            <v>Res-Refg-dKWH-Cond</v>
          </cell>
          <cell r="F45" t="str">
            <v>DEER2011</v>
          </cell>
          <cell r="G45" t="str">
            <v>D08 v3.02</v>
          </cell>
          <cell r="H45">
            <v>39979</v>
          </cell>
          <cell r="I45" t="str">
            <v>PGE</v>
          </cell>
          <cell r="J45" t="str">
            <v>SFm</v>
          </cell>
          <cell r="K45" t="str">
            <v>Ex</v>
          </cell>
          <cell r="L45" t="str">
            <v>rWtd</v>
          </cell>
          <cell r="M45" t="str">
            <v>CZ16</v>
          </cell>
          <cell r="N45" t="str">
            <v>Each</v>
          </cell>
          <cell r="O45">
            <v>1</v>
          </cell>
          <cell r="P45">
            <v>0</v>
          </cell>
          <cell r="Q45" t="str">
            <v>Delta</v>
          </cell>
          <cell r="R45">
            <v>201</v>
          </cell>
          <cell r="S45">
            <v>3.27E-2</v>
          </cell>
          <cell r="T45">
            <v>0</v>
          </cell>
          <cell r="U45">
            <v>205</v>
          </cell>
          <cell r="V45">
            <v>4.7899999999999998E-2</v>
          </cell>
          <cell r="W45">
            <v>-9.07</v>
          </cell>
          <cell r="X45">
            <v>66</v>
          </cell>
          <cell r="Y45">
            <v>1.0699999999999999E-2</v>
          </cell>
          <cell r="Z45">
            <v>0</v>
          </cell>
          <cell r="AA45">
            <v>1.5699999999999999E-2</v>
          </cell>
          <cell r="AB45">
            <v>67.400000000000006</v>
          </cell>
          <cell r="AC45">
            <v>-2.98</v>
          </cell>
          <cell r="AD45">
            <v>2.0933333333333332E-2</v>
          </cell>
          <cell r="AE45">
            <v>89.866666666666674</v>
          </cell>
          <cell r="AF45">
            <v>-3.9733333333333332</v>
          </cell>
          <cell r="AG45">
            <v>3.1399999999999997E-2</v>
          </cell>
          <cell r="AH45">
            <v>134.80000000000001</v>
          </cell>
          <cell r="AI45">
            <v>-5.96</v>
          </cell>
          <cell r="AJ45">
            <v>2036.58</v>
          </cell>
          <cell r="AK45">
            <v>1934.71</v>
          </cell>
          <cell r="AL45">
            <v>101.86999999999989</v>
          </cell>
        </row>
        <row r="46">
          <cell r="A46" t="str">
            <v>RFSZ / CZ01</v>
          </cell>
          <cell r="B46">
            <v>150138</v>
          </cell>
          <cell r="C46" t="str">
            <v>RFSZ</v>
          </cell>
          <cell r="D46" t="str">
            <v>Energy Star(R) Refrigerator: Side Mount Freezer without through-the-door ice - large (23-31ft3 TV) - 565 kWh/yr</v>
          </cell>
          <cell r="E46" t="str">
            <v>Res-Refg-dKWH-Cond</v>
          </cell>
          <cell r="F46" t="str">
            <v>DEER2011</v>
          </cell>
          <cell r="G46" t="str">
            <v>D08 v3.02</v>
          </cell>
          <cell r="H46">
            <v>39979</v>
          </cell>
          <cell r="I46" t="str">
            <v>PGE</v>
          </cell>
          <cell r="J46" t="str">
            <v>SFm</v>
          </cell>
          <cell r="K46" t="str">
            <v>Ex</v>
          </cell>
          <cell r="L46" t="str">
            <v>rWtd</v>
          </cell>
          <cell r="M46" t="str">
            <v>CZ01</v>
          </cell>
          <cell r="N46" t="str">
            <v>Each</v>
          </cell>
          <cell r="O46">
            <v>1</v>
          </cell>
          <cell r="P46">
            <v>0</v>
          </cell>
          <cell r="Q46" t="str">
            <v>Delta</v>
          </cell>
          <cell r="R46">
            <v>241</v>
          </cell>
          <cell r="S46">
            <v>3.39E-2</v>
          </cell>
          <cell r="T46">
            <v>0</v>
          </cell>
          <cell r="U46">
            <v>234</v>
          </cell>
          <cell r="V46">
            <v>4.19E-2</v>
          </cell>
          <cell r="W46">
            <v>-10.7</v>
          </cell>
          <cell r="X46">
            <v>67.7</v>
          </cell>
          <cell r="Y46">
            <v>9.5099999999999994E-3</v>
          </cell>
          <cell r="Z46">
            <v>0</v>
          </cell>
          <cell r="AA46">
            <v>1.18E-2</v>
          </cell>
          <cell r="AB46">
            <v>65.599999999999994</v>
          </cell>
          <cell r="AC46">
            <v>-3.02</v>
          </cell>
          <cell r="AD46">
            <v>1.5733333333333332E-2</v>
          </cell>
          <cell r="AE46">
            <v>87.466666666666654</v>
          </cell>
          <cell r="AF46">
            <v>-4.0266666666666664</v>
          </cell>
          <cell r="AG46">
            <v>2.3599999999999999E-2</v>
          </cell>
          <cell r="AH46">
            <v>131.19999999999999</v>
          </cell>
          <cell r="AI46">
            <v>-6.04</v>
          </cell>
          <cell r="AJ46">
            <v>1442.64</v>
          </cell>
          <cell r="AK46">
            <v>1273.9700000000003</v>
          </cell>
          <cell r="AL46">
            <v>168.66999999999985</v>
          </cell>
        </row>
        <row r="47">
          <cell r="A47" t="str">
            <v>RFSZ / CZ02</v>
          </cell>
          <cell r="B47">
            <v>150139</v>
          </cell>
          <cell r="C47" t="str">
            <v>RFSZ</v>
          </cell>
          <cell r="D47" t="str">
            <v>Energy Star(R) Refrigerator: Side Mount Freezer without through-the-door ice - large (23-31ft3 TV) - 565 kWh/yr</v>
          </cell>
          <cell r="E47" t="str">
            <v>Res-Refg-dKWH-Cond</v>
          </cell>
          <cell r="F47" t="str">
            <v>DEER2011</v>
          </cell>
          <cell r="G47" t="str">
            <v>D08 v3.02</v>
          </cell>
          <cell r="H47">
            <v>39979</v>
          </cell>
          <cell r="I47" t="str">
            <v>PGE</v>
          </cell>
          <cell r="J47" t="str">
            <v>SFm</v>
          </cell>
          <cell r="K47" t="str">
            <v>Ex</v>
          </cell>
          <cell r="L47" t="str">
            <v>rWtd</v>
          </cell>
          <cell r="M47" t="str">
            <v>CZ02</v>
          </cell>
          <cell r="N47" t="str">
            <v>Each</v>
          </cell>
          <cell r="O47">
            <v>1</v>
          </cell>
          <cell r="P47">
            <v>0</v>
          </cell>
          <cell r="Q47" t="str">
            <v>Delta</v>
          </cell>
          <cell r="R47">
            <v>271</v>
          </cell>
          <cell r="S47">
            <v>4.3499999999999997E-2</v>
          </cell>
          <cell r="T47">
            <v>0</v>
          </cell>
          <cell r="U47">
            <v>275</v>
          </cell>
          <cell r="V47">
            <v>6.54E-2</v>
          </cell>
          <cell r="W47">
            <v>-10.199999999999999</v>
          </cell>
          <cell r="X47">
            <v>76</v>
          </cell>
          <cell r="Y47">
            <v>1.2200000000000001E-2</v>
          </cell>
          <cell r="Z47">
            <v>0</v>
          </cell>
          <cell r="AA47">
            <v>1.84E-2</v>
          </cell>
          <cell r="AB47">
            <v>77.2</v>
          </cell>
          <cell r="AC47">
            <v>-2.86</v>
          </cell>
          <cell r="AD47">
            <v>2.4533333333333331E-2</v>
          </cell>
          <cell r="AE47">
            <v>102.93333333333334</v>
          </cell>
          <cell r="AF47">
            <v>-3.813333333333333</v>
          </cell>
          <cell r="AG47">
            <v>3.6799999999999999E-2</v>
          </cell>
          <cell r="AH47">
            <v>154.4</v>
          </cell>
          <cell r="AI47">
            <v>-5.72</v>
          </cell>
          <cell r="AJ47">
            <v>1442.64</v>
          </cell>
          <cell r="AK47">
            <v>1273.9700000000003</v>
          </cell>
          <cell r="AL47">
            <v>168.66999999999985</v>
          </cell>
        </row>
        <row r="48">
          <cell r="A48" t="str">
            <v>RFSZ / CZ03</v>
          </cell>
          <cell r="B48">
            <v>150140</v>
          </cell>
          <cell r="C48" t="str">
            <v>RFSZ</v>
          </cell>
          <cell r="D48" t="str">
            <v>Energy Star(R) Refrigerator: Side Mount Freezer without through-the-door ice - large (23-31ft3 TV) - 565 kWh/yr</v>
          </cell>
          <cell r="E48" t="str">
            <v>Res-Refg-dKWH-Cond</v>
          </cell>
          <cell r="F48" t="str">
            <v>DEER2011</v>
          </cell>
          <cell r="G48" t="str">
            <v>D08 v3.02</v>
          </cell>
          <cell r="H48">
            <v>39979</v>
          </cell>
          <cell r="I48" t="str">
            <v>PGE</v>
          </cell>
          <cell r="J48" t="str">
            <v>SFm</v>
          </cell>
          <cell r="K48" t="str">
            <v>Ex</v>
          </cell>
          <cell r="L48" t="str">
            <v>rWtd</v>
          </cell>
          <cell r="M48" t="str">
            <v>CZ03</v>
          </cell>
          <cell r="N48" t="str">
            <v>Each</v>
          </cell>
          <cell r="O48">
            <v>1</v>
          </cell>
          <cell r="P48">
            <v>0</v>
          </cell>
          <cell r="Q48" t="str">
            <v>Delta</v>
          </cell>
          <cell r="R48">
            <v>266</v>
          </cell>
          <cell r="S48">
            <v>3.78E-2</v>
          </cell>
          <cell r="T48">
            <v>0</v>
          </cell>
          <cell r="U48">
            <v>260</v>
          </cell>
          <cell r="V48">
            <v>5.28E-2</v>
          </cell>
          <cell r="W48">
            <v>-11.9</v>
          </cell>
          <cell r="X48">
            <v>74.599999999999994</v>
          </cell>
          <cell r="Y48">
            <v>1.06E-2</v>
          </cell>
          <cell r="Z48">
            <v>0</v>
          </cell>
          <cell r="AA48">
            <v>1.4800000000000001E-2</v>
          </cell>
          <cell r="AB48">
            <v>73.099999999999994</v>
          </cell>
          <cell r="AC48">
            <v>-3.35</v>
          </cell>
          <cell r="AD48">
            <v>1.9733333333333332E-2</v>
          </cell>
          <cell r="AE48">
            <v>97.466666666666654</v>
          </cell>
          <cell r="AF48">
            <v>-4.4666666666666668</v>
          </cell>
          <cell r="AG48">
            <v>2.9600000000000001E-2</v>
          </cell>
          <cell r="AH48">
            <v>146.19999999999999</v>
          </cell>
          <cell r="AI48">
            <v>-6.7</v>
          </cell>
          <cell r="AJ48">
            <v>1442.64</v>
          </cell>
          <cell r="AK48">
            <v>1273.9700000000003</v>
          </cell>
          <cell r="AL48">
            <v>168.66999999999985</v>
          </cell>
        </row>
        <row r="49">
          <cell r="A49" t="str">
            <v>RFSZ / CZ04</v>
          </cell>
          <cell r="B49">
            <v>150141</v>
          </cell>
          <cell r="C49" t="str">
            <v>RFSZ</v>
          </cell>
          <cell r="D49" t="str">
            <v>Energy Star(R) Refrigerator: Side Mount Freezer without through-the-door ice - large (23-31ft3 TV) - 565 kWh/yr</v>
          </cell>
          <cell r="E49" t="str">
            <v>Res-Refg-dKWH-Cond</v>
          </cell>
          <cell r="F49" t="str">
            <v>DEER2011</v>
          </cell>
          <cell r="G49" t="str">
            <v>D08 v3.02</v>
          </cell>
          <cell r="H49">
            <v>39979</v>
          </cell>
          <cell r="I49" t="str">
            <v>PGE</v>
          </cell>
          <cell r="J49" t="str">
            <v>SFm</v>
          </cell>
          <cell r="K49" t="str">
            <v>Ex</v>
          </cell>
          <cell r="L49" t="str">
            <v>rWtd</v>
          </cell>
          <cell r="M49" t="str">
            <v>CZ04</v>
          </cell>
          <cell r="N49" t="str">
            <v>Each</v>
          </cell>
          <cell r="O49">
            <v>1</v>
          </cell>
          <cell r="P49">
            <v>0</v>
          </cell>
          <cell r="Q49" t="str">
            <v>Delta</v>
          </cell>
          <cell r="R49">
            <v>271</v>
          </cell>
          <cell r="S49">
            <v>4.02E-2</v>
          </cell>
          <cell r="T49">
            <v>0</v>
          </cell>
          <cell r="U49">
            <v>282</v>
          </cell>
          <cell r="V49">
            <v>6.0499999999999998E-2</v>
          </cell>
          <cell r="W49">
            <v>-8.9600000000000009</v>
          </cell>
          <cell r="X49">
            <v>76</v>
          </cell>
          <cell r="Y49">
            <v>1.1299999999999999E-2</v>
          </cell>
          <cell r="Z49">
            <v>0</v>
          </cell>
          <cell r="AA49">
            <v>1.7000000000000001E-2</v>
          </cell>
          <cell r="AB49">
            <v>79.3</v>
          </cell>
          <cell r="AC49">
            <v>-2.52</v>
          </cell>
          <cell r="AD49">
            <v>2.2666666666666668E-2</v>
          </cell>
          <cell r="AE49">
            <v>105.73333333333332</v>
          </cell>
          <cell r="AF49">
            <v>-3.36</v>
          </cell>
          <cell r="AG49">
            <v>3.4000000000000002E-2</v>
          </cell>
          <cell r="AH49">
            <v>158.6</v>
          </cell>
          <cell r="AI49">
            <v>-5.04</v>
          </cell>
          <cell r="AJ49">
            <v>1442.64</v>
          </cell>
          <cell r="AK49">
            <v>1273.9700000000003</v>
          </cell>
          <cell r="AL49">
            <v>168.66999999999985</v>
          </cell>
        </row>
        <row r="50">
          <cell r="A50" t="str">
            <v>RFSZ / CZ05</v>
          </cell>
          <cell r="B50">
            <v>150142</v>
          </cell>
          <cell r="C50" t="str">
            <v>RFSZ</v>
          </cell>
          <cell r="D50" t="str">
            <v>Energy Star(R) Refrigerator: Side Mount Freezer without through-the-door ice - large (23-31ft3 TV) - 565 kWh/yr</v>
          </cell>
          <cell r="E50" t="str">
            <v>Res-Refg-dKWH-Cond</v>
          </cell>
          <cell r="F50" t="str">
            <v>DEER2011</v>
          </cell>
          <cell r="G50" t="str">
            <v>D08 v3.02</v>
          </cell>
          <cell r="H50">
            <v>39979</v>
          </cell>
          <cell r="I50" t="str">
            <v>PGE</v>
          </cell>
          <cell r="J50" t="str">
            <v>SFm</v>
          </cell>
          <cell r="K50" t="str">
            <v>Ex</v>
          </cell>
          <cell r="L50" t="str">
            <v>rWtd</v>
          </cell>
          <cell r="M50" t="str">
            <v>CZ05</v>
          </cell>
          <cell r="N50" t="str">
            <v>Each</v>
          </cell>
          <cell r="O50">
            <v>1</v>
          </cell>
          <cell r="P50">
            <v>0</v>
          </cell>
          <cell r="Q50" t="str">
            <v>Delta</v>
          </cell>
          <cell r="R50">
            <v>272</v>
          </cell>
          <cell r="S50">
            <v>3.95E-2</v>
          </cell>
          <cell r="T50">
            <v>0</v>
          </cell>
          <cell r="U50">
            <v>267</v>
          </cell>
          <cell r="V50">
            <v>5.79E-2</v>
          </cell>
          <cell r="W50">
            <v>-13.1</v>
          </cell>
          <cell r="X50">
            <v>76.400000000000006</v>
          </cell>
          <cell r="Y50">
            <v>1.11E-2</v>
          </cell>
          <cell r="Z50">
            <v>0</v>
          </cell>
          <cell r="AA50">
            <v>1.6299999999999999E-2</v>
          </cell>
          <cell r="AB50">
            <v>75.099999999999994</v>
          </cell>
          <cell r="AC50">
            <v>-3.67</v>
          </cell>
          <cell r="AD50">
            <v>2.173333333333333E-2</v>
          </cell>
          <cell r="AE50">
            <v>100.13333333333333</v>
          </cell>
          <cell r="AF50">
            <v>-4.8933333333333326</v>
          </cell>
          <cell r="AG50">
            <v>3.2599999999999997E-2</v>
          </cell>
          <cell r="AH50">
            <v>150.19999999999999</v>
          </cell>
          <cell r="AI50">
            <v>-7.34</v>
          </cell>
          <cell r="AJ50">
            <v>1442.64</v>
          </cell>
          <cell r="AK50">
            <v>1273.9700000000003</v>
          </cell>
          <cell r="AL50">
            <v>168.66999999999985</v>
          </cell>
        </row>
        <row r="51">
          <cell r="A51" t="str">
            <v>RFSZ / CZ11</v>
          </cell>
          <cell r="B51">
            <v>150143</v>
          </cell>
          <cell r="C51" t="str">
            <v>RFSZ</v>
          </cell>
          <cell r="D51" t="str">
            <v>Energy Star(R) Refrigerator: Side Mount Freezer without through-the-door ice - large (23-31ft3 TV) - 565 kWh/yr</v>
          </cell>
          <cell r="E51" t="str">
            <v>Res-Refg-dKWH-Cond</v>
          </cell>
          <cell r="F51" t="str">
            <v>DEER2011</v>
          </cell>
          <cell r="G51" t="str">
            <v>D08 v3.02</v>
          </cell>
          <cell r="H51">
            <v>39979</v>
          </cell>
          <cell r="I51" t="str">
            <v>PGE</v>
          </cell>
          <cell r="J51" t="str">
            <v>SFm</v>
          </cell>
          <cell r="K51" t="str">
            <v>Ex</v>
          </cell>
          <cell r="L51" t="str">
            <v>rWtd</v>
          </cell>
          <cell r="M51" t="str">
            <v>CZ11</v>
          </cell>
          <cell r="N51" t="str">
            <v>Each</v>
          </cell>
          <cell r="O51">
            <v>1</v>
          </cell>
          <cell r="P51">
            <v>0</v>
          </cell>
          <cell r="Q51" t="str">
            <v>Delta</v>
          </cell>
          <cell r="R51">
            <v>279</v>
          </cell>
          <cell r="S51">
            <v>4.2900000000000001E-2</v>
          </cell>
          <cell r="T51">
            <v>0</v>
          </cell>
          <cell r="U51">
            <v>300</v>
          </cell>
          <cell r="V51">
            <v>6.2300000000000001E-2</v>
          </cell>
          <cell r="W51">
            <v>-8.2799999999999994</v>
          </cell>
          <cell r="X51">
            <v>78.400000000000006</v>
          </cell>
          <cell r="Y51">
            <v>1.2E-2</v>
          </cell>
          <cell r="Z51">
            <v>0</v>
          </cell>
          <cell r="AA51">
            <v>1.7500000000000002E-2</v>
          </cell>
          <cell r="AB51">
            <v>84.3</v>
          </cell>
          <cell r="AC51">
            <v>-2.33</v>
          </cell>
          <cell r="AD51">
            <v>2.3333333333333334E-2</v>
          </cell>
          <cell r="AE51">
            <v>112.39999999999999</v>
          </cell>
          <cell r="AF51">
            <v>-3.1066666666666665</v>
          </cell>
          <cell r="AG51">
            <v>3.5000000000000003E-2</v>
          </cell>
          <cell r="AH51">
            <v>168.6</v>
          </cell>
          <cell r="AI51">
            <v>-4.66</v>
          </cell>
          <cell r="AJ51">
            <v>1442.64</v>
          </cell>
          <cell r="AK51">
            <v>1273.9700000000003</v>
          </cell>
          <cell r="AL51">
            <v>168.66999999999985</v>
          </cell>
        </row>
        <row r="52">
          <cell r="A52" t="str">
            <v>RFSZ / CZ12</v>
          </cell>
          <cell r="B52">
            <v>150144</v>
          </cell>
          <cell r="C52" t="str">
            <v>RFSZ</v>
          </cell>
          <cell r="D52" t="str">
            <v>Energy Star(R) Refrigerator: Side Mount Freezer without through-the-door ice - large (23-31ft3 TV) - 565 kWh/yr</v>
          </cell>
          <cell r="E52" t="str">
            <v>Res-Refg-dKWH-Cond</v>
          </cell>
          <cell r="F52" t="str">
            <v>DEER2011</v>
          </cell>
          <cell r="G52" t="str">
            <v>D08 v3.02</v>
          </cell>
          <cell r="H52">
            <v>39979</v>
          </cell>
          <cell r="I52" t="str">
            <v>PGE</v>
          </cell>
          <cell r="J52" t="str">
            <v>SFm</v>
          </cell>
          <cell r="K52" t="str">
            <v>Ex</v>
          </cell>
          <cell r="L52" t="str">
            <v>rWtd</v>
          </cell>
          <cell r="M52" t="str">
            <v>CZ12</v>
          </cell>
          <cell r="N52" t="str">
            <v>Each</v>
          </cell>
          <cell r="O52">
            <v>1</v>
          </cell>
          <cell r="P52">
            <v>0</v>
          </cell>
          <cell r="Q52" t="str">
            <v>Delta</v>
          </cell>
          <cell r="R52">
            <v>273</v>
          </cell>
          <cell r="S52">
            <v>4.3299999999999998E-2</v>
          </cell>
          <cell r="T52">
            <v>0</v>
          </cell>
          <cell r="U52">
            <v>289</v>
          </cell>
          <cell r="V52">
            <v>6.2899999999999998E-2</v>
          </cell>
          <cell r="W52">
            <v>-8.7100000000000009</v>
          </cell>
          <cell r="X52">
            <v>76.7</v>
          </cell>
          <cell r="Y52">
            <v>1.2200000000000001E-2</v>
          </cell>
          <cell r="Z52">
            <v>0</v>
          </cell>
          <cell r="AA52">
            <v>1.77E-2</v>
          </cell>
          <cell r="AB52">
            <v>81.2</v>
          </cell>
          <cell r="AC52">
            <v>-2.4500000000000002</v>
          </cell>
          <cell r="AD52">
            <v>2.3599999999999999E-2</v>
          </cell>
          <cell r="AE52">
            <v>108.26666666666667</v>
          </cell>
          <cell r="AF52">
            <v>-3.2666666666666666</v>
          </cell>
          <cell r="AG52">
            <v>3.5400000000000001E-2</v>
          </cell>
          <cell r="AH52">
            <v>162.4</v>
          </cell>
          <cell r="AI52">
            <v>-4.9000000000000004</v>
          </cell>
          <cell r="AJ52">
            <v>1442.64</v>
          </cell>
          <cell r="AK52">
            <v>1273.9700000000003</v>
          </cell>
          <cell r="AL52">
            <v>168.66999999999985</v>
          </cell>
        </row>
        <row r="53">
          <cell r="A53" t="str">
            <v>RFSZ / CZ13</v>
          </cell>
          <cell r="B53">
            <v>150145</v>
          </cell>
          <cell r="C53" t="str">
            <v>RFSZ</v>
          </cell>
          <cell r="D53" t="str">
            <v>Energy Star(R) Refrigerator: Side Mount Freezer without through-the-door ice - large (23-31ft3 TV) - 565 kWh/yr</v>
          </cell>
          <cell r="E53" t="str">
            <v>Res-Refg-dKWH-Cond</v>
          </cell>
          <cell r="F53" t="str">
            <v>DEER2011</v>
          </cell>
          <cell r="G53" t="str">
            <v>D08 v3.02</v>
          </cell>
          <cell r="H53">
            <v>39979</v>
          </cell>
          <cell r="I53" t="str">
            <v>PGE</v>
          </cell>
          <cell r="J53" t="str">
            <v>SFm</v>
          </cell>
          <cell r="K53" t="str">
            <v>Ex</v>
          </cell>
          <cell r="L53" t="str">
            <v>rWtd</v>
          </cell>
          <cell r="M53" t="str">
            <v>CZ13</v>
          </cell>
          <cell r="N53" t="str">
            <v>Each</v>
          </cell>
          <cell r="O53">
            <v>1</v>
          </cell>
          <cell r="P53">
            <v>0</v>
          </cell>
          <cell r="Q53" t="str">
            <v>Delta</v>
          </cell>
          <cell r="R53">
            <v>298</v>
          </cell>
          <cell r="S53">
            <v>4.6300000000000001E-2</v>
          </cell>
          <cell r="T53">
            <v>0</v>
          </cell>
          <cell r="U53">
            <v>325</v>
          </cell>
          <cell r="V53">
            <v>6.4500000000000002E-2</v>
          </cell>
          <cell r="W53">
            <v>-8.3000000000000007</v>
          </cell>
          <cell r="X53">
            <v>83.7</v>
          </cell>
          <cell r="Y53">
            <v>1.2999999999999999E-2</v>
          </cell>
          <cell r="Z53">
            <v>0</v>
          </cell>
          <cell r="AA53">
            <v>1.8100000000000002E-2</v>
          </cell>
          <cell r="AB53">
            <v>91.3</v>
          </cell>
          <cell r="AC53">
            <v>-2.33</v>
          </cell>
          <cell r="AD53">
            <v>2.4133333333333333E-2</v>
          </cell>
          <cell r="AE53">
            <v>121.73333333333332</v>
          </cell>
          <cell r="AF53">
            <v>-3.1066666666666665</v>
          </cell>
          <cell r="AG53">
            <v>3.6200000000000003E-2</v>
          </cell>
          <cell r="AH53">
            <v>182.6</v>
          </cell>
          <cell r="AI53">
            <v>-4.66</v>
          </cell>
          <cell r="AJ53">
            <v>1442.64</v>
          </cell>
          <cell r="AK53">
            <v>1273.9700000000003</v>
          </cell>
          <cell r="AL53">
            <v>168.66999999999985</v>
          </cell>
        </row>
        <row r="54">
          <cell r="A54" t="str">
            <v>RFSZ / CZ16</v>
          </cell>
          <cell r="B54">
            <v>150146</v>
          </cell>
          <cell r="C54" t="str">
            <v>RFSZ</v>
          </cell>
          <cell r="D54" t="str">
            <v>Energy Star(R) Refrigerator: Side Mount Freezer without through-the-door ice - large (23-31ft3 TV) - 565 kWh/yr</v>
          </cell>
          <cell r="E54" t="str">
            <v>Res-Refg-dKWH-Cond</v>
          </cell>
          <cell r="F54" t="str">
            <v>DEER2011</v>
          </cell>
          <cell r="G54" t="str">
            <v>D08 v3.02</v>
          </cell>
          <cell r="H54">
            <v>39979</v>
          </cell>
          <cell r="I54" t="str">
            <v>PGE</v>
          </cell>
          <cell r="J54" t="str">
            <v>SFm</v>
          </cell>
          <cell r="K54" t="str">
            <v>Ex</v>
          </cell>
          <cell r="L54" t="str">
            <v>rWtd</v>
          </cell>
          <cell r="M54" t="str">
            <v>CZ16</v>
          </cell>
          <cell r="N54" t="str">
            <v>Each</v>
          </cell>
          <cell r="O54">
            <v>1</v>
          </cell>
          <cell r="P54">
            <v>0</v>
          </cell>
          <cell r="Q54" t="str">
            <v>Delta</v>
          </cell>
          <cell r="R54">
            <v>245</v>
          </cell>
          <cell r="S54">
            <v>3.9800000000000002E-2</v>
          </cell>
          <cell r="T54">
            <v>0</v>
          </cell>
          <cell r="U54">
            <v>250</v>
          </cell>
          <cell r="V54">
            <v>5.8400000000000001E-2</v>
          </cell>
          <cell r="W54">
            <v>-11.1</v>
          </cell>
          <cell r="X54">
            <v>68.7</v>
          </cell>
          <cell r="Y54">
            <v>1.12E-2</v>
          </cell>
          <cell r="Z54">
            <v>0</v>
          </cell>
          <cell r="AA54">
            <v>1.6400000000000001E-2</v>
          </cell>
          <cell r="AB54">
            <v>70.2</v>
          </cell>
          <cell r="AC54">
            <v>-3.11</v>
          </cell>
          <cell r="AD54">
            <v>2.1866666666666666E-2</v>
          </cell>
          <cell r="AE54">
            <v>93.6</v>
          </cell>
          <cell r="AF54">
            <v>-4.1466666666666665</v>
          </cell>
          <cell r="AG54">
            <v>3.2800000000000003E-2</v>
          </cell>
          <cell r="AH54">
            <v>140.4</v>
          </cell>
          <cell r="AI54">
            <v>-6.22</v>
          </cell>
          <cell r="AJ54">
            <v>1442.64</v>
          </cell>
          <cell r="AK54">
            <v>1273.9700000000003</v>
          </cell>
          <cell r="AL54">
            <v>168.66999999999985</v>
          </cell>
        </row>
        <row r="55">
          <cell r="A55" t="str">
            <v>RFSSZ / CZ01</v>
          </cell>
          <cell r="B55">
            <v>150138</v>
          </cell>
          <cell r="C55" t="str">
            <v>RFSSZ</v>
          </cell>
          <cell r="D55" t="str">
            <v>Energy Star(R) Refrigerator: Side Mount Freezer without through-the-door ice - medium (15-23 ft3 TV) - 528 kWh/yr</v>
          </cell>
          <cell r="E55" t="str">
            <v>Res-Refg-dKWH-Cond</v>
          </cell>
          <cell r="F55" t="str">
            <v>DEER2011</v>
          </cell>
          <cell r="G55" t="str">
            <v>D08 v3.02</v>
          </cell>
          <cell r="H55">
            <v>39979</v>
          </cell>
          <cell r="I55" t="str">
            <v>PGE</v>
          </cell>
          <cell r="J55" t="str">
            <v>SFm</v>
          </cell>
          <cell r="K55" t="str">
            <v>Ex</v>
          </cell>
          <cell r="L55" t="str">
            <v>rWtd</v>
          </cell>
          <cell r="M55" t="str">
            <v>CZ01</v>
          </cell>
          <cell r="N55" t="str">
            <v>Each</v>
          </cell>
          <cell r="O55">
            <v>1</v>
          </cell>
          <cell r="P55">
            <v>0</v>
          </cell>
          <cell r="Q55" t="str">
            <v>Delta</v>
          </cell>
          <cell r="R55">
            <v>118</v>
          </cell>
          <cell r="S55">
            <v>1.66E-2</v>
          </cell>
          <cell r="T55">
            <v>0</v>
          </cell>
          <cell r="U55">
            <v>115</v>
          </cell>
          <cell r="V55">
            <v>2.06E-2</v>
          </cell>
          <cell r="W55">
            <v>-5.28</v>
          </cell>
          <cell r="X55">
            <v>62.2</v>
          </cell>
          <cell r="Y55">
            <v>8.7500000000000008E-3</v>
          </cell>
          <cell r="Z55">
            <v>0</v>
          </cell>
          <cell r="AA55">
            <v>1.0800000000000001E-2</v>
          </cell>
          <cell r="AB55">
            <v>60.4</v>
          </cell>
          <cell r="AC55">
            <v>-2.77</v>
          </cell>
          <cell r="AD55">
            <v>1.44E-2</v>
          </cell>
          <cell r="AE55">
            <v>80.533333333333331</v>
          </cell>
          <cell r="AF55">
            <v>-3.6933333333333334</v>
          </cell>
          <cell r="AG55">
            <v>2.1600000000000001E-2</v>
          </cell>
          <cell r="AH55">
            <v>120.8</v>
          </cell>
          <cell r="AI55">
            <v>-5.54</v>
          </cell>
          <cell r="AJ55">
            <v>1232.17</v>
          </cell>
          <cell r="AK55">
            <v>1070.1800000000003</v>
          </cell>
          <cell r="AL55">
            <v>161.98999999999978</v>
          </cell>
        </row>
        <row r="56">
          <cell r="A56" t="str">
            <v>RFSSZ / CZ02</v>
          </cell>
          <cell r="B56">
            <v>150139</v>
          </cell>
          <cell r="C56" t="str">
            <v>RFSSZ</v>
          </cell>
          <cell r="D56" t="str">
            <v>Energy Star(R) Refrigerator: Side Mount Freezer without through-the-door ice - medium (15-23 ft3 TV) - 528 kWh/yr</v>
          </cell>
          <cell r="E56" t="str">
            <v>Res-Refg-dKWH-Cond</v>
          </cell>
          <cell r="F56" t="str">
            <v>DEER2011</v>
          </cell>
          <cell r="G56" t="str">
            <v>D08 v3.02</v>
          </cell>
          <cell r="H56">
            <v>39979</v>
          </cell>
          <cell r="I56" t="str">
            <v>PGE</v>
          </cell>
          <cell r="J56" t="str">
            <v>SFm</v>
          </cell>
          <cell r="K56" t="str">
            <v>Ex</v>
          </cell>
          <cell r="L56" t="str">
            <v>rWtd</v>
          </cell>
          <cell r="M56" t="str">
            <v>CZ02</v>
          </cell>
          <cell r="N56" t="str">
            <v>Each</v>
          </cell>
          <cell r="O56">
            <v>1</v>
          </cell>
          <cell r="P56">
            <v>0</v>
          </cell>
          <cell r="Q56" t="str">
            <v>Delta</v>
          </cell>
          <cell r="R56">
            <v>133</v>
          </cell>
          <cell r="S56">
            <v>2.1399999999999999E-2</v>
          </cell>
          <cell r="T56">
            <v>0</v>
          </cell>
          <cell r="U56">
            <v>135</v>
          </cell>
          <cell r="V56">
            <v>3.2099999999999997E-2</v>
          </cell>
          <cell r="W56">
            <v>-5.01</v>
          </cell>
          <cell r="X56">
            <v>69.900000000000006</v>
          </cell>
          <cell r="Y56">
            <v>1.12E-2</v>
          </cell>
          <cell r="Z56">
            <v>0</v>
          </cell>
          <cell r="AA56">
            <v>1.6899999999999998E-2</v>
          </cell>
          <cell r="AB56">
            <v>71</v>
          </cell>
          <cell r="AC56">
            <v>-2.63</v>
          </cell>
          <cell r="AD56">
            <v>2.2533333333333329E-2</v>
          </cell>
          <cell r="AE56">
            <v>94.666666666666657</v>
          </cell>
          <cell r="AF56">
            <v>-3.5066666666666664</v>
          </cell>
          <cell r="AG56">
            <v>3.3799999999999997E-2</v>
          </cell>
          <cell r="AH56">
            <v>142</v>
          </cell>
          <cell r="AI56">
            <v>-5.26</v>
          </cell>
          <cell r="AJ56">
            <v>1232.17</v>
          </cell>
          <cell r="AK56">
            <v>1070.1800000000003</v>
          </cell>
          <cell r="AL56">
            <v>161.98999999999978</v>
          </cell>
        </row>
        <row r="57">
          <cell r="A57" t="str">
            <v>RFSSZ / CZ03</v>
          </cell>
          <cell r="B57">
            <v>150140</v>
          </cell>
          <cell r="C57" t="str">
            <v>RFSSZ</v>
          </cell>
          <cell r="D57" t="str">
            <v>Energy Star(R) Refrigerator: Side Mount Freezer without through-the-door ice - medium (15-23 ft3 TV) - 528 kWh/yr</v>
          </cell>
          <cell r="E57" t="str">
            <v>Res-Refg-dKWH-Cond</v>
          </cell>
          <cell r="F57" t="str">
            <v>DEER2011</v>
          </cell>
          <cell r="G57" t="str">
            <v>D08 v3.02</v>
          </cell>
          <cell r="H57">
            <v>39979</v>
          </cell>
          <cell r="I57" t="str">
            <v>PGE</v>
          </cell>
          <cell r="J57" t="str">
            <v>SFm</v>
          </cell>
          <cell r="K57" t="str">
            <v>Ex</v>
          </cell>
          <cell r="L57" t="str">
            <v>rWtd</v>
          </cell>
          <cell r="M57" t="str">
            <v>CZ03</v>
          </cell>
          <cell r="N57" t="str">
            <v>Each</v>
          </cell>
          <cell r="O57">
            <v>1</v>
          </cell>
          <cell r="P57">
            <v>0</v>
          </cell>
          <cell r="Q57" t="str">
            <v>Delta</v>
          </cell>
          <cell r="R57">
            <v>131</v>
          </cell>
          <cell r="S57">
            <v>1.8599999999999998E-2</v>
          </cell>
          <cell r="T57">
            <v>0</v>
          </cell>
          <cell r="U57">
            <v>128</v>
          </cell>
          <cell r="V57">
            <v>2.5899999999999999E-2</v>
          </cell>
          <cell r="W57">
            <v>-5.86</v>
          </cell>
          <cell r="X57">
            <v>68.599999999999994</v>
          </cell>
          <cell r="Y57">
            <v>9.7599999999999996E-3</v>
          </cell>
          <cell r="Z57">
            <v>0</v>
          </cell>
          <cell r="AA57">
            <v>1.3599999999999999E-2</v>
          </cell>
          <cell r="AB57">
            <v>67.3</v>
          </cell>
          <cell r="AC57">
            <v>-3.08</v>
          </cell>
          <cell r="AD57">
            <v>1.8133333333333331E-2</v>
          </cell>
          <cell r="AE57">
            <v>89.73333333333332</v>
          </cell>
          <cell r="AF57">
            <v>-4.1066666666666665</v>
          </cell>
          <cell r="AG57">
            <v>2.7199999999999998E-2</v>
          </cell>
          <cell r="AH57">
            <v>134.6</v>
          </cell>
          <cell r="AI57">
            <v>-6.16</v>
          </cell>
          <cell r="AJ57">
            <v>1232.17</v>
          </cell>
          <cell r="AK57">
            <v>1070.1800000000003</v>
          </cell>
          <cell r="AL57">
            <v>161.98999999999978</v>
          </cell>
        </row>
        <row r="58">
          <cell r="A58" t="str">
            <v>RFSSZ / CZ04</v>
          </cell>
          <cell r="B58">
            <v>150141</v>
          </cell>
          <cell r="C58" t="str">
            <v>RFSSZ</v>
          </cell>
          <cell r="D58" t="str">
            <v>Energy Star(R) Refrigerator: Side Mount Freezer without through-the-door ice - medium (15-23 ft3 TV) - 528 kWh/yr</v>
          </cell>
          <cell r="E58" t="str">
            <v>Res-Refg-dKWH-Cond</v>
          </cell>
          <cell r="F58" t="str">
            <v>DEER2011</v>
          </cell>
          <cell r="G58" t="str">
            <v>D08 v3.02</v>
          </cell>
          <cell r="H58">
            <v>39979</v>
          </cell>
          <cell r="I58" t="str">
            <v>PGE</v>
          </cell>
          <cell r="J58" t="str">
            <v>SFm</v>
          </cell>
          <cell r="K58" t="str">
            <v>Ex</v>
          </cell>
          <cell r="L58" t="str">
            <v>rWtd</v>
          </cell>
          <cell r="M58" t="str">
            <v>CZ04</v>
          </cell>
          <cell r="N58" t="str">
            <v>Each</v>
          </cell>
          <cell r="O58">
            <v>1</v>
          </cell>
          <cell r="P58">
            <v>0</v>
          </cell>
          <cell r="Q58" t="str">
            <v>Delta</v>
          </cell>
          <cell r="R58">
            <v>133</v>
          </cell>
          <cell r="S58">
            <v>1.9800000000000002E-2</v>
          </cell>
          <cell r="T58">
            <v>0</v>
          </cell>
          <cell r="U58">
            <v>139</v>
          </cell>
          <cell r="V58">
            <v>2.9700000000000001E-2</v>
          </cell>
          <cell r="W58">
            <v>-4.4000000000000004</v>
          </cell>
          <cell r="X58">
            <v>69.900000000000006</v>
          </cell>
          <cell r="Y58">
            <v>1.04E-2</v>
          </cell>
          <cell r="Z58">
            <v>0</v>
          </cell>
          <cell r="AA58">
            <v>1.5599999999999999E-2</v>
          </cell>
          <cell r="AB58">
            <v>72.900000000000006</v>
          </cell>
          <cell r="AC58">
            <v>-2.31</v>
          </cell>
          <cell r="AD58">
            <v>2.0799999999999999E-2</v>
          </cell>
          <cell r="AE58">
            <v>97.2</v>
          </cell>
          <cell r="AF58">
            <v>-3.08</v>
          </cell>
          <cell r="AG58">
            <v>3.1199999999999999E-2</v>
          </cell>
          <cell r="AH58">
            <v>145.80000000000001</v>
          </cell>
          <cell r="AI58">
            <v>-4.62</v>
          </cell>
          <cell r="AJ58">
            <v>1232.17</v>
          </cell>
          <cell r="AK58">
            <v>1070.1800000000003</v>
          </cell>
          <cell r="AL58">
            <v>161.98999999999978</v>
          </cell>
        </row>
        <row r="59">
          <cell r="A59" t="str">
            <v>RFSSZ / CZ05</v>
          </cell>
          <cell r="B59">
            <v>150142</v>
          </cell>
          <cell r="C59" t="str">
            <v>RFSSZ</v>
          </cell>
          <cell r="D59" t="str">
            <v>Energy Star(R) Refrigerator: Side Mount Freezer without through-the-door ice - medium (15-23 ft3 TV) - 528 kWh/yr</v>
          </cell>
          <cell r="E59" t="str">
            <v>Res-Refg-dKWH-Cond</v>
          </cell>
          <cell r="F59" t="str">
            <v>DEER2011</v>
          </cell>
          <cell r="G59" t="str">
            <v>D08 v3.02</v>
          </cell>
          <cell r="H59">
            <v>39979</v>
          </cell>
          <cell r="I59" t="str">
            <v>PGE</v>
          </cell>
          <cell r="J59" t="str">
            <v>SFm</v>
          </cell>
          <cell r="K59" t="str">
            <v>Ex</v>
          </cell>
          <cell r="L59" t="str">
            <v>rWtd</v>
          </cell>
          <cell r="M59" t="str">
            <v>CZ05</v>
          </cell>
          <cell r="N59" t="str">
            <v>Each</v>
          </cell>
          <cell r="O59">
            <v>1</v>
          </cell>
          <cell r="P59">
            <v>0</v>
          </cell>
          <cell r="Q59" t="str">
            <v>Delta</v>
          </cell>
          <cell r="R59">
            <v>134</v>
          </cell>
          <cell r="S59">
            <v>1.9400000000000001E-2</v>
          </cell>
          <cell r="T59">
            <v>0</v>
          </cell>
          <cell r="U59">
            <v>131</v>
          </cell>
          <cell r="V59">
            <v>2.8500000000000001E-2</v>
          </cell>
          <cell r="W59">
            <v>-6.42</v>
          </cell>
          <cell r="X59">
            <v>70.3</v>
          </cell>
          <cell r="Y59">
            <v>1.0200000000000001E-2</v>
          </cell>
          <cell r="Z59">
            <v>0</v>
          </cell>
          <cell r="AA59">
            <v>1.4999999999999999E-2</v>
          </cell>
          <cell r="AB59">
            <v>69.099999999999994</v>
          </cell>
          <cell r="AC59">
            <v>-3.38</v>
          </cell>
          <cell r="AD59">
            <v>1.9999999999999997E-2</v>
          </cell>
          <cell r="AE59">
            <v>92.133333333333326</v>
          </cell>
          <cell r="AF59">
            <v>-4.5066666666666659</v>
          </cell>
          <cell r="AG59">
            <v>0.03</v>
          </cell>
          <cell r="AH59">
            <v>138.19999999999999</v>
          </cell>
          <cell r="AI59">
            <v>-6.76</v>
          </cell>
          <cell r="AJ59">
            <v>1232.17</v>
          </cell>
          <cell r="AK59">
            <v>1070.1800000000003</v>
          </cell>
          <cell r="AL59">
            <v>161.98999999999978</v>
          </cell>
        </row>
        <row r="60">
          <cell r="A60" t="str">
            <v>RFSSZ / CZ11</v>
          </cell>
          <cell r="B60">
            <v>150143</v>
          </cell>
          <cell r="C60" t="str">
            <v>RFSSZ</v>
          </cell>
          <cell r="D60" t="str">
            <v>Energy Star(R) Refrigerator: Side Mount Freezer without through-the-door ice - medium (15-23 ft3 TV) - 528 kWh/yr</v>
          </cell>
          <cell r="E60" t="str">
            <v>Res-Refg-dKWH-Cond</v>
          </cell>
          <cell r="F60" t="str">
            <v>DEER2011</v>
          </cell>
          <cell r="G60" t="str">
            <v>D08 v3.02</v>
          </cell>
          <cell r="H60">
            <v>39979</v>
          </cell>
          <cell r="I60" t="str">
            <v>PGE</v>
          </cell>
          <cell r="J60" t="str">
            <v>SFm</v>
          </cell>
          <cell r="K60" t="str">
            <v>Ex</v>
          </cell>
          <cell r="L60" t="str">
            <v>rWtd</v>
          </cell>
          <cell r="M60" t="str">
            <v>CZ11</v>
          </cell>
          <cell r="N60" t="str">
            <v>Each</v>
          </cell>
          <cell r="O60">
            <v>1</v>
          </cell>
          <cell r="P60">
            <v>0</v>
          </cell>
          <cell r="Q60" t="str">
            <v>Delta</v>
          </cell>
          <cell r="R60">
            <v>137</v>
          </cell>
          <cell r="S60">
            <v>2.1100000000000001E-2</v>
          </cell>
          <cell r="T60">
            <v>0</v>
          </cell>
          <cell r="U60">
            <v>148</v>
          </cell>
          <cell r="V60">
            <v>3.0599999999999999E-2</v>
          </cell>
          <cell r="W60">
            <v>-4.07</v>
          </cell>
          <cell r="X60">
            <v>72.099999999999994</v>
          </cell>
          <cell r="Y60">
            <v>1.11E-2</v>
          </cell>
          <cell r="Z60">
            <v>0</v>
          </cell>
          <cell r="AA60">
            <v>1.61E-2</v>
          </cell>
          <cell r="AB60">
            <v>77.599999999999994</v>
          </cell>
          <cell r="AC60">
            <v>-2.14</v>
          </cell>
          <cell r="AD60">
            <v>2.1466666666666665E-2</v>
          </cell>
          <cell r="AE60">
            <v>103.46666666666665</v>
          </cell>
          <cell r="AF60">
            <v>-2.8533333333333335</v>
          </cell>
          <cell r="AG60">
            <v>3.2199999999999999E-2</v>
          </cell>
          <cell r="AH60">
            <v>155.19999999999999</v>
          </cell>
          <cell r="AI60">
            <v>-4.28</v>
          </cell>
          <cell r="AJ60">
            <v>1232.17</v>
          </cell>
          <cell r="AK60">
            <v>1070.1800000000003</v>
          </cell>
          <cell r="AL60">
            <v>161.98999999999978</v>
          </cell>
        </row>
        <row r="61">
          <cell r="A61" t="str">
            <v>RFSSZ / CZ12</v>
          </cell>
          <cell r="B61">
            <v>150144</v>
          </cell>
          <cell r="C61" t="str">
            <v>RFSSZ</v>
          </cell>
          <cell r="D61" t="str">
            <v>Energy Star(R) Refrigerator: Side Mount Freezer without through-the-door ice - medium (15-23 ft3 TV) - 528 kWh/yr</v>
          </cell>
          <cell r="E61" t="str">
            <v>Res-Refg-dKWH-Cond</v>
          </cell>
          <cell r="F61" t="str">
            <v>DEER2011</v>
          </cell>
          <cell r="G61" t="str">
            <v>D08 v3.02</v>
          </cell>
          <cell r="H61">
            <v>39979</v>
          </cell>
          <cell r="I61" t="str">
            <v>PGE</v>
          </cell>
          <cell r="J61" t="str">
            <v>SFm</v>
          </cell>
          <cell r="K61" t="str">
            <v>Ex</v>
          </cell>
          <cell r="L61" t="str">
            <v>rWtd</v>
          </cell>
          <cell r="M61" t="str">
            <v>CZ12</v>
          </cell>
          <cell r="N61" t="str">
            <v>Each</v>
          </cell>
          <cell r="O61">
            <v>1</v>
          </cell>
          <cell r="P61">
            <v>0</v>
          </cell>
          <cell r="Q61" t="str">
            <v>Delta</v>
          </cell>
          <cell r="R61">
            <v>134</v>
          </cell>
          <cell r="S61">
            <v>2.1299999999999999E-2</v>
          </cell>
          <cell r="T61">
            <v>0</v>
          </cell>
          <cell r="U61">
            <v>142</v>
          </cell>
          <cell r="V61">
            <v>3.09E-2</v>
          </cell>
          <cell r="W61">
            <v>-4.28</v>
          </cell>
          <cell r="X61">
            <v>70.599999999999994</v>
          </cell>
          <cell r="Y61">
            <v>1.12E-2</v>
          </cell>
          <cell r="Z61">
            <v>0</v>
          </cell>
          <cell r="AA61">
            <v>1.6199999999999999E-2</v>
          </cell>
          <cell r="AB61">
            <v>74.7</v>
          </cell>
          <cell r="AC61">
            <v>-2.25</v>
          </cell>
          <cell r="AD61">
            <v>2.1599999999999998E-2</v>
          </cell>
          <cell r="AE61">
            <v>99.6</v>
          </cell>
          <cell r="AF61">
            <v>-3</v>
          </cell>
          <cell r="AG61">
            <v>3.2399999999999998E-2</v>
          </cell>
          <cell r="AH61">
            <v>149.4</v>
          </cell>
          <cell r="AI61">
            <v>-4.5</v>
          </cell>
          <cell r="AJ61">
            <v>1232.17</v>
          </cell>
          <cell r="AK61">
            <v>1070.1800000000003</v>
          </cell>
          <cell r="AL61">
            <v>161.98999999999978</v>
          </cell>
        </row>
        <row r="62">
          <cell r="A62" t="str">
            <v>RFSSZ / CZ13</v>
          </cell>
          <cell r="B62">
            <v>150145</v>
          </cell>
          <cell r="C62" t="str">
            <v>RFSSZ</v>
          </cell>
          <cell r="D62" t="str">
            <v>Energy Star(R) Refrigerator: Side Mount Freezer without through-the-door ice - medium (15-23 ft3 TV) - 528 kWh/yr</v>
          </cell>
          <cell r="E62" t="str">
            <v>Res-Refg-dKWH-Cond</v>
          </cell>
          <cell r="F62" t="str">
            <v>DEER2011</v>
          </cell>
          <cell r="G62" t="str">
            <v>D08 v3.02</v>
          </cell>
          <cell r="H62">
            <v>39979</v>
          </cell>
          <cell r="I62" t="str">
            <v>PGE</v>
          </cell>
          <cell r="J62" t="str">
            <v>SFm</v>
          </cell>
          <cell r="K62" t="str">
            <v>Ex</v>
          </cell>
          <cell r="L62" t="str">
            <v>rWtd</v>
          </cell>
          <cell r="M62" t="str">
            <v>CZ13</v>
          </cell>
          <cell r="N62" t="str">
            <v>Each</v>
          </cell>
          <cell r="O62">
            <v>1</v>
          </cell>
          <cell r="P62">
            <v>0</v>
          </cell>
          <cell r="Q62" t="str">
            <v>Delta</v>
          </cell>
          <cell r="R62">
            <v>147</v>
          </cell>
          <cell r="S62">
            <v>2.2700000000000001E-2</v>
          </cell>
          <cell r="T62">
            <v>0</v>
          </cell>
          <cell r="U62">
            <v>160</v>
          </cell>
          <cell r="V62">
            <v>3.1699999999999999E-2</v>
          </cell>
          <cell r="W62">
            <v>-4.08</v>
          </cell>
          <cell r="X62">
            <v>77</v>
          </cell>
          <cell r="Y62">
            <v>1.2E-2</v>
          </cell>
          <cell r="Z62">
            <v>0</v>
          </cell>
          <cell r="AA62">
            <v>1.67E-2</v>
          </cell>
          <cell r="AB62">
            <v>84</v>
          </cell>
          <cell r="AC62">
            <v>-2.15</v>
          </cell>
          <cell r="AD62">
            <v>2.2266666666666664E-2</v>
          </cell>
          <cell r="AE62">
            <v>112</v>
          </cell>
          <cell r="AF62">
            <v>-2.8666666666666663</v>
          </cell>
          <cell r="AG62">
            <v>3.3399999999999999E-2</v>
          </cell>
          <cell r="AH62">
            <v>168</v>
          </cell>
          <cell r="AI62">
            <v>-4.3</v>
          </cell>
          <cell r="AJ62">
            <v>1232.17</v>
          </cell>
          <cell r="AK62">
            <v>1070.1800000000003</v>
          </cell>
          <cell r="AL62">
            <v>161.98999999999978</v>
          </cell>
        </row>
        <row r="63">
          <cell r="A63" t="str">
            <v>RFSSZ / CZ16</v>
          </cell>
          <cell r="B63">
            <v>150146</v>
          </cell>
          <cell r="C63" t="str">
            <v>RFSSZ</v>
          </cell>
          <cell r="D63" t="str">
            <v>Energy Star(R) Refrigerator: Side Mount Freezer without through-the-door ice - medium (15-23 ft3 TV) - 528 kWh/yr</v>
          </cell>
          <cell r="E63" t="str">
            <v>Res-Refg-dKWH-Cond</v>
          </cell>
          <cell r="F63" t="str">
            <v>DEER2011</v>
          </cell>
          <cell r="G63" t="str">
            <v>D08 v3.02</v>
          </cell>
          <cell r="H63">
            <v>39979</v>
          </cell>
          <cell r="I63" t="str">
            <v>PGE</v>
          </cell>
          <cell r="J63" t="str">
            <v>SFm</v>
          </cell>
          <cell r="K63" t="str">
            <v>Ex</v>
          </cell>
          <cell r="L63" t="str">
            <v>rWtd</v>
          </cell>
          <cell r="M63" t="str">
            <v>CZ16</v>
          </cell>
          <cell r="N63" t="str">
            <v>Each</v>
          </cell>
          <cell r="O63">
            <v>1</v>
          </cell>
          <cell r="P63">
            <v>0</v>
          </cell>
          <cell r="Q63" t="str">
            <v>Delta</v>
          </cell>
          <cell r="R63">
            <v>120</v>
          </cell>
          <cell r="S63">
            <v>1.9599999999999999E-2</v>
          </cell>
          <cell r="T63">
            <v>0</v>
          </cell>
          <cell r="U63">
            <v>123</v>
          </cell>
          <cell r="V63">
            <v>2.87E-2</v>
          </cell>
          <cell r="W63">
            <v>-5.43</v>
          </cell>
          <cell r="X63">
            <v>63.2</v>
          </cell>
          <cell r="Y63">
            <v>1.03E-2</v>
          </cell>
          <cell r="Z63">
            <v>0</v>
          </cell>
          <cell r="AA63">
            <v>1.5100000000000001E-2</v>
          </cell>
          <cell r="AB63">
            <v>64.599999999999994</v>
          </cell>
          <cell r="AC63">
            <v>-2.86</v>
          </cell>
          <cell r="AD63">
            <v>2.0133333333333333E-2</v>
          </cell>
          <cell r="AE63">
            <v>86.133333333333326</v>
          </cell>
          <cell r="AF63">
            <v>-3.813333333333333</v>
          </cell>
          <cell r="AG63">
            <v>3.0200000000000001E-2</v>
          </cell>
          <cell r="AH63">
            <v>129.19999999999999</v>
          </cell>
          <cell r="AI63">
            <v>-5.72</v>
          </cell>
          <cell r="AJ63">
            <v>1232.17</v>
          </cell>
          <cell r="AK63">
            <v>1070.1800000000003</v>
          </cell>
          <cell r="AL63">
            <v>161.98999999999978</v>
          </cell>
        </row>
        <row r="64">
          <cell r="A64" t="str">
            <v>RFTL / CZ01</v>
          </cell>
          <cell r="B64">
            <v>150138</v>
          </cell>
          <cell r="C64" t="str">
            <v>RFTL</v>
          </cell>
          <cell r="D64" t="str">
            <v>Energy Star(R) Refrigerator: Top Mount Freezer without through-the-door ice - large (20-25 ft3 TV) - 452 kWh/yr</v>
          </cell>
          <cell r="E64" t="str">
            <v>Res-Refg-dKWH-Cond</v>
          </cell>
          <cell r="F64" t="str">
            <v>DEER2011</v>
          </cell>
          <cell r="G64" t="str">
            <v>D08 v3.02</v>
          </cell>
          <cell r="H64">
            <v>39979</v>
          </cell>
          <cell r="I64" t="str">
            <v>PGE</v>
          </cell>
          <cell r="J64" t="str">
            <v>SFm</v>
          </cell>
          <cell r="K64" t="str">
            <v>Ex</v>
          </cell>
          <cell r="L64" t="str">
            <v>rWtd</v>
          </cell>
          <cell r="M64" t="str">
            <v>CZ01</v>
          </cell>
          <cell r="N64" t="str">
            <v>Each</v>
          </cell>
          <cell r="O64">
            <v>1</v>
          </cell>
          <cell r="P64">
            <v>0</v>
          </cell>
          <cell r="Q64" t="str">
            <v>Delta</v>
          </cell>
          <cell r="R64">
            <v>166</v>
          </cell>
          <cell r="S64">
            <v>2.3300000000000001E-2</v>
          </cell>
          <cell r="T64">
            <v>0</v>
          </cell>
          <cell r="U64">
            <v>161</v>
          </cell>
          <cell r="V64">
            <v>2.8899999999999999E-2</v>
          </cell>
          <cell r="W64">
            <v>-7.39</v>
          </cell>
          <cell r="X64">
            <v>54.1</v>
          </cell>
          <cell r="Y64">
            <v>7.6099999999999996E-3</v>
          </cell>
          <cell r="Z64">
            <v>0</v>
          </cell>
          <cell r="AA64">
            <v>9.4299999999999991E-3</v>
          </cell>
          <cell r="AB64">
            <v>52.5</v>
          </cell>
          <cell r="AC64">
            <v>-2.41</v>
          </cell>
          <cell r="AD64">
            <v>1.2573333333333332E-2</v>
          </cell>
          <cell r="AE64">
            <v>70</v>
          </cell>
          <cell r="AF64">
            <v>-3.2133333333333334</v>
          </cell>
          <cell r="AG64">
            <v>1.8859999999999998E-2</v>
          </cell>
          <cell r="AH64">
            <v>105</v>
          </cell>
          <cell r="AI64">
            <v>-4.82</v>
          </cell>
          <cell r="AJ64">
            <v>921.8</v>
          </cell>
          <cell r="AK64">
            <v>788.2</v>
          </cell>
          <cell r="AL64">
            <v>133.59999999999991</v>
          </cell>
        </row>
        <row r="65">
          <cell r="A65" t="str">
            <v>RFTL / CZ02</v>
          </cell>
          <cell r="B65">
            <v>150139</v>
          </cell>
          <cell r="C65" t="str">
            <v>RFTL</v>
          </cell>
          <cell r="D65" t="str">
            <v>Energy Star(R) Refrigerator: Top Mount Freezer without through-the-door ice - large (20-25 ft3 TV) - 452 kWh/yr</v>
          </cell>
          <cell r="E65" t="str">
            <v>Res-Refg-dKWH-Cond</v>
          </cell>
          <cell r="F65" t="str">
            <v>DEER2011</v>
          </cell>
          <cell r="G65" t="str">
            <v>D08 v3.02</v>
          </cell>
          <cell r="H65">
            <v>39979</v>
          </cell>
          <cell r="I65" t="str">
            <v>PGE</v>
          </cell>
          <cell r="J65" t="str">
            <v>SFm</v>
          </cell>
          <cell r="K65" t="str">
            <v>Ex</v>
          </cell>
          <cell r="L65" t="str">
            <v>rWtd</v>
          </cell>
          <cell r="M65" t="str">
            <v>CZ02</v>
          </cell>
          <cell r="N65" t="str">
            <v>Each</v>
          </cell>
          <cell r="O65">
            <v>1</v>
          </cell>
          <cell r="P65">
            <v>0</v>
          </cell>
          <cell r="Q65" t="str">
            <v>Delta</v>
          </cell>
          <cell r="R65">
            <v>186</v>
          </cell>
          <cell r="S65">
            <v>2.9899999999999999E-2</v>
          </cell>
          <cell r="T65">
            <v>0</v>
          </cell>
          <cell r="U65">
            <v>189</v>
          </cell>
          <cell r="V65">
            <v>4.4999999999999998E-2</v>
          </cell>
          <cell r="W65">
            <v>-7.01</v>
          </cell>
          <cell r="X65">
            <v>60.8</v>
          </cell>
          <cell r="Y65">
            <v>9.7800000000000005E-3</v>
          </cell>
          <cell r="Z65">
            <v>0</v>
          </cell>
          <cell r="AA65">
            <v>1.47E-2</v>
          </cell>
          <cell r="AB65">
            <v>61.8</v>
          </cell>
          <cell r="AC65">
            <v>-2.29</v>
          </cell>
          <cell r="AD65">
            <v>1.9599999999999999E-2</v>
          </cell>
          <cell r="AE65">
            <v>82.399999999999991</v>
          </cell>
          <cell r="AF65">
            <v>-3.0533333333333332</v>
          </cell>
          <cell r="AG65">
            <v>2.9399999999999999E-2</v>
          </cell>
          <cell r="AH65">
            <v>123.6</v>
          </cell>
          <cell r="AI65">
            <v>-4.58</v>
          </cell>
          <cell r="AJ65">
            <v>921.8</v>
          </cell>
          <cell r="AK65">
            <v>788.2</v>
          </cell>
          <cell r="AL65">
            <v>133.59999999999991</v>
          </cell>
        </row>
        <row r="66">
          <cell r="A66" t="str">
            <v>RFTL / CZ03</v>
          </cell>
          <cell r="B66">
            <v>150140</v>
          </cell>
          <cell r="C66" t="str">
            <v>RFTL</v>
          </cell>
          <cell r="D66" t="str">
            <v>Energy Star(R) Refrigerator: Top Mount Freezer without through-the-door ice - large (20-25 ft3 TV) - 452 kWh/yr</v>
          </cell>
          <cell r="E66" t="str">
            <v>Res-Refg-dKWH-Cond</v>
          </cell>
          <cell r="F66" t="str">
            <v>DEER2011</v>
          </cell>
          <cell r="G66" t="str">
            <v>D08 v3.02</v>
          </cell>
          <cell r="H66">
            <v>39979</v>
          </cell>
          <cell r="I66" t="str">
            <v>PGE</v>
          </cell>
          <cell r="J66" t="str">
            <v>SFm</v>
          </cell>
          <cell r="K66" t="str">
            <v>Ex</v>
          </cell>
          <cell r="L66" t="str">
            <v>rWtd</v>
          </cell>
          <cell r="M66" t="str">
            <v>CZ03</v>
          </cell>
          <cell r="N66" t="str">
            <v>Each</v>
          </cell>
          <cell r="O66">
            <v>1</v>
          </cell>
          <cell r="P66">
            <v>0</v>
          </cell>
          <cell r="Q66" t="str">
            <v>Delta</v>
          </cell>
          <cell r="R66">
            <v>183</v>
          </cell>
          <cell r="S66">
            <v>2.5999999999999999E-2</v>
          </cell>
          <cell r="T66">
            <v>0</v>
          </cell>
          <cell r="U66">
            <v>179</v>
          </cell>
          <cell r="V66">
            <v>3.6299999999999999E-2</v>
          </cell>
          <cell r="W66">
            <v>-8.2100000000000009</v>
          </cell>
          <cell r="X66">
            <v>59.7</v>
          </cell>
          <cell r="Y66">
            <v>8.4799999999999997E-3</v>
          </cell>
          <cell r="Z66">
            <v>0</v>
          </cell>
          <cell r="AA66">
            <v>1.1900000000000001E-2</v>
          </cell>
          <cell r="AB66">
            <v>58.5</v>
          </cell>
          <cell r="AC66">
            <v>-2.68</v>
          </cell>
          <cell r="AD66">
            <v>1.5866666666666668E-2</v>
          </cell>
          <cell r="AE66">
            <v>78</v>
          </cell>
          <cell r="AF66">
            <v>-3.5733333333333333</v>
          </cell>
          <cell r="AG66">
            <v>2.3800000000000002E-2</v>
          </cell>
          <cell r="AH66">
            <v>117</v>
          </cell>
          <cell r="AI66">
            <v>-5.36</v>
          </cell>
          <cell r="AJ66">
            <v>921.8</v>
          </cell>
          <cell r="AK66">
            <v>788.2</v>
          </cell>
          <cell r="AL66">
            <v>133.59999999999991</v>
          </cell>
        </row>
        <row r="67">
          <cell r="A67" t="str">
            <v>RFTL / CZ04</v>
          </cell>
          <cell r="B67">
            <v>150141</v>
          </cell>
          <cell r="C67" t="str">
            <v>RFTL</v>
          </cell>
          <cell r="D67" t="str">
            <v>Energy Star(R) Refrigerator: Top Mount Freezer without through-the-door ice - large (20-25 ft3 TV) - 452 kWh/yr</v>
          </cell>
          <cell r="E67" t="str">
            <v>Res-Refg-dKWH-Cond</v>
          </cell>
          <cell r="F67" t="str">
            <v>DEER2011</v>
          </cell>
          <cell r="G67" t="str">
            <v>D08 v3.02</v>
          </cell>
          <cell r="H67">
            <v>39979</v>
          </cell>
          <cell r="I67" t="str">
            <v>PGE</v>
          </cell>
          <cell r="J67" t="str">
            <v>SFm</v>
          </cell>
          <cell r="K67" t="str">
            <v>Ex</v>
          </cell>
          <cell r="L67" t="str">
            <v>rWtd</v>
          </cell>
          <cell r="M67" t="str">
            <v>CZ04</v>
          </cell>
          <cell r="N67" t="str">
            <v>Each</v>
          </cell>
          <cell r="O67">
            <v>1</v>
          </cell>
          <cell r="P67">
            <v>0</v>
          </cell>
          <cell r="Q67" t="str">
            <v>Delta</v>
          </cell>
          <cell r="R67">
            <v>186</v>
          </cell>
          <cell r="S67">
            <v>2.7699999999999999E-2</v>
          </cell>
          <cell r="T67">
            <v>0</v>
          </cell>
          <cell r="U67">
            <v>194</v>
          </cell>
          <cell r="V67">
            <v>4.1599999999999998E-2</v>
          </cell>
          <cell r="W67">
            <v>-6.16</v>
          </cell>
          <cell r="X67">
            <v>60.8</v>
          </cell>
          <cell r="Y67">
            <v>9.0299999999999998E-3</v>
          </cell>
          <cell r="Z67">
            <v>0</v>
          </cell>
          <cell r="AA67">
            <v>1.3599999999999999E-2</v>
          </cell>
          <cell r="AB67">
            <v>63.4</v>
          </cell>
          <cell r="AC67">
            <v>-2.0099999999999998</v>
          </cell>
          <cell r="AD67">
            <v>1.8133333333333331E-2</v>
          </cell>
          <cell r="AE67">
            <v>84.533333333333331</v>
          </cell>
          <cell r="AF67">
            <v>-2.6799999999999997</v>
          </cell>
          <cell r="AG67">
            <v>2.7199999999999998E-2</v>
          </cell>
          <cell r="AH67">
            <v>126.8</v>
          </cell>
          <cell r="AI67">
            <v>-4.0199999999999996</v>
          </cell>
          <cell r="AJ67">
            <v>921.8</v>
          </cell>
          <cell r="AK67">
            <v>788.2</v>
          </cell>
          <cell r="AL67">
            <v>133.59999999999991</v>
          </cell>
        </row>
        <row r="68">
          <cell r="A68" t="str">
            <v>RFTL / CZ05</v>
          </cell>
          <cell r="B68">
            <v>150142</v>
          </cell>
          <cell r="C68" t="str">
            <v>RFTL</v>
          </cell>
          <cell r="D68" t="str">
            <v>Energy Star(R) Refrigerator: Top Mount Freezer without through-the-door ice - large (20-25 ft3 TV) - 452 kWh/yr</v>
          </cell>
          <cell r="E68" t="str">
            <v>Res-Refg-dKWH-Cond</v>
          </cell>
          <cell r="F68" t="str">
            <v>DEER2011</v>
          </cell>
          <cell r="G68" t="str">
            <v>D08 v3.02</v>
          </cell>
          <cell r="H68">
            <v>39979</v>
          </cell>
          <cell r="I68" t="str">
            <v>PGE</v>
          </cell>
          <cell r="J68" t="str">
            <v>SFm</v>
          </cell>
          <cell r="K68" t="str">
            <v>Ex</v>
          </cell>
          <cell r="L68" t="str">
            <v>rWtd</v>
          </cell>
          <cell r="M68" t="str">
            <v>CZ05</v>
          </cell>
          <cell r="N68" t="str">
            <v>Each</v>
          </cell>
          <cell r="O68">
            <v>1</v>
          </cell>
          <cell r="P68">
            <v>0</v>
          </cell>
          <cell r="Q68" t="str">
            <v>Delta</v>
          </cell>
          <cell r="R68">
            <v>187</v>
          </cell>
          <cell r="S68">
            <v>2.7199999999999998E-2</v>
          </cell>
          <cell r="T68">
            <v>0</v>
          </cell>
          <cell r="U68">
            <v>184</v>
          </cell>
          <cell r="V68">
            <v>3.9800000000000002E-2</v>
          </cell>
          <cell r="W68">
            <v>-8.99</v>
          </cell>
          <cell r="X68">
            <v>61.1</v>
          </cell>
          <cell r="Y68">
            <v>8.8699999999999994E-3</v>
          </cell>
          <cell r="Z68">
            <v>0</v>
          </cell>
          <cell r="AA68">
            <v>1.2999999999999999E-2</v>
          </cell>
          <cell r="AB68">
            <v>60.1</v>
          </cell>
          <cell r="AC68">
            <v>-2.94</v>
          </cell>
          <cell r="AD68">
            <v>1.7333333333333333E-2</v>
          </cell>
          <cell r="AE68">
            <v>80.133333333333326</v>
          </cell>
          <cell r="AF68">
            <v>-3.92</v>
          </cell>
          <cell r="AG68">
            <v>2.5999999999999999E-2</v>
          </cell>
          <cell r="AH68">
            <v>120.2</v>
          </cell>
          <cell r="AI68">
            <v>-5.88</v>
          </cell>
          <cell r="AJ68">
            <v>921.8</v>
          </cell>
          <cell r="AK68">
            <v>788.2</v>
          </cell>
          <cell r="AL68">
            <v>133.59999999999991</v>
          </cell>
        </row>
        <row r="69">
          <cell r="A69" t="str">
            <v>RFTL / CZ11</v>
          </cell>
          <cell r="B69">
            <v>150143</v>
          </cell>
          <cell r="C69" t="str">
            <v>RFTL</v>
          </cell>
          <cell r="D69" t="str">
            <v>Energy Star(R) Refrigerator: Top Mount Freezer without through-the-door ice - large (20-25 ft3 TV) - 452 kWh/yr</v>
          </cell>
          <cell r="E69" t="str">
            <v>Res-Refg-dKWH-Cond</v>
          </cell>
          <cell r="F69" t="str">
            <v>DEER2011</v>
          </cell>
          <cell r="G69" t="str">
            <v>D08 v3.02</v>
          </cell>
          <cell r="H69">
            <v>39979</v>
          </cell>
          <cell r="I69" t="str">
            <v>PGE</v>
          </cell>
          <cell r="J69" t="str">
            <v>SFm</v>
          </cell>
          <cell r="K69" t="str">
            <v>Ex</v>
          </cell>
          <cell r="L69" t="str">
            <v>rWtd</v>
          </cell>
          <cell r="M69" t="str">
            <v>CZ11</v>
          </cell>
          <cell r="N69" t="str">
            <v>Each</v>
          </cell>
          <cell r="O69">
            <v>1</v>
          </cell>
          <cell r="P69">
            <v>0</v>
          </cell>
          <cell r="Q69" t="str">
            <v>Delta</v>
          </cell>
          <cell r="R69">
            <v>192</v>
          </cell>
          <cell r="S69">
            <v>2.9499999999999998E-2</v>
          </cell>
          <cell r="T69">
            <v>0</v>
          </cell>
          <cell r="U69">
            <v>207</v>
          </cell>
          <cell r="V69">
            <v>4.2900000000000001E-2</v>
          </cell>
          <cell r="W69">
            <v>-5.7</v>
          </cell>
          <cell r="X69">
            <v>62.7</v>
          </cell>
          <cell r="Y69">
            <v>9.6399999999999993E-3</v>
          </cell>
          <cell r="Z69">
            <v>0</v>
          </cell>
          <cell r="AA69">
            <v>1.4E-2</v>
          </cell>
          <cell r="AB69">
            <v>67.5</v>
          </cell>
          <cell r="AC69">
            <v>-1.86</v>
          </cell>
          <cell r="AD69">
            <v>1.8666666666666665E-2</v>
          </cell>
          <cell r="AE69">
            <v>90</v>
          </cell>
          <cell r="AF69">
            <v>-2.48</v>
          </cell>
          <cell r="AG69">
            <v>2.8000000000000001E-2</v>
          </cell>
          <cell r="AH69">
            <v>135</v>
          </cell>
          <cell r="AI69">
            <v>-3.72</v>
          </cell>
          <cell r="AJ69">
            <v>921.8</v>
          </cell>
          <cell r="AK69">
            <v>788.2</v>
          </cell>
          <cell r="AL69">
            <v>133.59999999999991</v>
          </cell>
        </row>
        <row r="70">
          <cell r="A70" t="str">
            <v>RFTL / CZ12</v>
          </cell>
          <cell r="B70">
            <v>150144</v>
          </cell>
          <cell r="C70" t="str">
            <v>RFTL</v>
          </cell>
          <cell r="D70" t="str">
            <v>Energy Star(R) Refrigerator: Top Mount Freezer without through-the-door ice - large (20-25 ft3 TV) - 452 kWh/yr</v>
          </cell>
          <cell r="E70" t="str">
            <v>Res-Refg-dKWH-Cond</v>
          </cell>
          <cell r="F70" t="str">
            <v>DEER2011</v>
          </cell>
          <cell r="G70" t="str">
            <v>D08 v3.02</v>
          </cell>
          <cell r="H70">
            <v>39979</v>
          </cell>
          <cell r="I70" t="str">
            <v>PGE</v>
          </cell>
          <cell r="J70" t="str">
            <v>SFm</v>
          </cell>
          <cell r="K70" t="str">
            <v>Ex</v>
          </cell>
          <cell r="L70" t="str">
            <v>rWtd</v>
          </cell>
          <cell r="M70" t="str">
            <v>CZ12</v>
          </cell>
          <cell r="N70" t="str">
            <v>Each</v>
          </cell>
          <cell r="O70">
            <v>1</v>
          </cell>
          <cell r="P70">
            <v>0</v>
          </cell>
          <cell r="Q70" t="str">
            <v>Delta</v>
          </cell>
          <cell r="R70">
            <v>188</v>
          </cell>
          <cell r="S70">
            <v>2.98E-2</v>
          </cell>
          <cell r="T70">
            <v>0</v>
          </cell>
          <cell r="U70">
            <v>199</v>
          </cell>
          <cell r="V70">
            <v>4.3299999999999998E-2</v>
          </cell>
          <cell r="W70">
            <v>-5.99</v>
          </cell>
          <cell r="X70">
            <v>61.4</v>
          </cell>
          <cell r="Y70">
            <v>9.7199999999999995E-3</v>
          </cell>
          <cell r="Z70">
            <v>0</v>
          </cell>
          <cell r="AA70">
            <v>1.41E-2</v>
          </cell>
          <cell r="AB70">
            <v>64.900000000000006</v>
          </cell>
          <cell r="AC70">
            <v>-1.96</v>
          </cell>
          <cell r="AD70">
            <v>1.8799999999999997E-2</v>
          </cell>
          <cell r="AE70">
            <v>86.533333333333331</v>
          </cell>
          <cell r="AF70">
            <v>-2.6133333333333333</v>
          </cell>
          <cell r="AG70">
            <v>2.8199999999999999E-2</v>
          </cell>
          <cell r="AH70">
            <v>129.80000000000001</v>
          </cell>
          <cell r="AI70">
            <v>-3.92</v>
          </cell>
          <cell r="AJ70">
            <v>921.8</v>
          </cell>
          <cell r="AK70">
            <v>788.2</v>
          </cell>
          <cell r="AL70">
            <v>133.59999999999991</v>
          </cell>
        </row>
        <row r="71">
          <cell r="A71" t="str">
            <v>RFTL / CZ13</v>
          </cell>
          <cell r="B71">
            <v>150145</v>
          </cell>
          <cell r="C71" t="str">
            <v>RFTL</v>
          </cell>
          <cell r="D71" t="str">
            <v>Energy Star(R) Refrigerator: Top Mount Freezer without through-the-door ice - large (20-25 ft3 TV) - 452 kWh/yr</v>
          </cell>
          <cell r="E71" t="str">
            <v>Res-Refg-dKWH-Cond</v>
          </cell>
          <cell r="F71" t="str">
            <v>DEER2011</v>
          </cell>
          <cell r="G71" t="str">
            <v>D08 v3.02</v>
          </cell>
          <cell r="H71">
            <v>39979</v>
          </cell>
          <cell r="I71" t="str">
            <v>PGE</v>
          </cell>
          <cell r="J71" t="str">
            <v>SFm</v>
          </cell>
          <cell r="K71" t="str">
            <v>Ex</v>
          </cell>
          <cell r="L71" t="str">
            <v>rWtd</v>
          </cell>
          <cell r="M71" t="str">
            <v>CZ13</v>
          </cell>
          <cell r="N71" t="str">
            <v>Each</v>
          </cell>
          <cell r="O71">
            <v>1</v>
          </cell>
          <cell r="P71">
            <v>0</v>
          </cell>
          <cell r="Q71" t="str">
            <v>Delta</v>
          </cell>
          <cell r="R71">
            <v>205</v>
          </cell>
          <cell r="S71">
            <v>3.1800000000000002E-2</v>
          </cell>
          <cell r="T71">
            <v>0</v>
          </cell>
          <cell r="U71">
            <v>224</v>
          </cell>
          <cell r="V71">
            <v>4.4400000000000002E-2</v>
          </cell>
          <cell r="W71">
            <v>-5.71</v>
          </cell>
          <cell r="X71">
            <v>67</v>
          </cell>
          <cell r="Y71">
            <v>1.04E-2</v>
          </cell>
          <cell r="Z71">
            <v>0</v>
          </cell>
          <cell r="AA71">
            <v>1.4500000000000001E-2</v>
          </cell>
          <cell r="AB71">
            <v>73</v>
          </cell>
          <cell r="AC71">
            <v>-1.87</v>
          </cell>
          <cell r="AD71">
            <v>1.9333333333333334E-2</v>
          </cell>
          <cell r="AE71">
            <v>97.333333333333329</v>
          </cell>
          <cell r="AF71">
            <v>-2.4933333333333332</v>
          </cell>
          <cell r="AG71">
            <v>2.9000000000000001E-2</v>
          </cell>
          <cell r="AH71">
            <v>146</v>
          </cell>
          <cell r="AI71">
            <v>-3.74</v>
          </cell>
          <cell r="AJ71">
            <v>921.8</v>
          </cell>
          <cell r="AK71">
            <v>788.2</v>
          </cell>
          <cell r="AL71">
            <v>133.59999999999991</v>
          </cell>
        </row>
        <row r="72">
          <cell r="A72" t="str">
            <v>RFTL / CZ16</v>
          </cell>
          <cell r="B72">
            <v>150146</v>
          </cell>
          <cell r="C72" t="str">
            <v>RFTL</v>
          </cell>
          <cell r="D72" t="str">
            <v>Energy Star(R) Refrigerator: Top Mount Freezer without through-the-door ice - large (20-25 ft3 TV) - 452 kWh/yr</v>
          </cell>
          <cell r="E72" t="str">
            <v>Res-Refg-dKWH-Cond</v>
          </cell>
          <cell r="F72" t="str">
            <v>DEER2011</v>
          </cell>
          <cell r="G72" t="str">
            <v>D08 v3.02</v>
          </cell>
          <cell r="H72">
            <v>39979</v>
          </cell>
          <cell r="I72" t="str">
            <v>PGE</v>
          </cell>
          <cell r="J72" t="str">
            <v>SFm</v>
          </cell>
          <cell r="K72" t="str">
            <v>Ex</v>
          </cell>
          <cell r="L72" t="str">
            <v>rWtd</v>
          </cell>
          <cell r="M72" t="str">
            <v>CZ16</v>
          </cell>
          <cell r="N72" t="str">
            <v>Each</v>
          </cell>
          <cell r="O72">
            <v>1</v>
          </cell>
          <cell r="P72">
            <v>0</v>
          </cell>
          <cell r="Q72" t="str">
            <v>Delta</v>
          </cell>
          <cell r="R72">
            <v>168</v>
          </cell>
          <cell r="S72">
            <v>2.7400000000000001E-2</v>
          </cell>
          <cell r="T72">
            <v>0</v>
          </cell>
          <cell r="U72">
            <v>172</v>
          </cell>
          <cell r="V72">
            <v>4.02E-2</v>
          </cell>
          <cell r="W72">
            <v>-7.61</v>
          </cell>
          <cell r="X72">
            <v>55</v>
          </cell>
          <cell r="Y72">
            <v>8.9499999999999996E-3</v>
          </cell>
          <cell r="Z72">
            <v>0</v>
          </cell>
          <cell r="AA72">
            <v>1.3100000000000001E-2</v>
          </cell>
          <cell r="AB72">
            <v>56.2</v>
          </cell>
          <cell r="AC72">
            <v>-2.48</v>
          </cell>
          <cell r="AD72">
            <v>1.7466666666666665E-2</v>
          </cell>
          <cell r="AE72">
            <v>74.933333333333337</v>
          </cell>
          <cell r="AF72">
            <v>-3.3066666666666666</v>
          </cell>
          <cell r="AG72">
            <v>2.6200000000000001E-2</v>
          </cell>
          <cell r="AH72">
            <v>112.4</v>
          </cell>
          <cell r="AI72">
            <v>-4.96</v>
          </cell>
          <cell r="AJ72">
            <v>921.8</v>
          </cell>
          <cell r="AK72">
            <v>788.2</v>
          </cell>
          <cell r="AL72">
            <v>133.59999999999991</v>
          </cell>
        </row>
        <row r="73">
          <cell r="A73" t="str">
            <v>RFTM / CZ01</v>
          </cell>
          <cell r="B73">
            <v>150138</v>
          </cell>
          <cell r="C73" t="str">
            <v>RFTM</v>
          </cell>
          <cell r="D73" t="str">
            <v>Energy Star(R) Refrigerator: Top Mount Freezer without through-the-door ice - medium (15-20 ft3 TV) - 399 kWh/yr</v>
          </cell>
          <cell r="E73" t="str">
            <v>Res-Refg-dKWH-Cond</v>
          </cell>
          <cell r="F73" t="str">
            <v>DEER2011</v>
          </cell>
          <cell r="G73" t="str">
            <v>D08 v3.02</v>
          </cell>
          <cell r="H73">
            <v>39979</v>
          </cell>
          <cell r="I73" t="str">
            <v>PGE</v>
          </cell>
          <cell r="J73" t="str">
            <v>SFm</v>
          </cell>
          <cell r="K73" t="str">
            <v>Ex</v>
          </cell>
          <cell r="L73" t="str">
            <v>rWtd</v>
          </cell>
          <cell r="M73" t="str">
            <v>CZ01</v>
          </cell>
          <cell r="N73" t="str">
            <v>Each</v>
          </cell>
          <cell r="O73">
            <v>1</v>
          </cell>
          <cell r="P73">
            <v>0</v>
          </cell>
          <cell r="Q73" t="str">
            <v>Delta</v>
          </cell>
          <cell r="R73">
            <v>171</v>
          </cell>
          <cell r="S73">
            <v>2.41E-2</v>
          </cell>
          <cell r="T73">
            <v>0</v>
          </cell>
          <cell r="U73">
            <v>166</v>
          </cell>
          <cell r="V73">
            <v>2.98E-2</v>
          </cell>
          <cell r="W73">
            <v>-7.63</v>
          </cell>
          <cell r="X73">
            <v>47.4</v>
          </cell>
          <cell r="Y73">
            <v>6.6600000000000001E-3</v>
          </cell>
          <cell r="Z73">
            <v>0</v>
          </cell>
          <cell r="AA73">
            <v>8.2500000000000004E-3</v>
          </cell>
          <cell r="AB73">
            <v>46</v>
          </cell>
          <cell r="AC73">
            <v>-2.11</v>
          </cell>
          <cell r="AD73">
            <v>1.0999999999999999E-2</v>
          </cell>
          <cell r="AE73">
            <v>61.333333333333329</v>
          </cell>
          <cell r="AF73">
            <v>-2.813333333333333</v>
          </cell>
          <cell r="AG73">
            <v>1.6500000000000001E-2</v>
          </cell>
          <cell r="AH73">
            <v>92</v>
          </cell>
          <cell r="AI73">
            <v>-4.22</v>
          </cell>
          <cell r="AJ73">
            <v>734.70500000000004</v>
          </cell>
          <cell r="AK73">
            <v>617.80499999999995</v>
          </cell>
          <cell r="AL73">
            <v>116.90000000000009</v>
          </cell>
        </row>
        <row r="74">
          <cell r="A74" t="str">
            <v>RFTM / CZ02</v>
          </cell>
          <cell r="B74">
            <v>150139</v>
          </cell>
          <cell r="C74" t="str">
            <v>RFTM</v>
          </cell>
          <cell r="D74" t="str">
            <v>Energy Star(R) Refrigerator: Top Mount Freezer without through-the-door ice - medium (15-20 ft3 TV) - 399 kWh/yr</v>
          </cell>
          <cell r="E74" t="str">
            <v>Res-Refg-dKWH-Cond</v>
          </cell>
          <cell r="F74" t="str">
            <v>DEER2011</v>
          </cell>
          <cell r="G74" t="str">
            <v>D08 v3.02</v>
          </cell>
          <cell r="H74">
            <v>39979</v>
          </cell>
          <cell r="I74" t="str">
            <v>PGE</v>
          </cell>
          <cell r="J74" t="str">
            <v>SFm</v>
          </cell>
          <cell r="K74" t="str">
            <v>Ex</v>
          </cell>
          <cell r="L74" t="str">
            <v>rWtd</v>
          </cell>
          <cell r="M74" t="str">
            <v>CZ02</v>
          </cell>
          <cell r="N74" t="str">
            <v>Each</v>
          </cell>
          <cell r="O74">
            <v>1</v>
          </cell>
          <cell r="P74">
            <v>0</v>
          </cell>
          <cell r="Q74" t="str">
            <v>Delta</v>
          </cell>
          <cell r="R74">
            <v>192</v>
          </cell>
          <cell r="S74">
            <v>3.09E-2</v>
          </cell>
          <cell r="T74">
            <v>0</v>
          </cell>
          <cell r="U74">
            <v>195</v>
          </cell>
          <cell r="V74">
            <v>4.65E-2</v>
          </cell>
          <cell r="W74">
            <v>-7.24</v>
          </cell>
          <cell r="X74">
            <v>53.2</v>
          </cell>
          <cell r="Y74">
            <v>8.5599999999999999E-3</v>
          </cell>
          <cell r="Z74">
            <v>0</v>
          </cell>
          <cell r="AA74">
            <v>1.29E-2</v>
          </cell>
          <cell r="AB74">
            <v>54</v>
          </cell>
          <cell r="AC74">
            <v>-2</v>
          </cell>
          <cell r="AD74">
            <v>1.72E-2</v>
          </cell>
          <cell r="AE74">
            <v>72</v>
          </cell>
          <cell r="AF74">
            <v>-2.6666666666666665</v>
          </cell>
          <cell r="AG74">
            <v>2.58E-2</v>
          </cell>
          <cell r="AH74">
            <v>108</v>
          </cell>
          <cell r="AI74">
            <v>-4</v>
          </cell>
          <cell r="AJ74">
            <v>734.70500000000004</v>
          </cell>
          <cell r="AK74">
            <v>617.80499999999995</v>
          </cell>
          <cell r="AL74">
            <v>116.90000000000009</v>
          </cell>
        </row>
        <row r="75">
          <cell r="A75" t="str">
            <v>RFTM / CZ03</v>
          </cell>
          <cell r="B75">
            <v>150140</v>
          </cell>
          <cell r="C75" t="str">
            <v>RFTM</v>
          </cell>
          <cell r="D75" t="str">
            <v>Energy Star(R) Refrigerator: Top Mount Freezer without through-the-door ice - medium (15-20 ft3 TV) - 399 kWh/yr</v>
          </cell>
          <cell r="E75" t="str">
            <v>Res-Refg-dKWH-Cond</v>
          </cell>
          <cell r="F75" t="str">
            <v>DEER2011</v>
          </cell>
          <cell r="G75" t="str">
            <v>D08 v3.02</v>
          </cell>
          <cell r="H75">
            <v>39979</v>
          </cell>
          <cell r="I75" t="str">
            <v>PGE</v>
          </cell>
          <cell r="J75" t="str">
            <v>SFm</v>
          </cell>
          <cell r="K75" t="str">
            <v>Ex</v>
          </cell>
          <cell r="L75" t="str">
            <v>rWtd</v>
          </cell>
          <cell r="M75" t="str">
            <v>CZ03</v>
          </cell>
          <cell r="N75" t="str">
            <v>Each</v>
          </cell>
          <cell r="O75">
            <v>1</v>
          </cell>
          <cell r="P75">
            <v>0</v>
          </cell>
          <cell r="Q75" t="str">
            <v>Delta</v>
          </cell>
          <cell r="R75">
            <v>189</v>
          </cell>
          <cell r="S75">
            <v>2.6800000000000001E-2</v>
          </cell>
          <cell r="T75">
            <v>0</v>
          </cell>
          <cell r="U75">
            <v>185</v>
          </cell>
          <cell r="V75">
            <v>3.7499999999999999E-2</v>
          </cell>
          <cell r="W75">
            <v>-8.48</v>
          </cell>
          <cell r="X75">
            <v>52.2</v>
          </cell>
          <cell r="Y75">
            <v>7.4200000000000004E-3</v>
          </cell>
          <cell r="Z75">
            <v>0</v>
          </cell>
          <cell r="AA75">
            <v>1.04E-2</v>
          </cell>
          <cell r="AB75">
            <v>51.2</v>
          </cell>
          <cell r="AC75">
            <v>-2.35</v>
          </cell>
          <cell r="AD75">
            <v>1.3866666666666666E-2</v>
          </cell>
          <cell r="AE75">
            <v>68.266666666666666</v>
          </cell>
          <cell r="AF75">
            <v>-3.1333333333333333</v>
          </cell>
          <cell r="AG75">
            <v>2.0799999999999999E-2</v>
          </cell>
          <cell r="AH75">
            <v>102.4</v>
          </cell>
          <cell r="AI75">
            <v>-4.7</v>
          </cell>
          <cell r="AJ75">
            <v>734.70500000000004</v>
          </cell>
          <cell r="AK75">
            <v>617.80499999999995</v>
          </cell>
          <cell r="AL75">
            <v>116.90000000000009</v>
          </cell>
        </row>
        <row r="76">
          <cell r="A76" t="str">
            <v>RFTM / CZ04</v>
          </cell>
          <cell r="B76">
            <v>150141</v>
          </cell>
          <cell r="C76" t="str">
            <v>RFTM</v>
          </cell>
          <cell r="D76" t="str">
            <v>Energy Star(R) Refrigerator: Top Mount Freezer without through-the-door ice - medium (15-20 ft3 TV) - 399 kWh/yr</v>
          </cell>
          <cell r="E76" t="str">
            <v>Res-Refg-dKWH-Cond</v>
          </cell>
          <cell r="F76" t="str">
            <v>DEER2011</v>
          </cell>
          <cell r="G76" t="str">
            <v>D08 v3.02</v>
          </cell>
          <cell r="H76">
            <v>39979</v>
          </cell>
          <cell r="I76" t="str">
            <v>PGE</v>
          </cell>
          <cell r="J76" t="str">
            <v>SFm</v>
          </cell>
          <cell r="K76" t="str">
            <v>Ex</v>
          </cell>
          <cell r="L76" t="str">
            <v>rWtd</v>
          </cell>
          <cell r="M76" t="str">
            <v>CZ04</v>
          </cell>
          <cell r="N76" t="str">
            <v>Each</v>
          </cell>
          <cell r="O76">
            <v>1</v>
          </cell>
          <cell r="P76">
            <v>0</v>
          </cell>
          <cell r="Q76" t="str">
            <v>Delta</v>
          </cell>
          <cell r="R76">
            <v>192</v>
          </cell>
          <cell r="S76">
            <v>2.86E-2</v>
          </cell>
          <cell r="T76">
            <v>0</v>
          </cell>
          <cell r="U76">
            <v>201</v>
          </cell>
          <cell r="V76">
            <v>4.2999999999999997E-2</v>
          </cell>
          <cell r="W76">
            <v>-6.36</v>
          </cell>
          <cell r="X76">
            <v>53.2</v>
          </cell>
          <cell r="Y76">
            <v>7.9000000000000008E-3</v>
          </cell>
          <cell r="Z76">
            <v>0</v>
          </cell>
          <cell r="AA76">
            <v>1.1900000000000001E-2</v>
          </cell>
          <cell r="AB76">
            <v>55.5</v>
          </cell>
          <cell r="AC76">
            <v>-1.76</v>
          </cell>
          <cell r="AD76">
            <v>1.5866666666666668E-2</v>
          </cell>
          <cell r="AE76">
            <v>74</v>
          </cell>
          <cell r="AF76">
            <v>-2.3466666666666667</v>
          </cell>
          <cell r="AG76">
            <v>2.3800000000000002E-2</v>
          </cell>
          <cell r="AH76">
            <v>111</v>
          </cell>
          <cell r="AI76">
            <v>-3.52</v>
          </cell>
          <cell r="AJ76">
            <v>734.70500000000004</v>
          </cell>
          <cell r="AK76">
            <v>617.80499999999995</v>
          </cell>
          <cell r="AL76">
            <v>116.90000000000009</v>
          </cell>
        </row>
        <row r="77">
          <cell r="A77" t="str">
            <v>RFTM / CZ05</v>
          </cell>
          <cell r="B77">
            <v>150142</v>
          </cell>
          <cell r="C77" t="str">
            <v>RFTM</v>
          </cell>
          <cell r="D77" t="str">
            <v>Energy Star(R) Refrigerator: Top Mount Freezer without through-the-door ice - medium (15-20 ft3 TV) - 399 kWh/yr</v>
          </cell>
          <cell r="E77" t="str">
            <v>Res-Refg-dKWH-Cond</v>
          </cell>
          <cell r="F77" t="str">
            <v>DEER2011</v>
          </cell>
          <cell r="G77" t="str">
            <v>D08 v3.02</v>
          </cell>
          <cell r="H77">
            <v>39979</v>
          </cell>
          <cell r="I77" t="str">
            <v>PGE</v>
          </cell>
          <cell r="J77" t="str">
            <v>SFm</v>
          </cell>
          <cell r="K77" t="str">
            <v>Ex</v>
          </cell>
          <cell r="L77" t="str">
            <v>rWtd</v>
          </cell>
          <cell r="M77" t="str">
            <v>CZ05</v>
          </cell>
          <cell r="N77" t="str">
            <v>Each</v>
          </cell>
          <cell r="O77">
            <v>1</v>
          </cell>
          <cell r="P77">
            <v>0</v>
          </cell>
          <cell r="Q77" t="str">
            <v>Delta</v>
          </cell>
          <cell r="R77">
            <v>193</v>
          </cell>
          <cell r="S77">
            <v>2.81E-2</v>
          </cell>
          <cell r="T77">
            <v>0</v>
          </cell>
          <cell r="U77">
            <v>190</v>
          </cell>
          <cell r="V77">
            <v>4.1099999999999998E-2</v>
          </cell>
          <cell r="W77">
            <v>-9.2899999999999991</v>
          </cell>
          <cell r="X77">
            <v>53.5</v>
          </cell>
          <cell r="Y77">
            <v>7.7600000000000004E-3</v>
          </cell>
          <cell r="Z77">
            <v>0</v>
          </cell>
          <cell r="AA77">
            <v>1.14E-2</v>
          </cell>
          <cell r="AB77">
            <v>52.6</v>
          </cell>
          <cell r="AC77">
            <v>-2.57</v>
          </cell>
          <cell r="AD77">
            <v>1.52E-2</v>
          </cell>
          <cell r="AE77">
            <v>70.133333333333326</v>
          </cell>
          <cell r="AF77">
            <v>-3.4266666666666663</v>
          </cell>
          <cell r="AG77">
            <v>2.2800000000000001E-2</v>
          </cell>
          <cell r="AH77">
            <v>105.2</v>
          </cell>
          <cell r="AI77">
            <v>-5.14</v>
          </cell>
          <cell r="AJ77">
            <v>734.70500000000004</v>
          </cell>
          <cell r="AK77">
            <v>617.80499999999995</v>
          </cell>
          <cell r="AL77">
            <v>116.90000000000009</v>
          </cell>
        </row>
        <row r="78">
          <cell r="A78" t="str">
            <v>RFTM / CZ11</v>
          </cell>
          <cell r="B78">
            <v>150143</v>
          </cell>
          <cell r="C78" t="str">
            <v>RFTM</v>
          </cell>
          <cell r="D78" t="str">
            <v>Energy Star(R) Refrigerator: Top Mount Freezer without through-the-door ice - medium (15-20 ft3 TV) - 399 kWh/yr</v>
          </cell>
          <cell r="E78" t="str">
            <v>Res-Refg-dKWH-Cond</v>
          </cell>
          <cell r="F78" t="str">
            <v>DEER2011</v>
          </cell>
          <cell r="G78" t="str">
            <v>D08 v3.02</v>
          </cell>
          <cell r="H78">
            <v>39979</v>
          </cell>
          <cell r="I78" t="str">
            <v>PGE</v>
          </cell>
          <cell r="J78" t="str">
            <v>SFm</v>
          </cell>
          <cell r="K78" t="str">
            <v>Ex</v>
          </cell>
          <cell r="L78" t="str">
            <v>rWtd</v>
          </cell>
          <cell r="M78" t="str">
            <v>CZ11</v>
          </cell>
          <cell r="N78" t="str">
            <v>Each</v>
          </cell>
          <cell r="O78">
            <v>1</v>
          </cell>
          <cell r="P78">
            <v>0</v>
          </cell>
          <cell r="Q78" t="str">
            <v>Delta</v>
          </cell>
          <cell r="R78">
            <v>198</v>
          </cell>
          <cell r="S78">
            <v>3.0499999999999999E-2</v>
          </cell>
          <cell r="T78">
            <v>0</v>
          </cell>
          <cell r="U78">
            <v>213</v>
          </cell>
          <cell r="V78">
            <v>4.4299999999999999E-2</v>
          </cell>
          <cell r="W78">
            <v>-5.89</v>
          </cell>
          <cell r="X78">
            <v>54.9</v>
          </cell>
          <cell r="Y78">
            <v>8.43E-3</v>
          </cell>
          <cell r="Z78">
            <v>0</v>
          </cell>
          <cell r="AA78">
            <v>1.2200000000000001E-2</v>
          </cell>
          <cell r="AB78">
            <v>59</v>
          </cell>
          <cell r="AC78">
            <v>-1.63</v>
          </cell>
          <cell r="AD78">
            <v>1.6266666666666665E-2</v>
          </cell>
          <cell r="AE78">
            <v>78.666666666666657</v>
          </cell>
          <cell r="AF78">
            <v>-2.1733333333333329</v>
          </cell>
          <cell r="AG78">
            <v>2.4400000000000002E-2</v>
          </cell>
          <cell r="AH78">
            <v>118</v>
          </cell>
          <cell r="AI78">
            <v>-3.26</v>
          </cell>
          <cell r="AJ78">
            <v>734.70500000000004</v>
          </cell>
          <cell r="AK78">
            <v>617.80499999999995</v>
          </cell>
          <cell r="AL78">
            <v>116.90000000000009</v>
          </cell>
        </row>
        <row r="79">
          <cell r="A79" t="str">
            <v>RFTM / CZ12</v>
          </cell>
          <cell r="B79">
            <v>150144</v>
          </cell>
          <cell r="C79" t="str">
            <v>RFTM</v>
          </cell>
          <cell r="D79" t="str">
            <v>Energy Star(R) Refrigerator: Top Mount Freezer without through-the-door ice - medium (15-20 ft3 TV) - 399 kWh/yr</v>
          </cell>
          <cell r="E79" t="str">
            <v>Res-Refg-dKWH-Cond</v>
          </cell>
          <cell r="F79" t="str">
            <v>DEER2011</v>
          </cell>
          <cell r="G79" t="str">
            <v>D08 v3.02</v>
          </cell>
          <cell r="H79">
            <v>39979</v>
          </cell>
          <cell r="I79" t="str">
            <v>PGE</v>
          </cell>
          <cell r="J79" t="str">
            <v>SFm</v>
          </cell>
          <cell r="K79" t="str">
            <v>Ex</v>
          </cell>
          <cell r="L79" t="str">
            <v>rWtd</v>
          </cell>
          <cell r="M79" t="str">
            <v>CZ12</v>
          </cell>
          <cell r="N79" t="str">
            <v>Each</v>
          </cell>
          <cell r="O79">
            <v>1</v>
          </cell>
          <cell r="P79">
            <v>0</v>
          </cell>
          <cell r="Q79" t="str">
            <v>Delta</v>
          </cell>
          <cell r="R79">
            <v>194</v>
          </cell>
          <cell r="S79">
            <v>3.0800000000000001E-2</v>
          </cell>
          <cell r="T79">
            <v>0</v>
          </cell>
          <cell r="U79">
            <v>205</v>
          </cell>
          <cell r="V79">
            <v>4.4699999999999997E-2</v>
          </cell>
          <cell r="W79">
            <v>-6.19</v>
          </cell>
          <cell r="X79">
            <v>53.7</v>
          </cell>
          <cell r="Y79">
            <v>8.5100000000000002E-3</v>
          </cell>
          <cell r="Z79">
            <v>0</v>
          </cell>
          <cell r="AA79">
            <v>1.24E-2</v>
          </cell>
          <cell r="AB79">
            <v>56.8</v>
          </cell>
          <cell r="AC79">
            <v>-1.71</v>
          </cell>
          <cell r="AD79">
            <v>1.653333333333333E-2</v>
          </cell>
          <cell r="AE79">
            <v>75.73333333333332</v>
          </cell>
          <cell r="AF79">
            <v>-2.2799999999999998</v>
          </cell>
          <cell r="AG79">
            <v>2.4799999999999999E-2</v>
          </cell>
          <cell r="AH79">
            <v>113.6</v>
          </cell>
          <cell r="AI79">
            <v>-3.42</v>
          </cell>
          <cell r="AJ79">
            <v>734.70500000000004</v>
          </cell>
          <cell r="AK79">
            <v>617.80499999999995</v>
          </cell>
          <cell r="AL79">
            <v>116.90000000000009</v>
          </cell>
        </row>
        <row r="80">
          <cell r="A80" t="str">
            <v>RFTM / CZ13</v>
          </cell>
          <cell r="B80">
            <v>150145</v>
          </cell>
          <cell r="C80" t="str">
            <v>RFTM</v>
          </cell>
          <cell r="D80" t="str">
            <v>Energy Star(R) Refrigerator: Top Mount Freezer without through-the-door ice - medium (15-20 ft3 TV) - 399 kWh/yr</v>
          </cell>
          <cell r="E80" t="str">
            <v>Res-Refg-dKWH-Cond</v>
          </cell>
          <cell r="F80" t="str">
            <v>DEER2011</v>
          </cell>
          <cell r="G80" t="str">
            <v>D08 v3.02</v>
          </cell>
          <cell r="H80">
            <v>39979</v>
          </cell>
          <cell r="I80" t="str">
            <v>PGE</v>
          </cell>
          <cell r="J80" t="str">
            <v>SFm</v>
          </cell>
          <cell r="K80" t="str">
            <v>Ex</v>
          </cell>
          <cell r="L80" t="str">
            <v>rWtd</v>
          </cell>
          <cell r="M80" t="str">
            <v>CZ13</v>
          </cell>
          <cell r="N80" t="str">
            <v>Each</v>
          </cell>
          <cell r="O80">
            <v>1</v>
          </cell>
          <cell r="P80">
            <v>0</v>
          </cell>
          <cell r="Q80" t="str">
            <v>Delta</v>
          </cell>
          <cell r="R80">
            <v>212</v>
          </cell>
          <cell r="S80">
            <v>3.2899999999999999E-2</v>
          </cell>
          <cell r="T80">
            <v>0</v>
          </cell>
          <cell r="U80">
            <v>231</v>
          </cell>
          <cell r="V80">
            <v>4.58E-2</v>
          </cell>
          <cell r="W80">
            <v>-5.9</v>
          </cell>
          <cell r="X80">
            <v>58.6</v>
          </cell>
          <cell r="Y80">
            <v>9.1000000000000004E-3</v>
          </cell>
          <cell r="Z80">
            <v>0</v>
          </cell>
          <cell r="AA80">
            <v>1.2699999999999999E-2</v>
          </cell>
          <cell r="AB80">
            <v>63.9</v>
          </cell>
          <cell r="AC80">
            <v>-1.63</v>
          </cell>
          <cell r="AD80">
            <v>1.6933333333333331E-2</v>
          </cell>
          <cell r="AE80">
            <v>85.199999999999989</v>
          </cell>
          <cell r="AF80">
            <v>-2.1733333333333329</v>
          </cell>
          <cell r="AG80">
            <v>2.5399999999999999E-2</v>
          </cell>
          <cell r="AH80">
            <v>127.8</v>
          </cell>
          <cell r="AI80">
            <v>-3.26</v>
          </cell>
          <cell r="AJ80">
            <v>734.70500000000004</v>
          </cell>
          <cell r="AK80">
            <v>617.80499999999995</v>
          </cell>
          <cell r="AL80">
            <v>116.90000000000009</v>
          </cell>
        </row>
        <row r="81">
          <cell r="A81" t="str">
            <v>RFTM / CZ16</v>
          </cell>
          <cell r="B81">
            <v>150146</v>
          </cell>
          <cell r="C81" t="str">
            <v>RFTM</v>
          </cell>
          <cell r="D81" t="str">
            <v>Energy Star(R) Refrigerator: Top Mount Freezer without through-the-door ice - medium (15-20 ft3 TV) - 399 kWh/yr</v>
          </cell>
          <cell r="E81" t="str">
            <v>Res-Refg-dKWH-Cond</v>
          </cell>
          <cell r="F81" t="str">
            <v>DEER2011</v>
          </cell>
          <cell r="G81" t="str">
            <v>D08 v3.02</v>
          </cell>
          <cell r="H81">
            <v>39979</v>
          </cell>
          <cell r="I81" t="str">
            <v>PGE</v>
          </cell>
          <cell r="J81" t="str">
            <v>SFm</v>
          </cell>
          <cell r="K81" t="str">
            <v>Ex</v>
          </cell>
          <cell r="L81" t="str">
            <v>rWtd</v>
          </cell>
          <cell r="M81" t="str">
            <v>CZ16</v>
          </cell>
          <cell r="N81" t="str">
            <v>Each</v>
          </cell>
          <cell r="O81">
            <v>1</v>
          </cell>
          <cell r="P81">
            <v>0</v>
          </cell>
          <cell r="Q81" t="str">
            <v>Delta</v>
          </cell>
          <cell r="R81">
            <v>174</v>
          </cell>
          <cell r="S81">
            <v>2.8299999999999999E-2</v>
          </cell>
          <cell r="T81">
            <v>0</v>
          </cell>
          <cell r="U81">
            <v>178</v>
          </cell>
          <cell r="V81">
            <v>4.1500000000000002E-2</v>
          </cell>
          <cell r="W81">
            <v>-7.86</v>
          </cell>
          <cell r="X81">
            <v>48.1</v>
          </cell>
          <cell r="Y81">
            <v>7.8300000000000002E-3</v>
          </cell>
          <cell r="Z81">
            <v>0</v>
          </cell>
          <cell r="AA81">
            <v>1.15E-2</v>
          </cell>
          <cell r="AB81">
            <v>49.1</v>
          </cell>
          <cell r="AC81">
            <v>-2.17</v>
          </cell>
          <cell r="AD81">
            <v>1.5333333333333332E-2</v>
          </cell>
          <cell r="AE81">
            <v>65.466666666666669</v>
          </cell>
          <cell r="AF81">
            <v>-2.8933333333333331</v>
          </cell>
          <cell r="AG81">
            <v>2.3E-2</v>
          </cell>
          <cell r="AH81">
            <v>98.2</v>
          </cell>
          <cell r="AI81">
            <v>-4.34</v>
          </cell>
          <cell r="AJ81">
            <v>734.70500000000004</v>
          </cell>
          <cell r="AK81">
            <v>617.80499999999995</v>
          </cell>
          <cell r="AL81">
            <v>116.90000000000009</v>
          </cell>
        </row>
        <row r="82">
          <cell r="A82" t="str">
            <v>RFTS / CZ01</v>
          </cell>
          <cell r="B82">
            <v>150138</v>
          </cell>
          <cell r="C82" t="str">
            <v>RFTS</v>
          </cell>
          <cell r="D82" t="str">
            <v>Energy Star(R) Refrigerator: Top Mount Freezer without through-the-door ice - small (10-15 ft3 TV) - 357 kWh/yr</v>
          </cell>
          <cell r="E82" t="str">
            <v>Res-Refg-dKWH-Cond</v>
          </cell>
          <cell r="F82" t="str">
            <v>DEER2011</v>
          </cell>
          <cell r="G82" t="str">
            <v>D08 v3.02</v>
          </cell>
          <cell r="H82">
            <v>39979</v>
          </cell>
          <cell r="I82" t="str">
            <v>PGE</v>
          </cell>
          <cell r="J82" t="str">
            <v>SFm</v>
          </cell>
          <cell r="K82" t="str">
            <v>Ex</v>
          </cell>
          <cell r="L82" t="str">
            <v>rWtd</v>
          </cell>
          <cell r="M82" t="str">
            <v>CZ01</v>
          </cell>
          <cell r="N82" t="str">
            <v>Each</v>
          </cell>
          <cell r="O82">
            <v>1</v>
          </cell>
          <cell r="P82">
            <v>0</v>
          </cell>
          <cell r="Q82" t="str">
            <v>Delta</v>
          </cell>
          <cell r="R82">
            <v>179</v>
          </cell>
          <cell r="S82">
            <v>2.5100000000000001E-2</v>
          </cell>
          <cell r="T82">
            <v>0</v>
          </cell>
          <cell r="U82">
            <v>173</v>
          </cell>
          <cell r="V82">
            <v>3.1099999999999999E-2</v>
          </cell>
          <cell r="W82">
            <v>-7.96</v>
          </cell>
          <cell r="X82">
            <v>42.6</v>
          </cell>
          <cell r="Y82">
            <v>5.9899999999999997E-3</v>
          </cell>
          <cell r="Z82">
            <v>0</v>
          </cell>
          <cell r="AA82">
            <v>7.4200000000000004E-3</v>
          </cell>
          <cell r="AB82">
            <v>41.4</v>
          </cell>
          <cell r="AC82">
            <v>-1.9</v>
          </cell>
          <cell r="AD82">
            <v>9.8933333333333338E-3</v>
          </cell>
          <cell r="AE82">
            <v>55.199999999999996</v>
          </cell>
          <cell r="AF82">
            <v>-2.5333333333333332</v>
          </cell>
          <cell r="AG82">
            <v>1.4840000000000001E-2</v>
          </cell>
          <cell r="AH82">
            <v>82.8</v>
          </cell>
          <cell r="AI82">
            <v>-3.8</v>
          </cell>
          <cell r="AJ82">
            <v>637.82000000000005</v>
          </cell>
          <cell r="AK82">
            <v>524.26</v>
          </cell>
          <cell r="AL82">
            <v>113.56000000000006</v>
          </cell>
        </row>
        <row r="83">
          <cell r="A83" t="str">
            <v>RFTS / CZ02</v>
          </cell>
          <cell r="B83">
            <v>150139</v>
          </cell>
          <cell r="C83" t="str">
            <v>RFTS</v>
          </cell>
          <cell r="D83" t="str">
            <v>Energy Star(R) Refrigerator: Top Mount Freezer without through-the-door ice - small (10-15 ft3 TV) - 357 kWh/yr</v>
          </cell>
          <cell r="E83" t="str">
            <v>Res-Refg-dKWH-Cond</v>
          </cell>
          <cell r="F83" t="str">
            <v>DEER2011</v>
          </cell>
          <cell r="G83" t="str">
            <v>D08 v3.02</v>
          </cell>
          <cell r="H83">
            <v>39979</v>
          </cell>
          <cell r="I83" t="str">
            <v>PGE</v>
          </cell>
          <cell r="J83" t="str">
            <v>SFm</v>
          </cell>
          <cell r="K83" t="str">
            <v>Ex</v>
          </cell>
          <cell r="L83" t="str">
            <v>rWtd</v>
          </cell>
          <cell r="M83" t="str">
            <v>CZ02</v>
          </cell>
          <cell r="N83" t="str">
            <v>Each</v>
          </cell>
          <cell r="O83">
            <v>1</v>
          </cell>
          <cell r="P83">
            <v>0</v>
          </cell>
          <cell r="Q83" t="str">
            <v>Delta</v>
          </cell>
          <cell r="R83">
            <v>201</v>
          </cell>
          <cell r="S83">
            <v>3.2300000000000002E-2</v>
          </cell>
          <cell r="T83">
            <v>0</v>
          </cell>
          <cell r="U83">
            <v>204</v>
          </cell>
          <cell r="V83">
            <v>4.8500000000000001E-2</v>
          </cell>
          <cell r="W83">
            <v>-7.55</v>
          </cell>
          <cell r="X83">
            <v>47.9</v>
          </cell>
          <cell r="Y83">
            <v>7.7000000000000002E-3</v>
          </cell>
          <cell r="Z83">
            <v>0</v>
          </cell>
          <cell r="AA83">
            <v>1.1599999999999999E-2</v>
          </cell>
          <cell r="AB83">
            <v>48.6</v>
          </cell>
          <cell r="AC83">
            <v>-1.8</v>
          </cell>
          <cell r="AD83">
            <v>1.5466666666666665E-2</v>
          </cell>
          <cell r="AE83">
            <v>64.8</v>
          </cell>
          <cell r="AF83">
            <v>-2.4</v>
          </cell>
          <cell r="AG83">
            <v>2.3199999999999998E-2</v>
          </cell>
          <cell r="AH83">
            <v>97.2</v>
          </cell>
          <cell r="AI83">
            <v>-3.6</v>
          </cell>
          <cell r="AJ83">
            <v>637.82000000000005</v>
          </cell>
          <cell r="AK83">
            <v>524.26</v>
          </cell>
          <cell r="AL83">
            <v>113.56000000000006</v>
          </cell>
        </row>
        <row r="84">
          <cell r="A84" t="str">
            <v>RFTS / CZ03</v>
          </cell>
          <cell r="B84">
            <v>150140</v>
          </cell>
          <cell r="C84" t="str">
            <v>RFTS</v>
          </cell>
          <cell r="D84" t="str">
            <v>Energy Star(R) Refrigerator: Top Mount Freezer without through-the-door ice - small (10-15 ft3 TV) - 357 kWh/yr</v>
          </cell>
          <cell r="E84" t="str">
            <v>Res-Refg-dKWH-Cond</v>
          </cell>
          <cell r="F84" t="str">
            <v>DEER2011</v>
          </cell>
          <cell r="G84" t="str">
            <v>D08 v3.02</v>
          </cell>
          <cell r="H84">
            <v>39979</v>
          </cell>
          <cell r="I84" t="str">
            <v>PGE</v>
          </cell>
          <cell r="J84" t="str">
            <v>SFm</v>
          </cell>
          <cell r="K84" t="str">
            <v>Ex</v>
          </cell>
          <cell r="L84" t="str">
            <v>rWtd</v>
          </cell>
          <cell r="M84" t="str">
            <v>CZ03</v>
          </cell>
          <cell r="N84" t="str">
            <v>Each</v>
          </cell>
          <cell r="O84">
            <v>1</v>
          </cell>
          <cell r="P84">
            <v>0</v>
          </cell>
          <cell r="Q84" t="str">
            <v>Delta</v>
          </cell>
          <cell r="R84">
            <v>197</v>
          </cell>
          <cell r="S84">
            <v>2.8000000000000001E-2</v>
          </cell>
          <cell r="T84">
            <v>0</v>
          </cell>
          <cell r="U84">
            <v>193</v>
          </cell>
          <cell r="V84">
            <v>3.9100000000000003E-2</v>
          </cell>
          <cell r="W84">
            <v>-8.84</v>
          </cell>
          <cell r="X84">
            <v>47</v>
          </cell>
          <cell r="Y84">
            <v>6.6800000000000002E-3</v>
          </cell>
          <cell r="Z84">
            <v>0</v>
          </cell>
          <cell r="AA84">
            <v>9.3399999999999993E-3</v>
          </cell>
          <cell r="AB84">
            <v>46.1</v>
          </cell>
          <cell r="AC84">
            <v>-2.11</v>
          </cell>
          <cell r="AD84">
            <v>1.2453333333333332E-2</v>
          </cell>
          <cell r="AE84">
            <v>61.466666666666669</v>
          </cell>
          <cell r="AF84">
            <v>-2.813333333333333</v>
          </cell>
          <cell r="AG84">
            <v>1.8679999999999999E-2</v>
          </cell>
          <cell r="AH84">
            <v>92.2</v>
          </cell>
          <cell r="AI84">
            <v>-4.22</v>
          </cell>
          <cell r="AJ84">
            <v>637.82000000000005</v>
          </cell>
          <cell r="AK84">
            <v>524.26</v>
          </cell>
          <cell r="AL84">
            <v>113.56000000000006</v>
          </cell>
        </row>
        <row r="85">
          <cell r="A85" t="str">
            <v>RFTS / CZ04</v>
          </cell>
          <cell r="B85">
            <v>150141</v>
          </cell>
          <cell r="C85" t="str">
            <v>RFTS</v>
          </cell>
          <cell r="D85" t="str">
            <v>Energy Star(R) Refrigerator: Top Mount Freezer without through-the-door ice - small (10-15 ft3 TV) - 357 kWh/yr</v>
          </cell>
          <cell r="E85" t="str">
            <v>Res-Refg-dKWH-Cond</v>
          </cell>
          <cell r="F85" t="str">
            <v>DEER2011</v>
          </cell>
          <cell r="G85" t="str">
            <v>D08 v3.02</v>
          </cell>
          <cell r="H85">
            <v>39979</v>
          </cell>
          <cell r="I85" t="str">
            <v>PGE</v>
          </cell>
          <cell r="J85" t="str">
            <v>SFm</v>
          </cell>
          <cell r="K85" t="str">
            <v>Ex</v>
          </cell>
          <cell r="L85" t="str">
            <v>rWtd</v>
          </cell>
          <cell r="M85" t="str">
            <v>CZ04</v>
          </cell>
          <cell r="N85" t="str">
            <v>Each</v>
          </cell>
          <cell r="O85">
            <v>1</v>
          </cell>
          <cell r="P85">
            <v>0</v>
          </cell>
          <cell r="Q85" t="str">
            <v>Delta</v>
          </cell>
          <cell r="R85">
            <v>201</v>
          </cell>
          <cell r="S85">
            <v>2.98E-2</v>
          </cell>
          <cell r="T85">
            <v>0</v>
          </cell>
          <cell r="U85">
            <v>209</v>
          </cell>
          <cell r="V85">
            <v>4.4900000000000002E-2</v>
          </cell>
          <cell r="W85">
            <v>-6.64</v>
          </cell>
          <cell r="X85">
            <v>47.9</v>
          </cell>
          <cell r="Y85">
            <v>7.11E-3</v>
          </cell>
          <cell r="Z85">
            <v>0</v>
          </cell>
          <cell r="AA85">
            <v>1.0699999999999999E-2</v>
          </cell>
          <cell r="AB85">
            <v>49.9</v>
          </cell>
          <cell r="AC85">
            <v>-1.58</v>
          </cell>
          <cell r="AD85">
            <v>1.4266666666666665E-2</v>
          </cell>
          <cell r="AE85">
            <v>66.533333333333331</v>
          </cell>
          <cell r="AF85">
            <v>-2.1066666666666665</v>
          </cell>
          <cell r="AG85">
            <v>2.1399999999999999E-2</v>
          </cell>
          <cell r="AH85">
            <v>99.8</v>
          </cell>
          <cell r="AI85">
            <v>-3.16</v>
          </cell>
          <cell r="AJ85">
            <v>637.82000000000005</v>
          </cell>
          <cell r="AK85">
            <v>524.26</v>
          </cell>
          <cell r="AL85">
            <v>113.56000000000006</v>
          </cell>
        </row>
        <row r="86">
          <cell r="A86" t="str">
            <v>RFTS / CZ05</v>
          </cell>
          <cell r="B86">
            <v>150142</v>
          </cell>
          <cell r="C86" t="str">
            <v>RFTS</v>
          </cell>
          <cell r="D86" t="str">
            <v>Energy Star(R) Refrigerator: Top Mount Freezer without through-the-door ice - small (10-15 ft3 TV) - 357 kWh/yr</v>
          </cell>
          <cell r="E86" t="str">
            <v>Res-Refg-dKWH-Cond</v>
          </cell>
          <cell r="F86" t="str">
            <v>DEER2011</v>
          </cell>
          <cell r="G86" t="str">
            <v>D08 v3.02</v>
          </cell>
          <cell r="H86">
            <v>39979</v>
          </cell>
          <cell r="I86" t="str">
            <v>PGE</v>
          </cell>
          <cell r="J86" t="str">
            <v>SFm</v>
          </cell>
          <cell r="K86" t="str">
            <v>Ex</v>
          </cell>
          <cell r="L86" t="str">
            <v>rWtd</v>
          </cell>
          <cell r="M86" t="str">
            <v>CZ05</v>
          </cell>
          <cell r="N86" t="str">
            <v>Each</v>
          </cell>
          <cell r="O86">
            <v>1</v>
          </cell>
          <cell r="P86">
            <v>0</v>
          </cell>
          <cell r="Q86" t="str">
            <v>Delta</v>
          </cell>
          <cell r="R86">
            <v>202</v>
          </cell>
          <cell r="S86">
            <v>2.93E-2</v>
          </cell>
          <cell r="T86">
            <v>0</v>
          </cell>
          <cell r="U86">
            <v>198</v>
          </cell>
          <cell r="V86">
            <v>4.2900000000000001E-2</v>
          </cell>
          <cell r="W86">
            <v>-9.69</v>
          </cell>
          <cell r="X86">
            <v>48.2</v>
          </cell>
          <cell r="Y86">
            <v>6.9899999999999997E-3</v>
          </cell>
          <cell r="Z86">
            <v>0</v>
          </cell>
          <cell r="AA86">
            <v>1.0200000000000001E-2</v>
          </cell>
          <cell r="AB86">
            <v>47.3</v>
          </cell>
          <cell r="AC86">
            <v>-2.31</v>
          </cell>
          <cell r="AD86">
            <v>1.3600000000000001E-2</v>
          </cell>
          <cell r="AE86">
            <v>63.066666666666663</v>
          </cell>
          <cell r="AF86">
            <v>-3.08</v>
          </cell>
          <cell r="AG86">
            <v>2.0400000000000001E-2</v>
          </cell>
          <cell r="AH86">
            <v>94.6</v>
          </cell>
          <cell r="AI86">
            <v>-4.62</v>
          </cell>
          <cell r="AJ86">
            <v>637.82000000000005</v>
          </cell>
          <cell r="AK86">
            <v>524.26</v>
          </cell>
          <cell r="AL86">
            <v>113.56000000000006</v>
          </cell>
        </row>
        <row r="87">
          <cell r="A87" t="str">
            <v>RFTS / CZ11</v>
          </cell>
          <cell r="B87">
            <v>150143</v>
          </cell>
          <cell r="C87" t="str">
            <v>RFTS</v>
          </cell>
          <cell r="D87" t="str">
            <v>Energy Star(R) Refrigerator: Top Mount Freezer without through-the-door ice - small (10-15 ft3 TV) - 357 kWh/yr</v>
          </cell>
          <cell r="E87" t="str">
            <v>Res-Refg-dKWH-Cond</v>
          </cell>
          <cell r="F87" t="str">
            <v>DEER2011</v>
          </cell>
          <cell r="G87" t="str">
            <v>D08 v3.02</v>
          </cell>
          <cell r="H87">
            <v>39979</v>
          </cell>
          <cell r="I87" t="str">
            <v>PGE</v>
          </cell>
          <cell r="J87" t="str">
            <v>SFm</v>
          </cell>
          <cell r="K87" t="str">
            <v>Ex</v>
          </cell>
          <cell r="L87" t="str">
            <v>rWtd</v>
          </cell>
          <cell r="M87" t="str">
            <v>CZ11</v>
          </cell>
          <cell r="N87" t="str">
            <v>Each</v>
          </cell>
          <cell r="O87">
            <v>1</v>
          </cell>
          <cell r="P87">
            <v>0</v>
          </cell>
          <cell r="Q87" t="str">
            <v>Delta</v>
          </cell>
          <cell r="R87">
            <v>207</v>
          </cell>
          <cell r="S87">
            <v>3.1800000000000002E-2</v>
          </cell>
          <cell r="T87">
            <v>0</v>
          </cell>
          <cell r="U87">
            <v>223</v>
          </cell>
          <cell r="V87">
            <v>4.6199999999999998E-2</v>
          </cell>
          <cell r="W87">
            <v>-6.14</v>
          </cell>
          <cell r="X87">
            <v>49.4</v>
          </cell>
          <cell r="Y87">
            <v>7.5900000000000004E-3</v>
          </cell>
          <cell r="Z87">
            <v>0</v>
          </cell>
          <cell r="AA87">
            <v>1.0999999999999999E-2</v>
          </cell>
          <cell r="AB87">
            <v>53.1</v>
          </cell>
          <cell r="AC87">
            <v>-1.47</v>
          </cell>
          <cell r="AD87">
            <v>1.4666666666666665E-2</v>
          </cell>
          <cell r="AE87">
            <v>70.8</v>
          </cell>
          <cell r="AF87">
            <v>-1.96</v>
          </cell>
          <cell r="AG87">
            <v>2.1999999999999999E-2</v>
          </cell>
          <cell r="AH87">
            <v>106.2</v>
          </cell>
          <cell r="AI87">
            <v>-2.94</v>
          </cell>
          <cell r="AJ87">
            <v>637.82000000000005</v>
          </cell>
          <cell r="AK87">
            <v>524.26</v>
          </cell>
          <cell r="AL87">
            <v>113.56000000000006</v>
          </cell>
        </row>
        <row r="88">
          <cell r="A88" t="str">
            <v>RFTS / CZ12</v>
          </cell>
          <cell r="B88">
            <v>150144</v>
          </cell>
          <cell r="C88" t="str">
            <v>RFTS</v>
          </cell>
          <cell r="D88" t="str">
            <v>Energy Star(R) Refrigerator: Top Mount Freezer without through-the-door ice - small (10-15 ft3 TV) - 357 kWh/yr</v>
          </cell>
          <cell r="E88" t="str">
            <v>Res-Refg-dKWH-Cond</v>
          </cell>
          <cell r="F88" t="str">
            <v>DEER2011</v>
          </cell>
          <cell r="G88" t="str">
            <v>D08 v3.02</v>
          </cell>
          <cell r="H88">
            <v>39979</v>
          </cell>
          <cell r="I88" t="str">
            <v>PGE</v>
          </cell>
          <cell r="J88" t="str">
            <v>SFm</v>
          </cell>
          <cell r="K88" t="str">
            <v>Ex</v>
          </cell>
          <cell r="L88" t="str">
            <v>rWtd</v>
          </cell>
          <cell r="M88" t="str">
            <v>CZ12</v>
          </cell>
          <cell r="N88" t="str">
            <v>Each</v>
          </cell>
          <cell r="O88">
            <v>1</v>
          </cell>
          <cell r="P88">
            <v>0</v>
          </cell>
          <cell r="Q88" t="str">
            <v>Delta</v>
          </cell>
          <cell r="R88">
            <v>203</v>
          </cell>
          <cell r="S88">
            <v>3.2099999999999997E-2</v>
          </cell>
          <cell r="T88">
            <v>0</v>
          </cell>
          <cell r="U88">
            <v>214</v>
          </cell>
          <cell r="V88">
            <v>4.6600000000000003E-2</v>
          </cell>
          <cell r="W88">
            <v>-6.46</v>
          </cell>
          <cell r="X88">
            <v>48.3</v>
          </cell>
          <cell r="Y88">
            <v>7.6600000000000001E-3</v>
          </cell>
          <cell r="Z88">
            <v>0</v>
          </cell>
          <cell r="AA88">
            <v>1.11E-2</v>
          </cell>
          <cell r="AB88">
            <v>51.1</v>
          </cell>
          <cell r="AC88">
            <v>-1.54</v>
          </cell>
          <cell r="AD88">
            <v>1.4800000000000001E-2</v>
          </cell>
          <cell r="AE88">
            <v>68.133333333333326</v>
          </cell>
          <cell r="AF88">
            <v>-2.0533333333333332</v>
          </cell>
          <cell r="AG88">
            <v>2.2200000000000001E-2</v>
          </cell>
          <cell r="AH88">
            <v>102.2</v>
          </cell>
          <cell r="AI88">
            <v>-3.08</v>
          </cell>
          <cell r="AJ88">
            <v>637.82000000000005</v>
          </cell>
          <cell r="AK88">
            <v>524.26</v>
          </cell>
          <cell r="AL88">
            <v>113.56000000000006</v>
          </cell>
        </row>
        <row r="89">
          <cell r="A89" t="str">
            <v>RFTS / CZ13</v>
          </cell>
          <cell r="B89">
            <v>150145</v>
          </cell>
          <cell r="C89" t="str">
            <v>RFTS</v>
          </cell>
          <cell r="D89" t="str">
            <v>Energy Star(R) Refrigerator: Top Mount Freezer without through-the-door ice - small (10-15 ft3 TV) - 357 kWh/yr</v>
          </cell>
          <cell r="E89" t="str">
            <v>Res-Refg-dKWH-Cond</v>
          </cell>
          <cell r="F89" t="str">
            <v>DEER2011</v>
          </cell>
          <cell r="G89" t="str">
            <v>D08 v3.02</v>
          </cell>
          <cell r="H89">
            <v>39979</v>
          </cell>
          <cell r="I89" t="str">
            <v>PGE</v>
          </cell>
          <cell r="J89" t="str">
            <v>SFm</v>
          </cell>
          <cell r="K89" t="str">
            <v>Ex</v>
          </cell>
          <cell r="L89" t="str">
            <v>rWtd</v>
          </cell>
          <cell r="M89" t="str">
            <v>CZ13</v>
          </cell>
          <cell r="N89" t="str">
            <v>Each</v>
          </cell>
          <cell r="O89">
            <v>1</v>
          </cell>
          <cell r="P89">
            <v>0</v>
          </cell>
          <cell r="Q89" t="str">
            <v>Delta</v>
          </cell>
          <cell r="R89">
            <v>221</v>
          </cell>
          <cell r="S89">
            <v>3.4299999999999997E-2</v>
          </cell>
          <cell r="T89">
            <v>0</v>
          </cell>
          <cell r="U89">
            <v>241</v>
          </cell>
          <cell r="V89">
            <v>4.7800000000000002E-2</v>
          </cell>
          <cell r="W89">
            <v>-6.16</v>
          </cell>
          <cell r="X89">
            <v>52.7</v>
          </cell>
          <cell r="Y89">
            <v>8.1899999999999994E-3</v>
          </cell>
          <cell r="Z89">
            <v>0</v>
          </cell>
          <cell r="AA89">
            <v>1.14E-2</v>
          </cell>
          <cell r="AB89">
            <v>57.5</v>
          </cell>
          <cell r="AC89">
            <v>-1.47</v>
          </cell>
          <cell r="AD89">
            <v>1.52E-2</v>
          </cell>
          <cell r="AE89">
            <v>76.666666666666657</v>
          </cell>
          <cell r="AF89">
            <v>-1.96</v>
          </cell>
          <cell r="AG89">
            <v>2.2800000000000001E-2</v>
          </cell>
          <cell r="AH89">
            <v>115</v>
          </cell>
          <cell r="AI89">
            <v>-2.94</v>
          </cell>
          <cell r="AJ89">
            <v>637.82000000000005</v>
          </cell>
          <cell r="AK89">
            <v>524.26</v>
          </cell>
          <cell r="AL89">
            <v>113.56000000000006</v>
          </cell>
        </row>
        <row r="90">
          <cell r="A90" t="str">
            <v>RFTS / CZ16</v>
          </cell>
          <cell r="B90">
            <v>150146</v>
          </cell>
          <cell r="C90" t="str">
            <v>RFTS</v>
          </cell>
          <cell r="D90" t="str">
            <v>Energy Star(R) Refrigerator: Top Mount Freezer without through-the-door ice - small (10-15 ft3 TV) - 357 kWh/yr</v>
          </cell>
          <cell r="E90" t="str">
            <v>Res-Refg-dKWH-Cond</v>
          </cell>
          <cell r="F90" t="str">
            <v>DEER2011</v>
          </cell>
          <cell r="G90" t="str">
            <v>D08 v3.02</v>
          </cell>
          <cell r="H90">
            <v>39979</v>
          </cell>
          <cell r="I90" t="str">
            <v>PGE</v>
          </cell>
          <cell r="J90" t="str">
            <v>SFm</v>
          </cell>
          <cell r="K90" t="str">
            <v>Ex</v>
          </cell>
          <cell r="L90" t="str">
            <v>rWtd</v>
          </cell>
          <cell r="M90" t="str">
            <v>CZ16</v>
          </cell>
          <cell r="N90" t="str">
            <v>Each</v>
          </cell>
          <cell r="O90">
            <v>1</v>
          </cell>
          <cell r="P90">
            <v>0</v>
          </cell>
          <cell r="Q90" t="str">
            <v>Delta</v>
          </cell>
          <cell r="R90">
            <v>181</v>
          </cell>
          <cell r="S90">
            <v>2.9499999999999998E-2</v>
          </cell>
          <cell r="T90">
            <v>0</v>
          </cell>
          <cell r="U90">
            <v>185</v>
          </cell>
          <cell r="V90">
            <v>4.3299999999999998E-2</v>
          </cell>
          <cell r="W90">
            <v>-8.1999999999999993</v>
          </cell>
          <cell r="X90">
            <v>43.3</v>
          </cell>
          <cell r="Y90">
            <v>7.0499999999999998E-3</v>
          </cell>
          <cell r="Z90">
            <v>0</v>
          </cell>
          <cell r="AA90">
            <v>1.03E-2</v>
          </cell>
          <cell r="AB90">
            <v>44.2</v>
          </cell>
          <cell r="AC90">
            <v>-1.96</v>
          </cell>
          <cell r="AD90">
            <v>1.3733333333333334E-2</v>
          </cell>
          <cell r="AE90">
            <v>58.933333333333337</v>
          </cell>
          <cell r="AF90">
            <v>-2.6133333333333333</v>
          </cell>
          <cell r="AG90">
            <v>2.06E-2</v>
          </cell>
          <cell r="AH90">
            <v>88.4</v>
          </cell>
          <cell r="AI90">
            <v>-3.92</v>
          </cell>
          <cell r="AJ90">
            <v>637.82000000000005</v>
          </cell>
          <cell r="AK90">
            <v>524.26</v>
          </cell>
          <cell r="AL90">
            <v>113.56000000000006</v>
          </cell>
        </row>
        <row r="91">
          <cell r="A91" t="str">
            <v>Energy Star(R) Refrigerator: Bottom Mount Freezer without through-the-door ice - large (16.5-25 ft3 TV) - 487 kWh/yr / CZ05</v>
          </cell>
          <cell r="B91">
            <v>150084</v>
          </cell>
          <cell r="C91" t="str">
            <v>Energy Star(R) Refrigerator: Bottom Mount Freezer without through-the-door ice - large (16.5-25 ft3 TV) - 487 kWh/yr - 30% above Fed.Std</v>
          </cell>
          <cell r="D91" t="str">
            <v>Energy Star(R) Refrigerator: Bottom Mount Freezer without through-the-door ice - large (16.5-25 ft3 TV) - 487 kWh/yr</v>
          </cell>
          <cell r="E91" t="str">
            <v>Res-Refg-dKWH-Cond</v>
          </cell>
          <cell r="F91" t="str">
            <v>DEER2011</v>
          </cell>
          <cell r="G91" t="str">
            <v>D08 v3.02</v>
          </cell>
          <cell r="H91">
            <v>39979</v>
          </cell>
          <cell r="I91" t="str">
            <v>SCE</v>
          </cell>
          <cell r="J91" t="str">
            <v>SFm</v>
          </cell>
          <cell r="K91" t="str">
            <v>Ex</v>
          </cell>
          <cell r="L91" t="str">
            <v>rWtd</v>
          </cell>
          <cell r="M91" t="str">
            <v>CZ05</v>
          </cell>
          <cell r="N91" t="str">
            <v>Each</v>
          </cell>
          <cell r="O91">
            <v>1</v>
          </cell>
          <cell r="P91">
            <v>0</v>
          </cell>
          <cell r="Q91" t="str">
            <v>Delta</v>
          </cell>
          <cell r="R91">
            <v>66.400000000000006</v>
          </cell>
          <cell r="S91">
            <v>9.5700000000000004E-3</v>
          </cell>
          <cell r="T91">
            <v>0</v>
          </cell>
          <cell r="U91">
            <v>65.8</v>
          </cell>
          <cell r="V91">
            <v>1.46E-2</v>
          </cell>
          <cell r="W91">
            <v>-3.12</v>
          </cell>
          <cell r="X91">
            <v>66.400000000000006</v>
          </cell>
          <cell r="Y91">
            <v>9.5700000000000004E-3</v>
          </cell>
          <cell r="Z91">
            <v>0</v>
          </cell>
          <cell r="AA91">
            <v>1.46E-2</v>
          </cell>
          <cell r="AB91">
            <v>65.8</v>
          </cell>
          <cell r="AC91">
            <v>-3.12</v>
          </cell>
          <cell r="AD91">
            <v>1.9466666666666667E-2</v>
          </cell>
          <cell r="AE91">
            <v>87.73333333333332</v>
          </cell>
          <cell r="AF91">
            <v>-4.16</v>
          </cell>
          <cell r="AG91">
            <v>2.92E-2</v>
          </cell>
          <cell r="AH91">
            <v>131.6</v>
          </cell>
          <cell r="AI91">
            <v>-6.24</v>
          </cell>
          <cell r="AJ91">
            <v>1511.11</v>
          </cell>
          <cell r="AK91">
            <v>1365.8200000000002</v>
          </cell>
          <cell r="AL91">
            <v>145.28999999999974</v>
          </cell>
        </row>
        <row r="92">
          <cell r="A92" t="str">
            <v>Energy Star(R) Refrigerator: Bottom Mount Freezer without through-the-door ice - large (16.5-25 ft3 TV) - 487 kWh/yr / CZ06</v>
          </cell>
          <cell r="B92">
            <v>150085</v>
          </cell>
          <cell r="C92" t="str">
            <v>Energy Star(R) Refrigerator: Bottom Mount Freezer without through-the-door ice - large (16.5-25 ft3 TV) - 487 kWh/yr - 30% above Fed.Std</v>
          </cell>
          <cell r="D92" t="str">
            <v>Energy Star(R) Refrigerator: Bottom Mount Freezer without through-the-door ice - large (16.5-25 ft3 TV) - 487 kWh/yr</v>
          </cell>
          <cell r="E92" t="str">
            <v>Res-Refg-dKWH-Cond</v>
          </cell>
          <cell r="F92" t="str">
            <v>DEER2011</v>
          </cell>
          <cell r="G92" t="str">
            <v>D08 v3.02</v>
          </cell>
          <cell r="H92">
            <v>39979</v>
          </cell>
          <cell r="I92" t="str">
            <v>SCE</v>
          </cell>
          <cell r="J92" t="str">
            <v>SFm</v>
          </cell>
          <cell r="K92" t="str">
            <v>Ex</v>
          </cell>
          <cell r="L92" t="str">
            <v>rWtd</v>
          </cell>
          <cell r="M92" t="str">
            <v>CZ06</v>
          </cell>
          <cell r="N92" t="str">
            <v>Each</v>
          </cell>
          <cell r="O92">
            <v>1</v>
          </cell>
          <cell r="P92">
            <v>0</v>
          </cell>
          <cell r="Q92" t="str">
            <v>Delta</v>
          </cell>
          <cell r="R92">
            <v>67.900000000000006</v>
          </cell>
          <cell r="S92">
            <v>9.0100000000000006E-3</v>
          </cell>
          <cell r="T92">
            <v>0</v>
          </cell>
          <cell r="U92">
            <v>73.599999999999994</v>
          </cell>
          <cell r="V92">
            <v>1.41E-2</v>
          </cell>
          <cell r="W92">
            <v>-2.0699999999999998</v>
          </cell>
          <cell r="X92">
            <v>67.900000000000006</v>
          </cell>
          <cell r="Y92">
            <v>9.0100000000000006E-3</v>
          </cell>
          <cell r="Z92">
            <v>0</v>
          </cell>
          <cell r="AA92">
            <v>1.41E-2</v>
          </cell>
          <cell r="AB92">
            <v>73.599999999999994</v>
          </cell>
          <cell r="AC92">
            <v>-2.0699999999999998</v>
          </cell>
          <cell r="AD92">
            <v>1.8799999999999997E-2</v>
          </cell>
          <cell r="AE92">
            <v>98.133333333333326</v>
          </cell>
          <cell r="AF92">
            <v>-2.76</v>
          </cell>
          <cell r="AG92">
            <v>2.8199999999999999E-2</v>
          </cell>
          <cell r="AH92">
            <v>147.19999999999999</v>
          </cell>
          <cell r="AI92">
            <v>-4.1399999999999997</v>
          </cell>
          <cell r="AJ92">
            <v>1511.11</v>
          </cell>
          <cell r="AK92">
            <v>1365.8200000000002</v>
          </cell>
          <cell r="AL92">
            <v>145.28999999999974</v>
          </cell>
        </row>
        <row r="93">
          <cell r="A93" t="str">
            <v>Energy Star(R) Refrigerator: Bottom Mount Freezer without through-the-door ice - large (16.5-25 ft3 TV) - 487 kWh/yr / CZ08</v>
          </cell>
          <cell r="B93">
            <v>150086</v>
          </cell>
          <cell r="C93" t="str">
            <v>Energy Star(R) Refrigerator: Bottom Mount Freezer without through-the-door ice - large (16.5-25 ft3 TV) - 487 kWh/yr - 30% above Fed.Std</v>
          </cell>
          <cell r="D93" t="str">
            <v>Energy Star(R) Refrigerator: Bottom Mount Freezer without through-the-door ice - large (16.5-25 ft3 TV) - 487 kWh/yr</v>
          </cell>
          <cell r="E93" t="str">
            <v>Res-Refg-dKWH-Cond</v>
          </cell>
          <cell r="F93" t="str">
            <v>DEER2011</v>
          </cell>
          <cell r="G93" t="str">
            <v>D08 v3.02</v>
          </cell>
          <cell r="H93">
            <v>39979</v>
          </cell>
          <cell r="I93" t="str">
            <v>SCE</v>
          </cell>
          <cell r="J93" t="str">
            <v>SFm</v>
          </cell>
          <cell r="K93" t="str">
            <v>Ex</v>
          </cell>
          <cell r="L93" t="str">
            <v>rWtd</v>
          </cell>
          <cell r="M93" t="str">
            <v>CZ08</v>
          </cell>
          <cell r="N93" t="str">
            <v>Each</v>
          </cell>
          <cell r="O93">
            <v>1</v>
          </cell>
          <cell r="P93">
            <v>0</v>
          </cell>
          <cell r="Q93" t="str">
            <v>Delta</v>
          </cell>
          <cell r="R93">
            <v>69.7</v>
          </cell>
          <cell r="S93">
            <v>1.01E-2</v>
          </cell>
          <cell r="T93">
            <v>0</v>
          </cell>
          <cell r="U93">
            <v>76.900000000000006</v>
          </cell>
          <cell r="V93">
            <v>1.4200000000000001E-2</v>
          </cell>
          <cell r="W93">
            <v>-1.75</v>
          </cell>
          <cell r="X93">
            <v>69.7</v>
          </cell>
          <cell r="Y93">
            <v>1.01E-2</v>
          </cell>
          <cell r="Z93">
            <v>0</v>
          </cell>
          <cell r="AA93">
            <v>1.4200000000000001E-2</v>
          </cell>
          <cell r="AB93">
            <v>76.900000000000006</v>
          </cell>
          <cell r="AC93">
            <v>-1.75</v>
          </cell>
          <cell r="AD93">
            <v>1.8933333333333333E-2</v>
          </cell>
          <cell r="AE93">
            <v>102.53333333333333</v>
          </cell>
          <cell r="AF93">
            <v>-2.333333333333333</v>
          </cell>
          <cell r="AG93">
            <v>2.8400000000000002E-2</v>
          </cell>
          <cell r="AH93">
            <v>153.80000000000001</v>
          </cell>
          <cell r="AI93">
            <v>-3.5</v>
          </cell>
          <cell r="AJ93">
            <v>1511.11</v>
          </cell>
          <cell r="AK93">
            <v>1365.8200000000002</v>
          </cell>
          <cell r="AL93">
            <v>145.28999999999974</v>
          </cell>
        </row>
        <row r="94">
          <cell r="A94" t="str">
            <v>Energy Star(R) Refrigerator: Bottom Mount Freezer without through-the-door ice - large (16.5-25 ft3 TV) - 487 kWh/yr / CZ09</v>
          </cell>
          <cell r="B94">
            <v>150087</v>
          </cell>
          <cell r="C94" t="str">
            <v>Energy Star(R) Refrigerator: Bottom Mount Freezer without through-the-door ice - large (16.5-25 ft3 TV) - 487 kWh/yr - 30% above Fed.Std</v>
          </cell>
          <cell r="D94" t="str">
            <v>Energy Star(R) Refrigerator: Bottom Mount Freezer without through-the-door ice - large (16.5-25 ft3 TV) - 487 kWh/yr</v>
          </cell>
          <cell r="E94" t="str">
            <v>Res-Refg-dKWH-Cond</v>
          </cell>
          <cell r="F94" t="str">
            <v>DEER2011</v>
          </cell>
          <cell r="G94" t="str">
            <v>D08 v3.02</v>
          </cell>
          <cell r="H94">
            <v>39979</v>
          </cell>
          <cell r="I94" t="str">
            <v>SCE</v>
          </cell>
          <cell r="J94" t="str">
            <v>SFm</v>
          </cell>
          <cell r="K94" t="str">
            <v>Ex</v>
          </cell>
          <cell r="L94" t="str">
            <v>rWtd</v>
          </cell>
          <cell r="M94" t="str">
            <v>CZ09</v>
          </cell>
          <cell r="N94" t="str">
            <v>Each</v>
          </cell>
          <cell r="O94">
            <v>1</v>
          </cell>
          <cell r="P94">
            <v>0</v>
          </cell>
          <cell r="Q94" t="str">
            <v>Delta</v>
          </cell>
          <cell r="R94">
            <v>71.099999999999994</v>
          </cell>
          <cell r="S94">
            <v>0.01</v>
          </cell>
          <cell r="T94">
            <v>0</v>
          </cell>
          <cell r="U94">
            <v>79.8</v>
          </cell>
          <cell r="V94">
            <v>1.55E-2</v>
          </cell>
          <cell r="W94">
            <v>-2.13</v>
          </cell>
          <cell r="X94">
            <v>71.099999999999994</v>
          </cell>
          <cell r="Y94">
            <v>0.01</v>
          </cell>
          <cell r="Z94">
            <v>0</v>
          </cell>
          <cell r="AA94">
            <v>1.55E-2</v>
          </cell>
          <cell r="AB94">
            <v>79.8</v>
          </cell>
          <cell r="AC94">
            <v>-2.13</v>
          </cell>
          <cell r="AD94">
            <v>2.0666666666666667E-2</v>
          </cell>
          <cell r="AE94">
            <v>106.39999999999999</v>
          </cell>
          <cell r="AF94">
            <v>-2.84</v>
          </cell>
          <cell r="AG94">
            <v>3.1E-2</v>
          </cell>
          <cell r="AH94">
            <v>159.6</v>
          </cell>
          <cell r="AI94">
            <v>-4.26</v>
          </cell>
          <cell r="AJ94">
            <v>1511.11</v>
          </cell>
          <cell r="AK94">
            <v>1365.8200000000002</v>
          </cell>
          <cell r="AL94">
            <v>145.28999999999974</v>
          </cell>
        </row>
        <row r="95">
          <cell r="A95" t="str">
            <v>Energy Star(R) Refrigerator: Bottom Mount Freezer without through-the-door ice - large (16.5-25 ft3 TV) - 487 kWh/yr / CZ10</v>
          </cell>
          <cell r="B95">
            <v>150088</v>
          </cell>
          <cell r="C95" t="str">
            <v>Energy Star(R) Refrigerator: Bottom Mount Freezer without through-the-door ice - large (16.5-25 ft3 TV) - 487 kWh/yr - 30% above Fed.Std</v>
          </cell>
          <cell r="D95" t="str">
            <v>Energy Star(R) Refrigerator: Bottom Mount Freezer without through-the-door ice - large (16.5-25 ft3 TV) - 487 kWh/yr</v>
          </cell>
          <cell r="E95" t="str">
            <v>Res-Refg-dKWH-Cond</v>
          </cell>
          <cell r="F95" t="str">
            <v>DEER2011</v>
          </cell>
          <cell r="G95" t="str">
            <v>D08 v3.02</v>
          </cell>
          <cell r="H95">
            <v>39979</v>
          </cell>
          <cell r="I95" t="str">
            <v>SCE</v>
          </cell>
          <cell r="J95" t="str">
            <v>SFm</v>
          </cell>
          <cell r="K95" t="str">
            <v>Ex</v>
          </cell>
          <cell r="L95" t="str">
            <v>rWtd</v>
          </cell>
          <cell r="M95" t="str">
            <v>CZ10</v>
          </cell>
          <cell r="N95" t="str">
            <v>Each</v>
          </cell>
          <cell r="O95">
            <v>1</v>
          </cell>
          <cell r="P95">
            <v>0</v>
          </cell>
          <cell r="Q95" t="str">
            <v>Delta</v>
          </cell>
          <cell r="R95">
            <v>72.7</v>
          </cell>
          <cell r="S95">
            <v>1.06E-2</v>
          </cell>
          <cell r="T95">
            <v>0</v>
          </cell>
          <cell r="U95">
            <v>80.3</v>
          </cell>
          <cell r="V95">
            <v>1.66E-2</v>
          </cell>
          <cell r="W95">
            <v>-2.0699999999999998</v>
          </cell>
          <cell r="X95">
            <v>72.7</v>
          </cell>
          <cell r="Y95">
            <v>1.06E-2</v>
          </cell>
          <cell r="Z95">
            <v>0</v>
          </cell>
          <cell r="AA95">
            <v>1.66E-2</v>
          </cell>
          <cell r="AB95">
            <v>80.3</v>
          </cell>
          <cell r="AC95">
            <v>-2.0699999999999998</v>
          </cell>
          <cell r="AD95">
            <v>2.2133333333333331E-2</v>
          </cell>
          <cell r="AE95">
            <v>107.06666666666666</v>
          </cell>
          <cell r="AF95">
            <v>-2.76</v>
          </cell>
          <cell r="AG95">
            <v>3.32E-2</v>
          </cell>
          <cell r="AH95">
            <v>160.6</v>
          </cell>
          <cell r="AI95">
            <v>-4.1399999999999997</v>
          </cell>
          <cell r="AJ95">
            <v>1511.11</v>
          </cell>
          <cell r="AK95">
            <v>1365.8200000000002</v>
          </cell>
          <cell r="AL95">
            <v>145.28999999999974</v>
          </cell>
        </row>
        <row r="96">
          <cell r="A96" t="str">
            <v>Energy Star(R) Refrigerator: Bottom Mount Freezer without through-the-door ice - large (16.5-25 ft3 TV) - 487 kWh/yr / CZ13</v>
          </cell>
          <cell r="B96">
            <v>150089</v>
          </cell>
          <cell r="C96" t="str">
            <v>Energy Star(R) Refrigerator: Bottom Mount Freezer without through-the-door ice - large (16.5-25 ft3 TV) - 487 kWh/yr - 30% above Fed.Std</v>
          </cell>
          <cell r="D96" t="str">
            <v>Energy Star(R) Refrigerator: Bottom Mount Freezer without through-the-door ice - large (16.5-25 ft3 TV) - 487 kWh/yr</v>
          </cell>
          <cell r="E96" t="str">
            <v>Res-Refg-dKWH-Cond</v>
          </cell>
          <cell r="F96" t="str">
            <v>DEER2011</v>
          </cell>
          <cell r="G96" t="str">
            <v>D08 v3.02</v>
          </cell>
          <cell r="H96">
            <v>39979</v>
          </cell>
          <cell r="I96" t="str">
            <v>SCE</v>
          </cell>
          <cell r="J96" t="str">
            <v>SFm</v>
          </cell>
          <cell r="K96" t="str">
            <v>Ex</v>
          </cell>
          <cell r="L96" t="str">
            <v>rWtd</v>
          </cell>
          <cell r="M96" t="str">
            <v>CZ13</v>
          </cell>
          <cell r="N96" t="str">
            <v>Each</v>
          </cell>
          <cell r="O96">
            <v>1</v>
          </cell>
          <cell r="P96">
            <v>0</v>
          </cell>
          <cell r="Q96" t="str">
            <v>Delta</v>
          </cell>
          <cell r="R96">
            <v>72.5</v>
          </cell>
          <cell r="S96">
            <v>1.0800000000000001E-2</v>
          </cell>
          <cell r="T96">
            <v>0</v>
          </cell>
          <cell r="U96">
            <v>81.3</v>
          </cell>
          <cell r="V96">
            <v>1.6299999999999999E-2</v>
          </cell>
          <cell r="W96">
            <v>-2.06</v>
          </cell>
          <cell r="X96">
            <v>72.5</v>
          </cell>
          <cell r="Y96">
            <v>1.0800000000000001E-2</v>
          </cell>
          <cell r="Z96">
            <v>0</v>
          </cell>
          <cell r="AA96">
            <v>1.6299999999999999E-2</v>
          </cell>
          <cell r="AB96">
            <v>81.3</v>
          </cell>
          <cell r="AC96">
            <v>-2.06</v>
          </cell>
          <cell r="AD96">
            <v>2.173333333333333E-2</v>
          </cell>
          <cell r="AE96">
            <v>108.39999999999999</v>
          </cell>
          <cell r="AF96">
            <v>-2.7466666666666666</v>
          </cell>
          <cell r="AG96">
            <v>3.2599999999999997E-2</v>
          </cell>
          <cell r="AH96">
            <v>162.6</v>
          </cell>
          <cell r="AI96">
            <v>-4.12</v>
          </cell>
          <cell r="AJ96">
            <v>1511.11</v>
          </cell>
          <cell r="AK96">
            <v>1365.8200000000002</v>
          </cell>
          <cell r="AL96">
            <v>145.28999999999974</v>
          </cell>
        </row>
        <row r="97">
          <cell r="A97" t="str">
            <v>Energy Star(R) Refrigerator: Bottom Mount Freezer without through-the-door ice - large (16.5-25 ft3 TV) - 487 kWh/yr / CZ14</v>
          </cell>
          <cell r="B97">
            <v>150090</v>
          </cell>
          <cell r="C97" t="str">
            <v>Energy Star(R) Refrigerator: Bottom Mount Freezer without through-the-door ice - large (16.5-25 ft3 TV) - 487 kWh/yr - 30% above Fed.Std</v>
          </cell>
          <cell r="D97" t="str">
            <v>Energy Star(R) Refrigerator: Bottom Mount Freezer without through-the-door ice - large (16.5-25 ft3 TV) - 487 kWh/yr</v>
          </cell>
          <cell r="E97" t="str">
            <v>Res-Refg-dKWH-Cond</v>
          </cell>
          <cell r="F97" t="str">
            <v>DEER2011</v>
          </cell>
          <cell r="G97" t="str">
            <v>D08 v3.02</v>
          </cell>
          <cell r="H97">
            <v>39979</v>
          </cell>
          <cell r="I97" t="str">
            <v>SCE</v>
          </cell>
          <cell r="J97" t="str">
            <v>SFm</v>
          </cell>
          <cell r="K97" t="str">
            <v>Ex</v>
          </cell>
          <cell r="L97" t="str">
            <v>rWtd</v>
          </cell>
          <cell r="M97" t="str">
            <v>CZ14</v>
          </cell>
          <cell r="N97" t="str">
            <v>Each</v>
          </cell>
          <cell r="O97">
            <v>1</v>
          </cell>
          <cell r="P97">
            <v>0</v>
          </cell>
          <cell r="Q97" t="str">
            <v>Delta</v>
          </cell>
          <cell r="R97">
            <v>69</v>
          </cell>
          <cell r="S97">
            <v>1.01E-2</v>
          </cell>
          <cell r="T97">
            <v>0</v>
          </cell>
          <cell r="U97">
            <v>78.900000000000006</v>
          </cell>
          <cell r="V97">
            <v>1.4800000000000001E-2</v>
          </cell>
          <cell r="W97">
            <v>-2.08</v>
          </cell>
          <cell r="X97">
            <v>69</v>
          </cell>
          <cell r="Y97">
            <v>1.01E-2</v>
          </cell>
          <cell r="Z97">
            <v>0</v>
          </cell>
          <cell r="AA97">
            <v>1.4800000000000001E-2</v>
          </cell>
          <cell r="AB97">
            <v>78.900000000000006</v>
          </cell>
          <cell r="AC97">
            <v>-2.08</v>
          </cell>
          <cell r="AD97">
            <v>1.9733333333333332E-2</v>
          </cell>
          <cell r="AE97">
            <v>105.2</v>
          </cell>
          <cell r="AF97">
            <v>-2.7733333333333334</v>
          </cell>
          <cell r="AG97">
            <v>2.9600000000000001E-2</v>
          </cell>
          <cell r="AH97">
            <v>157.80000000000001</v>
          </cell>
          <cell r="AI97">
            <v>-4.16</v>
          </cell>
          <cell r="AJ97">
            <v>1511.11</v>
          </cell>
          <cell r="AK97">
            <v>1365.8200000000002</v>
          </cell>
          <cell r="AL97">
            <v>145.28999999999974</v>
          </cell>
        </row>
        <row r="98">
          <cell r="A98" t="str">
            <v>Energy Star(R) Refrigerator: Bottom Mount Freezer without through-the-door ice - large (16.5-25 ft3 TV) - 487 kWh/yr / CZ15</v>
          </cell>
          <cell r="B98">
            <v>150091</v>
          </cell>
          <cell r="C98" t="str">
            <v>Energy Star(R) Refrigerator: Bottom Mount Freezer without through-the-door ice - large (16.5-25 ft3 TV) - 487 kWh/yr - 30% above Fed.Std</v>
          </cell>
          <cell r="D98" t="str">
            <v>Energy Star(R) Refrigerator: Bottom Mount Freezer without through-the-door ice - large (16.5-25 ft3 TV) - 487 kWh/yr</v>
          </cell>
          <cell r="E98" t="str">
            <v>Res-Refg-dKWH-Cond</v>
          </cell>
          <cell r="F98" t="str">
            <v>DEER2011</v>
          </cell>
          <cell r="G98" t="str">
            <v>D08 v3.02</v>
          </cell>
          <cell r="H98">
            <v>39979</v>
          </cell>
          <cell r="I98" t="str">
            <v>SCE</v>
          </cell>
          <cell r="J98" t="str">
            <v>SFm</v>
          </cell>
          <cell r="K98" t="str">
            <v>Ex</v>
          </cell>
          <cell r="L98" t="str">
            <v>rWtd</v>
          </cell>
          <cell r="M98" t="str">
            <v>CZ15</v>
          </cell>
          <cell r="N98" t="str">
            <v>Each</v>
          </cell>
          <cell r="O98">
            <v>1</v>
          </cell>
          <cell r="P98">
            <v>0</v>
          </cell>
          <cell r="Q98" t="str">
            <v>Delta</v>
          </cell>
          <cell r="R98">
            <v>80.900000000000006</v>
          </cell>
          <cell r="S98">
            <v>1.14E-2</v>
          </cell>
          <cell r="T98">
            <v>0</v>
          </cell>
          <cell r="U98">
            <v>98.4</v>
          </cell>
          <cell r="V98">
            <v>1.72E-2</v>
          </cell>
          <cell r="W98">
            <v>-1.41</v>
          </cell>
          <cell r="X98">
            <v>80.900000000000006</v>
          </cell>
          <cell r="Y98">
            <v>1.14E-2</v>
          </cell>
          <cell r="Z98">
            <v>0</v>
          </cell>
          <cell r="AA98">
            <v>1.72E-2</v>
          </cell>
          <cell r="AB98">
            <v>98.4</v>
          </cell>
          <cell r="AC98">
            <v>-1.41</v>
          </cell>
          <cell r="AD98">
            <v>2.2933333333333333E-2</v>
          </cell>
          <cell r="AE98">
            <v>131.19999999999999</v>
          </cell>
          <cell r="AF98">
            <v>-1.88</v>
          </cell>
          <cell r="AG98">
            <v>3.44E-2</v>
          </cell>
          <cell r="AH98">
            <v>196.8</v>
          </cell>
          <cell r="AI98">
            <v>-2.82</v>
          </cell>
          <cell r="AJ98">
            <v>1511.11</v>
          </cell>
          <cell r="AK98">
            <v>1365.8200000000002</v>
          </cell>
          <cell r="AL98">
            <v>145.28999999999974</v>
          </cell>
        </row>
        <row r="99">
          <cell r="A99" t="str">
            <v>Energy Star(R) Refrigerator: Bottom Mount Freezer without through-the-door ice - large (16.5-25 ft3 TV) - 487 kWh/yr / CZ16</v>
          </cell>
          <cell r="B99">
            <v>150092</v>
          </cell>
          <cell r="C99" t="str">
            <v>Energy Star(R) Refrigerator: Bottom Mount Freezer without through-the-door ice - large (16.5-25 ft3 TV) - 487 kWh/yr - 30% above Fed.Std</v>
          </cell>
          <cell r="D99" t="str">
            <v>Energy Star(R) Refrigerator: Bottom Mount Freezer without through-the-door ice - large (16.5-25 ft3 TV) - 487 kWh/yr</v>
          </cell>
          <cell r="E99" t="str">
            <v>Res-Refg-dKWH-Cond</v>
          </cell>
          <cell r="F99" t="str">
            <v>DEER2011</v>
          </cell>
          <cell r="G99" t="str">
            <v>D08 v3.02</v>
          </cell>
          <cell r="H99">
            <v>39979</v>
          </cell>
          <cell r="I99" t="str">
            <v>SCE</v>
          </cell>
          <cell r="J99" t="str">
            <v>SFm</v>
          </cell>
          <cell r="K99" t="str">
            <v>Ex</v>
          </cell>
          <cell r="L99" t="str">
            <v>rWtd</v>
          </cell>
          <cell r="M99" t="str">
            <v>CZ16</v>
          </cell>
          <cell r="N99" t="str">
            <v>Each</v>
          </cell>
          <cell r="O99">
            <v>1</v>
          </cell>
          <cell r="P99">
            <v>0</v>
          </cell>
          <cell r="Q99" t="str">
            <v>Delta</v>
          </cell>
          <cell r="R99">
            <v>59.5</v>
          </cell>
          <cell r="S99">
            <v>9.4800000000000006E-3</v>
          </cell>
          <cell r="T99">
            <v>0</v>
          </cell>
          <cell r="U99">
            <v>62</v>
          </cell>
          <cell r="V99">
            <v>1.49E-2</v>
          </cell>
          <cell r="W99">
            <v>-2.72</v>
          </cell>
          <cell r="X99">
            <v>59.5</v>
          </cell>
          <cell r="Y99">
            <v>9.4800000000000006E-3</v>
          </cell>
          <cell r="Z99">
            <v>0</v>
          </cell>
          <cell r="AA99">
            <v>1.49E-2</v>
          </cell>
          <cell r="AB99">
            <v>62</v>
          </cell>
          <cell r="AC99">
            <v>-2.72</v>
          </cell>
          <cell r="AD99">
            <v>1.9866666666666664E-2</v>
          </cell>
          <cell r="AE99">
            <v>82.666666666666657</v>
          </cell>
          <cell r="AF99">
            <v>-3.6266666666666669</v>
          </cell>
          <cell r="AG99">
            <v>2.98E-2</v>
          </cell>
          <cell r="AH99">
            <v>124</v>
          </cell>
          <cell r="AI99">
            <v>-5.44</v>
          </cell>
          <cell r="AJ99">
            <v>1511.11</v>
          </cell>
          <cell r="AK99">
            <v>1365.8200000000002</v>
          </cell>
          <cell r="AL99">
            <v>145.28999999999974</v>
          </cell>
        </row>
        <row r="100">
          <cell r="A100" t="str">
            <v>Energy Star(R) Refrigerator: Bottom Mount Freezer without through-the-door ice - small (8-16.5 ft3 TV) - 447 kWh/yr / CZ05</v>
          </cell>
          <cell r="B100">
            <v>150084</v>
          </cell>
          <cell r="C100" t="str">
            <v>Energy Star(R) Refrigerator: Bottom Mount Freezer without through-the-door ice - small (8-16.5 ft3 TV) - 447 kWh/yr - 30% above Fed.Std</v>
          </cell>
          <cell r="D100" t="str">
            <v>Energy Star(R) Refrigerator: Bottom Mount Freezer without through-the-door ice - small (8-16.5 ft3 TV) - 447 kWh/yr</v>
          </cell>
          <cell r="E100" t="str">
            <v>Res-Refg-dKWH-Cond</v>
          </cell>
          <cell r="F100" t="str">
            <v>DEER2011</v>
          </cell>
          <cell r="G100" t="str">
            <v>D08 v3.02</v>
          </cell>
          <cell r="H100">
            <v>39979</v>
          </cell>
          <cell r="I100" t="str">
            <v>SCE</v>
          </cell>
          <cell r="J100" t="str">
            <v>SFm</v>
          </cell>
          <cell r="K100" t="str">
            <v>Ex</v>
          </cell>
          <cell r="L100" t="str">
            <v>rWtd</v>
          </cell>
          <cell r="M100" t="str">
            <v>CZ05</v>
          </cell>
          <cell r="N100" t="str">
            <v>Each</v>
          </cell>
          <cell r="O100">
            <v>1</v>
          </cell>
          <cell r="P100">
            <v>0</v>
          </cell>
          <cell r="Q100" t="str">
            <v>Delta</v>
          </cell>
          <cell r="R100">
            <v>54.8</v>
          </cell>
          <cell r="S100">
            <v>7.9000000000000008E-3</v>
          </cell>
          <cell r="T100">
            <v>0</v>
          </cell>
          <cell r="U100">
            <v>54.3</v>
          </cell>
          <cell r="V100">
            <v>1.21E-2</v>
          </cell>
          <cell r="W100">
            <v>-2.58</v>
          </cell>
          <cell r="X100">
            <v>54.8</v>
          </cell>
          <cell r="Y100">
            <v>7.9000000000000008E-3</v>
          </cell>
          <cell r="Z100">
            <v>0</v>
          </cell>
          <cell r="AA100">
            <v>1.21E-2</v>
          </cell>
          <cell r="AB100">
            <v>54.3</v>
          </cell>
          <cell r="AC100">
            <v>-2.58</v>
          </cell>
          <cell r="AD100">
            <v>1.6133333333333333E-2</v>
          </cell>
          <cell r="AE100">
            <v>72.399999999999991</v>
          </cell>
          <cell r="AF100">
            <v>-3.44</v>
          </cell>
          <cell r="AG100">
            <v>2.4199999999999999E-2</v>
          </cell>
          <cell r="AH100">
            <v>108.6</v>
          </cell>
          <cell r="AI100">
            <v>-5.16</v>
          </cell>
          <cell r="AJ100">
            <v>1227.145</v>
          </cell>
          <cell r="AK100">
            <v>1088.5349999999999</v>
          </cell>
          <cell r="AL100">
            <v>138.61000000000013</v>
          </cell>
        </row>
        <row r="101">
          <cell r="A101" t="str">
            <v>Energy Star(R) Refrigerator: Bottom Mount Freezer without through-the-door ice - small (8-16.5 ft3 TV) - 447 kWh/yr / CZ06</v>
          </cell>
          <cell r="B101">
            <v>150085</v>
          </cell>
          <cell r="C101" t="str">
            <v>Energy Star(R) Refrigerator: Bottom Mount Freezer without through-the-door ice - small (8-16.5 ft3 TV) - 447 kWh/yr - 30% above Fed.Std</v>
          </cell>
          <cell r="D101" t="str">
            <v>Energy Star(R) Refrigerator: Bottom Mount Freezer without through-the-door ice - small (8-16.5 ft3 TV) - 447 kWh/yr</v>
          </cell>
          <cell r="E101" t="str">
            <v>Res-Refg-dKWH-Cond</v>
          </cell>
          <cell r="F101" t="str">
            <v>DEER2011</v>
          </cell>
          <cell r="G101" t="str">
            <v>D08 v3.02</v>
          </cell>
          <cell r="H101">
            <v>39979</v>
          </cell>
          <cell r="I101" t="str">
            <v>SCE</v>
          </cell>
          <cell r="J101" t="str">
            <v>SFm</v>
          </cell>
          <cell r="K101" t="str">
            <v>Ex</v>
          </cell>
          <cell r="L101" t="str">
            <v>rWtd</v>
          </cell>
          <cell r="M101" t="str">
            <v>CZ06</v>
          </cell>
          <cell r="N101" t="str">
            <v>Each</v>
          </cell>
          <cell r="O101">
            <v>1</v>
          </cell>
          <cell r="P101">
            <v>0</v>
          </cell>
          <cell r="Q101" t="str">
            <v>Delta</v>
          </cell>
          <cell r="R101">
            <v>56</v>
          </cell>
          <cell r="S101">
            <v>7.4400000000000004E-3</v>
          </cell>
          <cell r="T101">
            <v>0</v>
          </cell>
          <cell r="U101">
            <v>60.7</v>
          </cell>
          <cell r="V101">
            <v>1.1599999999999999E-2</v>
          </cell>
          <cell r="W101">
            <v>-1.71</v>
          </cell>
          <cell r="X101">
            <v>56</v>
          </cell>
          <cell r="Y101">
            <v>7.4400000000000004E-3</v>
          </cell>
          <cell r="Z101">
            <v>0</v>
          </cell>
          <cell r="AA101">
            <v>1.1599999999999999E-2</v>
          </cell>
          <cell r="AB101">
            <v>60.7</v>
          </cell>
          <cell r="AC101">
            <v>-1.71</v>
          </cell>
          <cell r="AD101">
            <v>1.5466666666666665E-2</v>
          </cell>
          <cell r="AE101">
            <v>80.933333333333337</v>
          </cell>
          <cell r="AF101">
            <v>-2.2799999999999998</v>
          </cell>
          <cell r="AG101">
            <v>2.3199999999999998E-2</v>
          </cell>
          <cell r="AH101">
            <v>121.4</v>
          </cell>
          <cell r="AI101">
            <v>-3.42</v>
          </cell>
          <cell r="AJ101">
            <v>1227.145</v>
          </cell>
          <cell r="AK101">
            <v>1088.5349999999999</v>
          </cell>
          <cell r="AL101">
            <v>138.61000000000013</v>
          </cell>
        </row>
        <row r="102">
          <cell r="A102" t="str">
            <v>Energy Star(R) Refrigerator: Bottom Mount Freezer without through-the-door ice - small (8-16.5 ft3 TV) - 447 kWh/yr / CZ08</v>
          </cell>
          <cell r="B102">
            <v>150086</v>
          </cell>
          <cell r="C102" t="str">
            <v>Energy Star(R) Refrigerator: Bottom Mount Freezer without through-the-door ice - small (8-16.5 ft3 TV) - 447 kWh/yr - 30% above Fed.Std</v>
          </cell>
          <cell r="D102" t="str">
            <v>Energy Star(R) Refrigerator: Bottom Mount Freezer without through-the-door ice - small (8-16.5 ft3 TV) - 447 kWh/yr</v>
          </cell>
          <cell r="E102" t="str">
            <v>Res-Refg-dKWH-Cond</v>
          </cell>
          <cell r="F102" t="str">
            <v>DEER2011</v>
          </cell>
          <cell r="G102" t="str">
            <v>D08 v3.02</v>
          </cell>
          <cell r="H102">
            <v>39979</v>
          </cell>
          <cell r="I102" t="str">
            <v>SCE</v>
          </cell>
          <cell r="J102" t="str">
            <v>SFm</v>
          </cell>
          <cell r="K102" t="str">
            <v>Ex</v>
          </cell>
          <cell r="L102" t="str">
            <v>rWtd</v>
          </cell>
          <cell r="M102" t="str">
            <v>CZ08</v>
          </cell>
          <cell r="N102" t="str">
            <v>Each</v>
          </cell>
          <cell r="O102">
            <v>1</v>
          </cell>
          <cell r="P102">
            <v>0</v>
          </cell>
          <cell r="Q102" t="str">
            <v>Delta</v>
          </cell>
          <cell r="R102">
            <v>57.5</v>
          </cell>
          <cell r="S102">
            <v>8.3300000000000006E-3</v>
          </cell>
          <cell r="T102">
            <v>0</v>
          </cell>
          <cell r="U102">
            <v>63.5</v>
          </cell>
          <cell r="V102">
            <v>1.17E-2</v>
          </cell>
          <cell r="W102">
            <v>-1.44</v>
          </cell>
          <cell r="X102">
            <v>57.5</v>
          </cell>
          <cell r="Y102">
            <v>8.3300000000000006E-3</v>
          </cell>
          <cell r="Z102">
            <v>0</v>
          </cell>
          <cell r="AA102">
            <v>1.17E-2</v>
          </cell>
          <cell r="AB102">
            <v>63.5</v>
          </cell>
          <cell r="AC102">
            <v>-1.44</v>
          </cell>
          <cell r="AD102">
            <v>1.5599999999999999E-2</v>
          </cell>
          <cell r="AE102">
            <v>84.666666666666657</v>
          </cell>
          <cell r="AF102">
            <v>-1.92</v>
          </cell>
          <cell r="AG102">
            <v>2.3400000000000001E-2</v>
          </cell>
          <cell r="AH102">
            <v>127</v>
          </cell>
          <cell r="AI102">
            <v>-2.88</v>
          </cell>
          <cell r="AJ102">
            <v>1227.145</v>
          </cell>
          <cell r="AK102">
            <v>1088.5349999999999</v>
          </cell>
          <cell r="AL102">
            <v>138.61000000000013</v>
          </cell>
        </row>
        <row r="103">
          <cell r="A103" t="str">
            <v>Energy Star(R) Refrigerator: Bottom Mount Freezer without through-the-door ice - small (8-16.5 ft3 TV) - 447 kWh/yr / CZ09</v>
          </cell>
          <cell r="B103">
            <v>150087</v>
          </cell>
          <cell r="C103" t="str">
            <v>Energy Star(R) Refrigerator: Bottom Mount Freezer without through-the-door ice - small (8-16.5 ft3 TV) - 447 kWh/yr - 30% above Fed.Std</v>
          </cell>
          <cell r="D103" t="str">
            <v>Energy Star(R) Refrigerator: Bottom Mount Freezer without through-the-door ice - small (8-16.5 ft3 TV) - 447 kWh/yr</v>
          </cell>
          <cell r="E103" t="str">
            <v>Res-Refg-dKWH-Cond</v>
          </cell>
          <cell r="F103" t="str">
            <v>DEER2011</v>
          </cell>
          <cell r="G103" t="str">
            <v>D08 v3.02</v>
          </cell>
          <cell r="H103">
            <v>39979</v>
          </cell>
          <cell r="I103" t="str">
            <v>SCE</v>
          </cell>
          <cell r="J103" t="str">
            <v>SFm</v>
          </cell>
          <cell r="K103" t="str">
            <v>Ex</v>
          </cell>
          <cell r="L103" t="str">
            <v>rWtd</v>
          </cell>
          <cell r="M103" t="str">
            <v>CZ09</v>
          </cell>
          <cell r="N103" t="str">
            <v>Each</v>
          </cell>
          <cell r="O103">
            <v>1</v>
          </cell>
          <cell r="P103">
            <v>0</v>
          </cell>
          <cell r="Q103" t="str">
            <v>Delta</v>
          </cell>
          <cell r="R103">
            <v>58.7</v>
          </cell>
          <cell r="S103">
            <v>8.2699999999999996E-3</v>
          </cell>
          <cell r="T103">
            <v>0</v>
          </cell>
          <cell r="U103">
            <v>65.900000000000006</v>
          </cell>
          <cell r="V103">
            <v>1.2800000000000001E-2</v>
          </cell>
          <cell r="W103">
            <v>-1.76</v>
          </cell>
          <cell r="X103">
            <v>58.7</v>
          </cell>
          <cell r="Y103">
            <v>8.2699999999999996E-3</v>
          </cell>
          <cell r="Z103">
            <v>0</v>
          </cell>
          <cell r="AA103">
            <v>1.2800000000000001E-2</v>
          </cell>
          <cell r="AB103">
            <v>65.900000000000006</v>
          </cell>
          <cell r="AC103">
            <v>-1.76</v>
          </cell>
          <cell r="AD103">
            <v>1.7066666666666667E-2</v>
          </cell>
          <cell r="AE103">
            <v>87.866666666666674</v>
          </cell>
          <cell r="AF103">
            <v>-2.3466666666666667</v>
          </cell>
          <cell r="AG103">
            <v>2.5600000000000001E-2</v>
          </cell>
          <cell r="AH103">
            <v>131.80000000000001</v>
          </cell>
          <cell r="AI103">
            <v>-3.52</v>
          </cell>
          <cell r="AJ103">
            <v>1227.145</v>
          </cell>
          <cell r="AK103">
            <v>1088.5349999999999</v>
          </cell>
          <cell r="AL103">
            <v>138.61000000000013</v>
          </cell>
        </row>
        <row r="104">
          <cell r="A104" t="str">
            <v>Energy Star(R) Refrigerator: Bottom Mount Freezer without through-the-door ice - small (8-16.5 ft3 TV) - 447 kWh/yr / CZ10</v>
          </cell>
          <cell r="B104">
            <v>150088</v>
          </cell>
          <cell r="C104" t="str">
            <v>Energy Star(R) Refrigerator: Bottom Mount Freezer without through-the-door ice - small (8-16.5 ft3 TV) - 447 kWh/yr - 30% above Fed.Std</v>
          </cell>
          <cell r="D104" t="str">
            <v>Energy Star(R) Refrigerator: Bottom Mount Freezer without through-the-door ice - small (8-16.5 ft3 TV) - 447 kWh/yr</v>
          </cell>
          <cell r="E104" t="str">
            <v>Res-Refg-dKWH-Cond</v>
          </cell>
          <cell r="F104" t="str">
            <v>DEER2011</v>
          </cell>
          <cell r="G104" t="str">
            <v>D08 v3.02</v>
          </cell>
          <cell r="H104">
            <v>39979</v>
          </cell>
          <cell r="I104" t="str">
            <v>SCE</v>
          </cell>
          <cell r="J104" t="str">
            <v>SFm</v>
          </cell>
          <cell r="K104" t="str">
            <v>Ex</v>
          </cell>
          <cell r="L104" t="str">
            <v>rWtd</v>
          </cell>
          <cell r="M104" t="str">
            <v>CZ10</v>
          </cell>
          <cell r="N104" t="str">
            <v>Each</v>
          </cell>
          <cell r="O104">
            <v>1</v>
          </cell>
          <cell r="P104">
            <v>0</v>
          </cell>
          <cell r="Q104" t="str">
            <v>Delta</v>
          </cell>
          <cell r="R104">
            <v>60</v>
          </cell>
          <cell r="S104">
            <v>8.7399999999999995E-3</v>
          </cell>
          <cell r="T104">
            <v>0</v>
          </cell>
          <cell r="U104">
            <v>66.3</v>
          </cell>
          <cell r="V104">
            <v>1.37E-2</v>
          </cell>
          <cell r="W104">
            <v>-1.71</v>
          </cell>
          <cell r="X104">
            <v>60</v>
          </cell>
          <cell r="Y104">
            <v>8.7399999999999995E-3</v>
          </cell>
          <cell r="Z104">
            <v>0</v>
          </cell>
          <cell r="AA104">
            <v>1.37E-2</v>
          </cell>
          <cell r="AB104">
            <v>66.3</v>
          </cell>
          <cell r="AC104">
            <v>-1.71</v>
          </cell>
          <cell r="AD104">
            <v>1.8266666666666667E-2</v>
          </cell>
          <cell r="AE104">
            <v>88.399999999999991</v>
          </cell>
          <cell r="AF104">
            <v>-2.2799999999999998</v>
          </cell>
          <cell r="AG104">
            <v>2.7400000000000001E-2</v>
          </cell>
          <cell r="AH104">
            <v>132.6</v>
          </cell>
          <cell r="AI104">
            <v>-3.42</v>
          </cell>
          <cell r="AJ104">
            <v>1227.145</v>
          </cell>
          <cell r="AK104">
            <v>1088.5349999999999</v>
          </cell>
          <cell r="AL104">
            <v>138.61000000000013</v>
          </cell>
        </row>
        <row r="105">
          <cell r="A105" t="str">
            <v>Energy Star(R) Refrigerator: Bottom Mount Freezer without through-the-door ice - small (8-16.5 ft3 TV) - 447 kWh/yr / CZ13</v>
          </cell>
          <cell r="B105">
            <v>150089</v>
          </cell>
          <cell r="C105" t="str">
            <v>Energy Star(R) Refrigerator: Bottom Mount Freezer without through-the-door ice - small (8-16.5 ft3 TV) - 447 kWh/yr - 30% above Fed.Std</v>
          </cell>
          <cell r="D105" t="str">
            <v>Energy Star(R) Refrigerator: Bottom Mount Freezer without through-the-door ice - small (8-16.5 ft3 TV) - 447 kWh/yr</v>
          </cell>
          <cell r="E105" t="str">
            <v>Res-Refg-dKWH-Cond</v>
          </cell>
          <cell r="F105" t="str">
            <v>DEER2011</v>
          </cell>
          <cell r="G105" t="str">
            <v>D08 v3.02</v>
          </cell>
          <cell r="H105">
            <v>39979</v>
          </cell>
          <cell r="I105" t="str">
            <v>SCE</v>
          </cell>
          <cell r="J105" t="str">
            <v>SFm</v>
          </cell>
          <cell r="K105" t="str">
            <v>Ex</v>
          </cell>
          <cell r="L105" t="str">
            <v>rWtd</v>
          </cell>
          <cell r="M105" t="str">
            <v>CZ13</v>
          </cell>
          <cell r="N105" t="str">
            <v>Each</v>
          </cell>
          <cell r="O105">
            <v>1</v>
          </cell>
          <cell r="P105">
            <v>0</v>
          </cell>
          <cell r="Q105" t="str">
            <v>Delta</v>
          </cell>
          <cell r="R105">
            <v>59.8</v>
          </cell>
          <cell r="S105">
            <v>8.9200000000000008E-3</v>
          </cell>
          <cell r="T105">
            <v>0</v>
          </cell>
          <cell r="U105">
            <v>67.099999999999994</v>
          </cell>
          <cell r="V105">
            <v>1.34E-2</v>
          </cell>
          <cell r="W105">
            <v>-1.7</v>
          </cell>
          <cell r="X105">
            <v>59.8</v>
          </cell>
          <cell r="Y105">
            <v>8.9200000000000008E-3</v>
          </cell>
          <cell r="Z105">
            <v>0</v>
          </cell>
          <cell r="AA105">
            <v>1.34E-2</v>
          </cell>
          <cell r="AB105">
            <v>67.099999999999994</v>
          </cell>
          <cell r="AC105">
            <v>-1.7</v>
          </cell>
          <cell r="AD105">
            <v>1.7866666666666666E-2</v>
          </cell>
          <cell r="AE105">
            <v>89.466666666666654</v>
          </cell>
          <cell r="AF105">
            <v>-2.2666666666666666</v>
          </cell>
          <cell r="AG105">
            <v>2.6800000000000001E-2</v>
          </cell>
          <cell r="AH105">
            <v>134.19999999999999</v>
          </cell>
          <cell r="AI105">
            <v>-3.4</v>
          </cell>
          <cell r="AJ105">
            <v>1227.145</v>
          </cell>
          <cell r="AK105">
            <v>1088.5349999999999</v>
          </cell>
          <cell r="AL105">
            <v>138.61000000000013</v>
          </cell>
        </row>
        <row r="106">
          <cell r="A106" t="str">
            <v>Energy Star(R) Refrigerator: Bottom Mount Freezer without through-the-door ice - small (8-16.5 ft3 TV) - 447 kWh/yr / CZ14</v>
          </cell>
          <cell r="B106">
            <v>150090</v>
          </cell>
          <cell r="C106" t="str">
            <v>Energy Star(R) Refrigerator: Bottom Mount Freezer without through-the-door ice - small (8-16.5 ft3 TV) - 447 kWh/yr - 30% above Fed.Std</v>
          </cell>
          <cell r="D106" t="str">
            <v>Energy Star(R) Refrigerator: Bottom Mount Freezer without through-the-door ice - small (8-16.5 ft3 TV) - 447 kWh/yr</v>
          </cell>
          <cell r="E106" t="str">
            <v>Res-Refg-dKWH-Cond</v>
          </cell>
          <cell r="F106" t="str">
            <v>DEER2011</v>
          </cell>
          <cell r="G106" t="str">
            <v>D08 v3.02</v>
          </cell>
          <cell r="H106">
            <v>39979</v>
          </cell>
          <cell r="I106" t="str">
            <v>SCE</v>
          </cell>
          <cell r="J106" t="str">
            <v>SFm</v>
          </cell>
          <cell r="K106" t="str">
            <v>Ex</v>
          </cell>
          <cell r="L106" t="str">
            <v>rWtd</v>
          </cell>
          <cell r="M106" t="str">
            <v>CZ14</v>
          </cell>
          <cell r="N106" t="str">
            <v>Each</v>
          </cell>
          <cell r="O106">
            <v>1</v>
          </cell>
          <cell r="P106">
            <v>0</v>
          </cell>
          <cell r="Q106" t="str">
            <v>Delta</v>
          </cell>
          <cell r="R106">
            <v>57</v>
          </cell>
          <cell r="S106">
            <v>8.3800000000000003E-3</v>
          </cell>
          <cell r="T106">
            <v>0</v>
          </cell>
          <cell r="U106">
            <v>65.099999999999994</v>
          </cell>
          <cell r="V106">
            <v>1.2200000000000001E-2</v>
          </cell>
          <cell r="W106">
            <v>-1.72</v>
          </cell>
          <cell r="X106">
            <v>57</v>
          </cell>
          <cell r="Y106">
            <v>8.3800000000000003E-3</v>
          </cell>
          <cell r="Z106">
            <v>0</v>
          </cell>
          <cell r="AA106">
            <v>1.2200000000000001E-2</v>
          </cell>
          <cell r="AB106">
            <v>65.099999999999994</v>
          </cell>
          <cell r="AC106">
            <v>-1.72</v>
          </cell>
          <cell r="AD106">
            <v>1.6266666666666665E-2</v>
          </cell>
          <cell r="AE106">
            <v>86.799999999999983</v>
          </cell>
          <cell r="AF106">
            <v>-2.293333333333333</v>
          </cell>
          <cell r="AG106">
            <v>2.4400000000000002E-2</v>
          </cell>
          <cell r="AH106">
            <v>130.19999999999999</v>
          </cell>
          <cell r="AI106">
            <v>-3.44</v>
          </cell>
          <cell r="AJ106">
            <v>1227.145</v>
          </cell>
          <cell r="AK106">
            <v>1088.5349999999999</v>
          </cell>
          <cell r="AL106">
            <v>138.61000000000013</v>
          </cell>
        </row>
        <row r="107">
          <cell r="A107" t="str">
            <v>Energy Star(R) Refrigerator: Bottom Mount Freezer without through-the-door ice - small (8-16.5 ft3 TV) - 447 kWh/yr / CZ15</v>
          </cell>
          <cell r="B107">
            <v>150091</v>
          </cell>
          <cell r="C107" t="str">
            <v>Energy Star(R) Refrigerator: Bottom Mount Freezer without through-the-door ice - small (8-16.5 ft3 TV) - 447 kWh/yr - 30% above Fed.Std</v>
          </cell>
          <cell r="D107" t="str">
            <v>Energy Star(R) Refrigerator: Bottom Mount Freezer without through-the-door ice - small (8-16.5 ft3 TV) - 447 kWh/yr</v>
          </cell>
          <cell r="E107" t="str">
            <v>Res-Refg-dKWH-Cond</v>
          </cell>
          <cell r="F107" t="str">
            <v>DEER2011</v>
          </cell>
          <cell r="G107" t="str">
            <v>D08 v3.02</v>
          </cell>
          <cell r="H107">
            <v>39979</v>
          </cell>
          <cell r="I107" t="str">
            <v>SCE</v>
          </cell>
          <cell r="J107" t="str">
            <v>SFm</v>
          </cell>
          <cell r="K107" t="str">
            <v>Ex</v>
          </cell>
          <cell r="L107" t="str">
            <v>rWtd</v>
          </cell>
          <cell r="M107" t="str">
            <v>CZ15</v>
          </cell>
          <cell r="N107" t="str">
            <v>Each</v>
          </cell>
          <cell r="O107">
            <v>1</v>
          </cell>
          <cell r="P107">
            <v>0</v>
          </cell>
          <cell r="Q107" t="str">
            <v>Delta</v>
          </cell>
          <cell r="R107">
            <v>66.8</v>
          </cell>
          <cell r="S107">
            <v>9.3799999999999994E-3</v>
          </cell>
          <cell r="T107">
            <v>0</v>
          </cell>
          <cell r="U107">
            <v>81.2</v>
          </cell>
          <cell r="V107">
            <v>1.4200000000000001E-2</v>
          </cell>
          <cell r="W107">
            <v>-1.17</v>
          </cell>
          <cell r="X107">
            <v>66.8</v>
          </cell>
          <cell r="Y107">
            <v>9.3799999999999994E-3</v>
          </cell>
          <cell r="Z107">
            <v>0</v>
          </cell>
          <cell r="AA107">
            <v>1.4200000000000001E-2</v>
          </cell>
          <cell r="AB107">
            <v>81.2</v>
          </cell>
          <cell r="AC107">
            <v>-1.17</v>
          </cell>
          <cell r="AD107">
            <v>1.8933333333333333E-2</v>
          </cell>
          <cell r="AE107">
            <v>108.26666666666667</v>
          </cell>
          <cell r="AF107">
            <v>-1.5599999999999998</v>
          </cell>
          <cell r="AG107">
            <v>2.8400000000000002E-2</v>
          </cell>
          <cell r="AH107">
            <v>162.4</v>
          </cell>
          <cell r="AI107">
            <v>-2.34</v>
          </cell>
          <cell r="AJ107">
            <v>1227.145</v>
          </cell>
          <cell r="AK107">
            <v>1088.5349999999999</v>
          </cell>
          <cell r="AL107">
            <v>138.61000000000013</v>
          </cell>
        </row>
        <row r="108">
          <cell r="A108" t="str">
            <v>Energy Star(R) Refrigerator: Bottom Mount Freezer without through-the-door ice - small (8-16.5 ft3 TV) - 447 kWh/yr / CZ16</v>
          </cell>
          <cell r="B108">
            <v>150092</v>
          </cell>
          <cell r="C108" t="str">
            <v>Energy Star(R) Refrigerator: Bottom Mount Freezer without through-the-door ice - small (8-16.5 ft3 TV) - 447 kWh/yr - 30% above Fed.Std</v>
          </cell>
          <cell r="D108" t="str">
            <v>Energy Star(R) Refrigerator: Bottom Mount Freezer without through-the-door ice - small (8-16.5 ft3 TV) - 447 kWh/yr</v>
          </cell>
          <cell r="E108" t="str">
            <v>Res-Refg-dKWH-Cond</v>
          </cell>
          <cell r="F108" t="str">
            <v>DEER2011</v>
          </cell>
          <cell r="G108" t="str">
            <v>D08 v3.02</v>
          </cell>
          <cell r="H108">
            <v>39979</v>
          </cell>
          <cell r="I108" t="str">
            <v>SCE</v>
          </cell>
          <cell r="J108" t="str">
            <v>SFm</v>
          </cell>
          <cell r="K108" t="str">
            <v>Ex</v>
          </cell>
          <cell r="L108" t="str">
            <v>rWtd</v>
          </cell>
          <cell r="M108" t="str">
            <v>CZ16</v>
          </cell>
          <cell r="N108" t="str">
            <v>Each</v>
          </cell>
          <cell r="O108">
            <v>1</v>
          </cell>
          <cell r="P108">
            <v>0</v>
          </cell>
          <cell r="Q108" t="str">
            <v>Delta</v>
          </cell>
          <cell r="R108">
            <v>49.1</v>
          </cell>
          <cell r="S108">
            <v>7.8300000000000002E-3</v>
          </cell>
          <cell r="T108">
            <v>0</v>
          </cell>
          <cell r="U108">
            <v>51.2</v>
          </cell>
          <cell r="V108">
            <v>1.23E-2</v>
          </cell>
          <cell r="W108">
            <v>-2.2400000000000002</v>
          </cell>
          <cell r="X108">
            <v>49.1</v>
          </cell>
          <cell r="Y108">
            <v>7.8300000000000002E-3</v>
          </cell>
          <cell r="Z108">
            <v>0</v>
          </cell>
          <cell r="AA108">
            <v>1.23E-2</v>
          </cell>
          <cell r="AB108">
            <v>51.2</v>
          </cell>
          <cell r="AC108">
            <v>-2.2400000000000002</v>
          </cell>
          <cell r="AD108">
            <v>1.6399999999999998E-2</v>
          </cell>
          <cell r="AE108">
            <v>68.266666666666666</v>
          </cell>
          <cell r="AF108">
            <v>-2.9866666666666668</v>
          </cell>
          <cell r="AG108">
            <v>2.46E-2</v>
          </cell>
          <cell r="AH108">
            <v>102.4</v>
          </cell>
          <cell r="AI108">
            <v>-4.4800000000000004</v>
          </cell>
          <cell r="AJ108">
            <v>1227.145</v>
          </cell>
          <cell r="AK108">
            <v>1088.5349999999999</v>
          </cell>
          <cell r="AL108">
            <v>138.61000000000013</v>
          </cell>
        </row>
        <row r="109">
          <cell r="A109" t="str">
            <v>Energy Star(R) Refrigerator: Side Mount Freezer with through-the-door ice - large (23-31 ft3 TV) - 620 kWh/yr / CZ05</v>
          </cell>
          <cell r="B109">
            <v>150084</v>
          </cell>
          <cell r="C109" t="str">
            <v>Energy Star(R) Refrigerator: Side Mount Freezer with through-the-door ice - large (23-31 ft3 TV) - 620 kWh/yr - 30% above Fed.Std</v>
          </cell>
          <cell r="D109" t="str">
            <v>Energy Star(R) Refrigerator: Side Mount Freezer with through-the-door ice - large (23-31 ft3 TV) - 620 kWh/yr</v>
          </cell>
          <cell r="E109" t="str">
            <v>Res-Refg-dKWH-Cond</v>
          </cell>
          <cell r="F109" t="str">
            <v>DEER2011</v>
          </cell>
          <cell r="G109" t="str">
            <v>D08 v3.02</v>
          </cell>
          <cell r="H109">
            <v>39979</v>
          </cell>
          <cell r="I109" t="str">
            <v>SCE</v>
          </cell>
          <cell r="J109" t="str">
            <v>SFm</v>
          </cell>
          <cell r="K109" t="str">
            <v>Ex</v>
          </cell>
          <cell r="L109" t="str">
            <v>rWtd</v>
          </cell>
          <cell r="M109" t="str">
            <v>CZ05</v>
          </cell>
          <cell r="N109" t="str">
            <v>Each</v>
          </cell>
          <cell r="O109">
            <v>1</v>
          </cell>
          <cell r="P109">
            <v>0</v>
          </cell>
          <cell r="Q109" t="str">
            <v>Delta</v>
          </cell>
          <cell r="R109">
            <v>155</v>
          </cell>
          <cell r="S109">
            <v>2.24E-2</v>
          </cell>
          <cell r="T109">
            <v>0</v>
          </cell>
          <cell r="U109">
            <v>154</v>
          </cell>
          <cell r="V109">
            <v>3.4200000000000001E-2</v>
          </cell>
          <cell r="W109">
            <v>-7.3</v>
          </cell>
          <cell r="X109">
            <v>84.9</v>
          </cell>
          <cell r="Y109">
            <v>1.2200000000000001E-2</v>
          </cell>
          <cell r="Z109">
            <v>0</v>
          </cell>
          <cell r="AA109">
            <v>1.8700000000000001E-2</v>
          </cell>
          <cell r="AB109">
            <v>84.2</v>
          </cell>
          <cell r="AC109">
            <v>-3.99</v>
          </cell>
          <cell r="AD109">
            <v>2.4933333333333335E-2</v>
          </cell>
          <cell r="AE109">
            <v>112.26666666666667</v>
          </cell>
          <cell r="AF109">
            <v>-5.32</v>
          </cell>
          <cell r="AG109">
            <v>3.7400000000000003E-2</v>
          </cell>
          <cell r="AH109">
            <v>168.4</v>
          </cell>
          <cell r="AI109">
            <v>-7.98</v>
          </cell>
          <cell r="AJ109">
            <v>2287.13</v>
          </cell>
          <cell r="AK109">
            <v>2185.2600000000002</v>
          </cell>
          <cell r="AL109">
            <v>101.86999999999989</v>
          </cell>
        </row>
        <row r="110">
          <cell r="A110" t="str">
            <v>Energy Star(R) Refrigerator: Side Mount Freezer with through-the-door ice - large (23-31 ft3 TV) - 620 kWh/yr / CZ06</v>
          </cell>
          <cell r="B110">
            <v>150085</v>
          </cell>
          <cell r="C110" t="str">
            <v>Energy Star(R) Refrigerator: Side Mount Freezer with through-the-door ice - large (23-31 ft3 TV) - 620 kWh/yr - 30% above Fed.Std</v>
          </cell>
          <cell r="D110" t="str">
            <v>Energy Star(R) Refrigerator: Side Mount Freezer with through-the-door ice - large (23-31 ft3 TV) - 620 kWh/yr</v>
          </cell>
          <cell r="E110" t="str">
            <v>Res-Refg-dKWH-Cond</v>
          </cell>
          <cell r="F110" t="str">
            <v>DEER2011</v>
          </cell>
          <cell r="G110" t="str">
            <v>D08 v3.02</v>
          </cell>
          <cell r="H110">
            <v>39979</v>
          </cell>
          <cell r="I110" t="str">
            <v>SCE</v>
          </cell>
          <cell r="J110" t="str">
            <v>SFm</v>
          </cell>
          <cell r="K110" t="str">
            <v>Ex</v>
          </cell>
          <cell r="L110" t="str">
            <v>rWtd</v>
          </cell>
          <cell r="M110" t="str">
            <v>CZ06</v>
          </cell>
          <cell r="N110" t="str">
            <v>Each</v>
          </cell>
          <cell r="O110">
            <v>1</v>
          </cell>
          <cell r="P110">
            <v>0</v>
          </cell>
          <cell r="Q110" t="str">
            <v>Delta</v>
          </cell>
          <cell r="R110">
            <v>159</v>
          </cell>
          <cell r="S110">
            <v>2.1100000000000001E-2</v>
          </cell>
          <cell r="T110">
            <v>0</v>
          </cell>
          <cell r="U110">
            <v>172</v>
          </cell>
          <cell r="V110">
            <v>3.2899999999999999E-2</v>
          </cell>
          <cell r="W110">
            <v>-4.83</v>
          </cell>
          <cell r="X110">
            <v>86.8</v>
          </cell>
          <cell r="Y110">
            <v>1.15E-2</v>
          </cell>
          <cell r="Z110">
            <v>0</v>
          </cell>
          <cell r="AA110">
            <v>1.7999999999999999E-2</v>
          </cell>
          <cell r="AB110">
            <v>94.1</v>
          </cell>
          <cell r="AC110">
            <v>-2.64</v>
          </cell>
          <cell r="AD110">
            <v>2.3999999999999997E-2</v>
          </cell>
          <cell r="AE110">
            <v>125.46666666666665</v>
          </cell>
          <cell r="AF110">
            <v>-3.52</v>
          </cell>
          <cell r="AG110">
            <v>3.5999999999999997E-2</v>
          </cell>
          <cell r="AH110">
            <v>188.2</v>
          </cell>
          <cell r="AI110">
            <v>-5.28</v>
          </cell>
          <cell r="AJ110">
            <v>2287.13</v>
          </cell>
          <cell r="AK110">
            <v>2185.2600000000002</v>
          </cell>
          <cell r="AL110">
            <v>101.86999999999989</v>
          </cell>
        </row>
        <row r="111">
          <cell r="A111" t="str">
            <v>Energy Star(R) Refrigerator: Side Mount Freezer with through-the-door ice - large (23-31 ft3 TV) - 620 kWh/yr / CZ08</v>
          </cell>
          <cell r="B111">
            <v>150086</v>
          </cell>
          <cell r="C111" t="str">
            <v>Energy Star(R) Refrigerator: Side Mount Freezer with through-the-door ice - large (23-31 ft3 TV) - 620 kWh/yr - 30% above Fed.Std</v>
          </cell>
          <cell r="D111" t="str">
            <v>Energy Star(R) Refrigerator: Side Mount Freezer with through-the-door ice - large (23-31 ft3 TV) - 620 kWh/yr</v>
          </cell>
          <cell r="E111" t="str">
            <v>Res-Refg-dKWH-Cond</v>
          </cell>
          <cell r="F111" t="str">
            <v>DEER2011</v>
          </cell>
          <cell r="G111" t="str">
            <v>D08 v3.02</v>
          </cell>
          <cell r="H111">
            <v>39979</v>
          </cell>
          <cell r="I111" t="str">
            <v>SCE</v>
          </cell>
          <cell r="J111" t="str">
            <v>SFm</v>
          </cell>
          <cell r="K111" t="str">
            <v>Ex</v>
          </cell>
          <cell r="L111" t="str">
            <v>rWtd</v>
          </cell>
          <cell r="M111" t="str">
            <v>CZ08</v>
          </cell>
          <cell r="N111" t="str">
            <v>Each</v>
          </cell>
          <cell r="O111">
            <v>1</v>
          </cell>
          <cell r="P111">
            <v>0</v>
          </cell>
          <cell r="Q111" t="str">
            <v>Delta</v>
          </cell>
          <cell r="R111">
            <v>163</v>
          </cell>
          <cell r="S111">
            <v>2.3599999999999999E-2</v>
          </cell>
          <cell r="T111">
            <v>0</v>
          </cell>
          <cell r="U111">
            <v>180</v>
          </cell>
          <cell r="V111">
            <v>3.32E-2</v>
          </cell>
          <cell r="W111">
            <v>-4.08</v>
          </cell>
          <cell r="X111">
            <v>89.1</v>
          </cell>
          <cell r="Y111">
            <v>1.29E-2</v>
          </cell>
          <cell r="Z111">
            <v>0</v>
          </cell>
          <cell r="AA111">
            <v>1.8100000000000002E-2</v>
          </cell>
          <cell r="AB111">
            <v>98.4</v>
          </cell>
          <cell r="AC111">
            <v>-2.2400000000000002</v>
          </cell>
          <cell r="AD111">
            <v>2.4133333333333333E-2</v>
          </cell>
          <cell r="AE111">
            <v>131.19999999999999</v>
          </cell>
          <cell r="AF111">
            <v>-2.9866666666666668</v>
          </cell>
          <cell r="AG111">
            <v>3.6200000000000003E-2</v>
          </cell>
          <cell r="AH111">
            <v>196.8</v>
          </cell>
          <cell r="AI111">
            <v>-4.4800000000000004</v>
          </cell>
          <cell r="AJ111">
            <v>2287.13</v>
          </cell>
          <cell r="AK111">
            <v>2185.2600000000002</v>
          </cell>
          <cell r="AL111">
            <v>101.86999999999989</v>
          </cell>
        </row>
        <row r="112">
          <cell r="A112" t="str">
            <v>Energy Star(R) Refrigerator: Side Mount Freezer with through-the-door ice - large (23-31 ft3 TV) - 620 kWh/yr / CZ09</v>
          </cell>
          <cell r="B112">
            <v>150087</v>
          </cell>
          <cell r="C112" t="str">
            <v>Energy Star(R) Refrigerator: Side Mount Freezer with through-the-door ice - large (23-31 ft3 TV) - 620 kWh/yr - 30% above Fed.Std</v>
          </cell>
          <cell r="D112" t="str">
            <v>Energy Star(R) Refrigerator: Side Mount Freezer with through-the-door ice - large (23-31 ft3 TV) - 620 kWh/yr</v>
          </cell>
          <cell r="E112" t="str">
            <v>Res-Refg-dKWH-Cond</v>
          </cell>
          <cell r="F112" t="str">
            <v>DEER2011</v>
          </cell>
          <cell r="G112" t="str">
            <v>D08 v3.02</v>
          </cell>
          <cell r="H112">
            <v>39979</v>
          </cell>
          <cell r="I112" t="str">
            <v>SCE</v>
          </cell>
          <cell r="J112" t="str">
            <v>SFm</v>
          </cell>
          <cell r="K112" t="str">
            <v>Ex</v>
          </cell>
          <cell r="L112" t="str">
            <v>rWtd</v>
          </cell>
          <cell r="M112" t="str">
            <v>CZ09</v>
          </cell>
          <cell r="N112" t="str">
            <v>Each</v>
          </cell>
          <cell r="O112">
            <v>1</v>
          </cell>
          <cell r="P112">
            <v>0</v>
          </cell>
          <cell r="Q112" t="str">
            <v>Delta</v>
          </cell>
          <cell r="R112">
            <v>166</v>
          </cell>
          <cell r="S112">
            <v>2.3400000000000001E-2</v>
          </cell>
          <cell r="T112">
            <v>0</v>
          </cell>
          <cell r="U112">
            <v>187</v>
          </cell>
          <cell r="V112">
            <v>3.6200000000000003E-2</v>
          </cell>
          <cell r="W112">
            <v>-4.99</v>
          </cell>
          <cell r="X112">
            <v>90.9</v>
          </cell>
          <cell r="Y112">
            <v>1.2800000000000001E-2</v>
          </cell>
          <cell r="Z112">
            <v>0</v>
          </cell>
          <cell r="AA112">
            <v>1.9800000000000002E-2</v>
          </cell>
          <cell r="AB112">
            <v>102</v>
          </cell>
          <cell r="AC112">
            <v>-2.73</v>
          </cell>
          <cell r="AD112">
            <v>2.64E-2</v>
          </cell>
          <cell r="AE112">
            <v>136</v>
          </cell>
          <cell r="AF112">
            <v>-3.6399999999999997</v>
          </cell>
          <cell r="AG112">
            <v>3.9600000000000003E-2</v>
          </cell>
          <cell r="AH112">
            <v>204</v>
          </cell>
          <cell r="AI112">
            <v>-5.46</v>
          </cell>
          <cell r="AJ112">
            <v>2287.13</v>
          </cell>
          <cell r="AK112">
            <v>2185.2600000000002</v>
          </cell>
          <cell r="AL112">
            <v>101.86999999999989</v>
          </cell>
        </row>
        <row r="113">
          <cell r="A113" t="str">
            <v>Energy Star(R) Refrigerator: Side Mount Freezer with through-the-door ice - large (23-31 ft3 TV) - 620 kWh/yr / CZ10</v>
          </cell>
          <cell r="B113">
            <v>150088</v>
          </cell>
          <cell r="C113" t="str">
            <v>Energy Star(R) Refrigerator: Side Mount Freezer with through-the-door ice - large (23-31 ft3 TV) - 620 kWh/yr - 30% above Fed.Std</v>
          </cell>
          <cell r="D113" t="str">
            <v>Energy Star(R) Refrigerator: Side Mount Freezer with through-the-door ice - large (23-31 ft3 TV) - 620 kWh/yr</v>
          </cell>
          <cell r="E113" t="str">
            <v>Res-Refg-dKWH-Cond</v>
          </cell>
          <cell r="F113" t="str">
            <v>DEER2011</v>
          </cell>
          <cell r="G113" t="str">
            <v>D08 v3.02</v>
          </cell>
          <cell r="H113">
            <v>39979</v>
          </cell>
          <cell r="I113" t="str">
            <v>SCE</v>
          </cell>
          <cell r="J113" t="str">
            <v>SFm</v>
          </cell>
          <cell r="K113" t="str">
            <v>Ex</v>
          </cell>
          <cell r="L113" t="str">
            <v>rWtd</v>
          </cell>
          <cell r="M113" t="str">
            <v>CZ10</v>
          </cell>
          <cell r="N113" t="str">
            <v>Each</v>
          </cell>
          <cell r="O113">
            <v>1</v>
          </cell>
          <cell r="P113">
            <v>0</v>
          </cell>
          <cell r="Q113" t="str">
            <v>Delta</v>
          </cell>
          <cell r="R113">
            <v>170</v>
          </cell>
          <cell r="S113">
            <v>2.47E-2</v>
          </cell>
          <cell r="T113">
            <v>0</v>
          </cell>
          <cell r="U113">
            <v>188</v>
          </cell>
          <cell r="V113">
            <v>3.8699999999999998E-2</v>
          </cell>
          <cell r="W113">
            <v>-4.83</v>
          </cell>
          <cell r="X113">
            <v>92.9</v>
          </cell>
          <cell r="Y113">
            <v>1.35E-2</v>
          </cell>
          <cell r="Z113">
            <v>0</v>
          </cell>
          <cell r="AA113">
            <v>2.12E-2</v>
          </cell>
          <cell r="AB113">
            <v>103</v>
          </cell>
          <cell r="AC113">
            <v>-2.64</v>
          </cell>
          <cell r="AD113">
            <v>2.8266666666666666E-2</v>
          </cell>
          <cell r="AE113">
            <v>137.33333333333331</v>
          </cell>
          <cell r="AF113">
            <v>-3.52</v>
          </cell>
          <cell r="AG113">
            <v>4.24E-2</v>
          </cell>
          <cell r="AH113">
            <v>206</v>
          </cell>
          <cell r="AI113">
            <v>-5.28</v>
          </cell>
          <cell r="AJ113">
            <v>2287.13</v>
          </cell>
          <cell r="AK113">
            <v>2185.2600000000002</v>
          </cell>
          <cell r="AL113">
            <v>101.86999999999989</v>
          </cell>
        </row>
        <row r="114">
          <cell r="A114" t="str">
            <v>Energy Star(R) Refrigerator: Side Mount Freezer with through-the-door ice - large (23-31 ft3 TV) - 620 kWh/yr / CZ13</v>
          </cell>
          <cell r="B114">
            <v>150089</v>
          </cell>
          <cell r="C114" t="str">
            <v>Energy Star(R) Refrigerator: Side Mount Freezer with through-the-door ice - large (23-31 ft3 TV) - 620 kWh/yr - 30% above Fed.Std</v>
          </cell>
          <cell r="D114" t="str">
            <v>Energy Star(R) Refrigerator: Side Mount Freezer with through-the-door ice - large (23-31 ft3 TV) - 620 kWh/yr</v>
          </cell>
          <cell r="E114" t="str">
            <v>Res-Refg-dKWH-Cond</v>
          </cell>
          <cell r="F114" t="str">
            <v>DEER2011</v>
          </cell>
          <cell r="G114" t="str">
            <v>D08 v3.02</v>
          </cell>
          <cell r="H114">
            <v>39979</v>
          </cell>
          <cell r="I114" t="str">
            <v>SCE</v>
          </cell>
          <cell r="J114" t="str">
            <v>SFm</v>
          </cell>
          <cell r="K114" t="str">
            <v>Ex</v>
          </cell>
          <cell r="L114" t="str">
            <v>rWtd</v>
          </cell>
          <cell r="M114" t="str">
            <v>CZ13</v>
          </cell>
          <cell r="N114" t="str">
            <v>Each</v>
          </cell>
          <cell r="O114">
            <v>1</v>
          </cell>
          <cell r="P114">
            <v>0</v>
          </cell>
          <cell r="Q114" t="str">
            <v>Delta</v>
          </cell>
          <cell r="R114">
            <v>169</v>
          </cell>
          <cell r="S114">
            <v>2.53E-2</v>
          </cell>
          <cell r="T114">
            <v>0</v>
          </cell>
          <cell r="U114">
            <v>190</v>
          </cell>
          <cell r="V114">
            <v>3.7999999999999999E-2</v>
          </cell>
          <cell r="W114">
            <v>-4.8099999999999996</v>
          </cell>
          <cell r="X114">
            <v>92.7</v>
          </cell>
          <cell r="Y114">
            <v>1.38E-2</v>
          </cell>
          <cell r="Z114">
            <v>0</v>
          </cell>
          <cell r="AA114">
            <v>2.0799999999999999E-2</v>
          </cell>
          <cell r="AB114">
            <v>104</v>
          </cell>
          <cell r="AC114">
            <v>-2.63</v>
          </cell>
          <cell r="AD114">
            <v>2.7733333333333332E-2</v>
          </cell>
          <cell r="AE114">
            <v>138.66666666666666</v>
          </cell>
          <cell r="AF114">
            <v>-3.5066666666666664</v>
          </cell>
          <cell r="AG114">
            <v>4.1599999999999998E-2</v>
          </cell>
          <cell r="AH114">
            <v>208</v>
          </cell>
          <cell r="AI114">
            <v>-5.26</v>
          </cell>
          <cell r="AJ114">
            <v>2287.13</v>
          </cell>
          <cell r="AK114">
            <v>2185.2600000000002</v>
          </cell>
          <cell r="AL114">
            <v>101.86999999999989</v>
          </cell>
        </row>
        <row r="115">
          <cell r="A115" t="str">
            <v>Energy Star(R) Refrigerator: Side Mount Freezer with through-the-door ice - large (23-31 ft3 TV) - 620 kWh/yr / CZ14</v>
          </cell>
          <cell r="B115">
            <v>150090</v>
          </cell>
          <cell r="C115" t="str">
            <v>Energy Star(R) Refrigerator: Side Mount Freezer with through-the-door ice - large (23-31 ft3 TV) - 620 kWh/yr - 30% above Fed.Std</v>
          </cell>
          <cell r="D115" t="str">
            <v>Energy Star(R) Refrigerator: Side Mount Freezer with through-the-door ice - large (23-31 ft3 TV) - 620 kWh/yr</v>
          </cell>
          <cell r="E115" t="str">
            <v>Res-Refg-dKWH-Cond</v>
          </cell>
          <cell r="F115" t="str">
            <v>DEER2011</v>
          </cell>
          <cell r="G115" t="str">
            <v>D08 v3.02</v>
          </cell>
          <cell r="H115">
            <v>39979</v>
          </cell>
          <cell r="I115" t="str">
            <v>SCE</v>
          </cell>
          <cell r="J115" t="str">
            <v>SFm</v>
          </cell>
          <cell r="K115" t="str">
            <v>Ex</v>
          </cell>
          <cell r="L115" t="str">
            <v>rWtd</v>
          </cell>
          <cell r="M115" t="str">
            <v>CZ14</v>
          </cell>
          <cell r="N115" t="str">
            <v>Each</v>
          </cell>
          <cell r="O115">
            <v>1</v>
          </cell>
          <cell r="P115">
            <v>0</v>
          </cell>
          <cell r="Q115" t="str">
            <v>Delta</v>
          </cell>
          <cell r="R115">
            <v>161</v>
          </cell>
          <cell r="S115">
            <v>2.3699999999999999E-2</v>
          </cell>
          <cell r="T115">
            <v>0</v>
          </cell>
          <cell r="U115">
            <v>184</v>
          </cell>
          <cell r="V115">
            <v>3.4599999999999999E-2</v>
          </cell>
          <cell r="W115">
            <v>-4.87</v>
          </cell>
          <cell r="X115">
            <v>88.3</v>
          </cell>
          <cell r="Y115">
            <v>1.2999999999999999E-2</v>
          </cell>
          <cell r="Z115">
            <v>0</v>
          </cell>
          <cell r="AA115">
            <v>1.89E-2</v>
          </cell>
          <cell r="AB115">
            <v>101</v>
          </cell>
          <cell r="AC115">
            <v>-2.66</v>
          </cell>
          <cell r="AD115">
            <v>2.52E-2</v>
          </cell>
          <cell r="AE115">
            <v>134.66666666666666</v>
          </cell>
          <cell r="AF115">
            <v>-3.5466666666666669</v>
          </cell>
          <cell r="AG115">
            <v>3.78E-2</v>
          </cell>
          <cell r="AH115">
            <v>202</v>
          </cell>
          <cell r="AI115">
            <v>-5.32</v>
          </cell>
          <cell r="AJ115">
            <v>2287.13</v>
          </cell>
          <cell r="AK115">
            <v>2185.2600000000002</v>
          </cell>
          <cell r="AL115">
            <v>101.86999999999989</v>
          </cell>
        </row>
        <row r="116">
          <cell r="A116" t="str">
            <v>Energy Star(R) Refrigerator: Side Mount Freezer with through-the-door ice - large (23-31 ft3 TV) - 620 kWh/yr / CZ15</v>
          </cell>
          <cell r="B116">
            <v>150091</v>
          </cell>
          <cell r="C116" t="str">
            <v>Energy Star(R) Refrigerator: Side Mount Freezer with through-the-door ice - large (23-31 ft3 TV) - 620 kWh/yr - 30% above Fed.Std</v>
          </cell>
          <cell r="D116" t="str">
            <v>Energy Star(R) Refrigerator: Side Mount Freezer with through-the-door ice - large (23-31 ft3 TV) - 620 kWh/yr</v>
          </cell>
          <cell r="E116" t="str">
            <v>Res-Refg-dKWH-Cond</v>
          </cell>
          <cell r="F116" t="str">
            <v>DEER2011</v>
          </cell>
          <cell r="G116" t="str">
            <v>D08 v3.02</v>
          </cell>
          <cell r="H116">
            <v>39979</v>
          </cell>
          <cell r="I116" t="str">
            <v>SCE</v>
          </cell>
          <cell r="J116" t="str">
            <v>SFm</v>
          </cell>
          <cell r="K116" t="str">
            <v>Ex</v>
          </cell>
          <cell r="L116" t="str">
            <v>rWtd</v>
          </cell>
          <cell r="M116" t="str">
            <v>CZ15</v>
          </cell>
          <cell r="N116" t="str">
            <v>Each</v>
          </cell>
          <cell r="O116">
            <v>1</v>
          </cell>
          <cell r="P116">
            <v>0</v>
          </cell>
          <cell r="Q116" t="str">
            <v>Delta</v>
          </cell>
          <cell r="R116">
            <v>189</v>
          </cell>
          <cell r="S116">
            <v>2.6499999999999999E-2</v>
          </cell>
          <cell r="T116">
            <v>0</v>
          </cell>
          <cell r="U116">
            <v>230</v>
          </cell>
          <cell r="V116">
            <v>4.02E-2</v>
          </cell>
          <cell r="W116">
            <v>-3.31</v>
          </cell>
          <cell r="X116">
            <v>104</v>
          </cell>
          <cell r="Y116">
            <v>1.4500000000000001E-2</v>
          </cell>
          <cell r="Z116">
            <v>0</v>
          </cell>
          <cell r="AA116">
            <v>2.1999999999999999E-2</v>
          </cell>
          <cell r="AB116">
            <v>126</v>
          </cell>
          <cell r="AC116">
            <v>-1.81</v>
          </cell>
          <cell r="AD116">
            <v>2.9333333333333329E-2</v>
          </cell>
          <cell r="AE116">
            <v>168</v>
          </cell>
          <cell r="AF116">
            <v>-2.4133333333333331</v>
          </cell>
          <cell r="AG116">
            <v>4.3999999999999997E-2</v>
          </cell>
          <cell r="AH116">
            <v>252</v>
          </cell>
          <cell r="AI116">
            <v>-3.62</v>
          </cell>
          <cell r="AJ116">
            <v>2287.13</v>
          </cell>
          <cell r="AK116">
            <v>2185.2600000000002</v>
          </cell>
          <cell r="AL116">
            <v>101.86999999999989</v>
          </cell>
        </row>
        <row r="117">
          <cell r="A117" t="str">
            <v>Energy Star(R) Refrigerator: Side Mount Freezer with through-the-door ice - large (23-31 ft3 TV) - 620 kWh/yr / CZ16</v>
          </cell>
          <cell r="B117">
            <v>150092</v>
          </cell>
          <cell r="C117" t="str">
            <v>Energy Star(R) Refrigerator: Side Mount Freezer with through-the-door ice - large (23-31 ft3 TV) - 620 kWh/yr - 30% above Fed.Std</v>
          </cell>
          <cell r="D117" t="str">
            <v>Energy Star(R) Refrigerator: Side Mount Freezer with through-the-door ice - large (23-31 ft3 TV) - 620 kWh/yr</v>
          </cell>
          <cell r="E117" t="str">
            <v>Res-Refg-dKWH-Cond</v>
          </cell>
          <cell r="F117" t="str">
            <v>DEER2011</v>
          </cell>
          <cell r="G117" t="str">
            <v>D08 v3.02</v>
          </cell>
          <cell r="H117">
            <v>39979</v>
          </cell>
          <cell r="I117" t="str">
            <v>SCE</v>
          </cell>
          <cell r="J117" t="str">
            <v>SFm</v>
          </cell>
          <cell r="K117" t="str">
            <v>Ex</v>
          </cell>
          <cell r="L117" t="str">
            <v>rWtd</v>
          </cell>
          <cell r="M117" t="str">
            <v>CZ16</v>
          </cell>
          <cell r="N117" t="str">
            <v>Each</v>
          </cell>
          <cell r="O117">
            <v>1</v>
          </cell>
          <cell r="P117">
            <v>0</v>
          </cell>
          <cell r="Q117" t="str">
            <v>Delta</v>
          </cell>
          <cell r="R117">
            <v>139</v>
          </cell>
          <cell r="S117">
            <v>2.2200000000000001E-2</v>
          </cell>
          <cell r="T117">
            <v>0</v>
          </cell>
          <cell r="U117">
            <v>145</v>
          </cell>
          <cell r="V117">
            <v>3.4799999999999998E-2</v>
          </cell>
          <cell r="W117">
            <v>-6.35</v>
          </cell>
          <cell r="X117">
            <v>76.099999999999994</v>
          </cell>
          <cell r="Y117">
            <v>1.21E-2</v>
          </cell>
          <cell r="Z117">
            <v>0</v>
          </cell>
          <cell r="AA117">
            <v>1.9E-2</v>
          </cell>
          <cell r="AB117">
            <v>79.3</v>
          </cell>
          <cell r="AC117">
            <v>-3.47</v>
          </cell>
          <cell r="AD117">
            <v>2.5333333333333333E-2</v>
          </cell>
          <cell r="AE117">
            <v>105.73333333333332</v>
          </cell>
          <cell r="AF117">
            <v>-4.6266666666666669</v>
          </cell>
          <cell r="AG117">
            <v>3.7999999999999999E-2</v>
          </cell>
          <cell r="AH117">
            <v>158.6</v>
          </cell>
          <cell r="AI117">
            <v>-6.94</v>
          </cell>
          <cell r="AJ117">
            <v>2287.13</v>
          </cell>
          <cell r="AK117">
            <v>2185.2600000000002</v>
          </cell>
          <cell r="AL117">
            <v>101.86999999999989</v>
          </cell>
        </row>
        <row r="118">
          <cell r="A118" t="str">
            <v>Energy Star(R) Refrigerator: Side Mount Freezer with through-the-door ice - medium (15-23 ft3 TV) - 543 kWh/yr / CZ05</v>
          </cell>
          <cell r="B118">
            <v>150084</v>
          </cell>
          <cell r="C118" t="str">
            <v>Energy Star(R) Refrigerator: Side Mount Freezer with through-the-door ice - medium (15-23 ft3 TV) - 543 kWh/yr - 30% above Fed.Std</v>
          </cell>
          <cell r="D118" t="str">
            <v>Energy Star(R) Refrigerator: Side Mount Freezer with through-the-door ice - medium (15-23 ft3 TV) - 543 kWh/yr</v>
          </cell>
          <cell r="E118" t="str">
            <v>Res-Refg-dKWH-Cond</v>
          </cell>
          <cell r="F118" t="str">
            <v>DEER2011</v>
          </cell>
          <cell r="G118" t="str">
            <v>D08 v3.02</v>
          </cell>
          <cell r="H118">
            <v>39979</v>
          </cell>
          <cell r="I118" t="str">
            <v>SCE</v>
          </cell>
          <cell r="J118" t="str">
            <v>SFm</v>
          </cell>
          <cell r="K118" t="str">
            <v>Ex</v>
          </cell>
          <cell r="L118" t="str">
            <v>rWtd</v>
          </cell>
          <cell r="M118" t="str">
            <v>CZ05</v>
          </cell>
          <cell r="N118" t="str">
            <v>Each</v>
          </cell>
          <cell r="O118">
            <v>1</v>
          </cell>
          <cell r="P118">
            <v>0</v>
          </cell>
          <cell r="Q118" t="str">
            <v>Delta</v>
          </cell>
          <cell r="R118">
            <v>225</v>
          </cell>
          <cell r="S118">
            <v>3.2500000000000001E-2</v>
          </cell>
          <cell r="T118">
            <v>0</v>
          </cell>
          <cell r="U118">
            <v>224</v>
          </cell>
          <cell r="V118">
            <v>4.9700000000000001E-2</v>
          </cell>
          <cell r="W118">
            <v>-10.6</v>
          </cell>
          <cell r="X118">
            <v>74.099999999999994</v>
          </cell>
          <cell r="Y118">
            <v>1.0699999999999999E-2</v>
          </cell>
          <cell r="Z118">
            <v>0</v>
          </cell>
          <cell r="AA118">
            <v>1.6299999999999999E-2</v>
          </cell>
          <cell r="AB118">
            <v>73.5</v>
          </cell>
          <cell r="AC118">
            <v>-3.48</v>
          </cell>
          <cell r="AD118">
            <v>2.173333333333333E-2</v>
          </cell>
          <cell r="AE118">
            <v>98</v>
          </cell>
          <cell r="AF118">
            <v>-4.6399999999999997</v>
          </cell>
          <cell r="AG118">
            <v>3.2599999999999997E-2</v>
          </cell>
          <cell r="AH118">
            <v>147</v>
          </cell>
          <cell r="AI118">
            <v>-6.96</v>
          </cell>
          <cell r="AJ118">
            <v>2036.58</v>
          </cell>
          <cell r="AK118">
            <v>1934.71</v>
          </cell>
          <cell r="AL118">
            <v>101.86999999999989</v>
          </cell>
        </row>
        <row r="119">
          <cell r="A119" t="str">
            <v>Energy Star(R) Refrigerator: Side Mount Freezer with through-the-door ice - medium (15-23 ft3 TV) - 543 kWh/yr / CZ06</v>
          </cell>
          <cell r="B119">
            <v>150085</v>
          </cell>
          <cell r="C119" t="str">
            <v>Energy Star(R) Refrigerator: Side Mount Freezer with through-the-door ice - medium (15-23 ft3 TV) - 543 kWh/yr - 30% above Fed.Std</v>
          </cell>
          <cell r="D119" t="str">
            <v>Energy Star(R) Refrigerator: Side Mount Freezer with through-the-door ice - medium (15-23 ft3 TV) - 543 kWh/yr</v>
          </cell>
          <cell r="E119" t="str">
            <v>Res-Refg-dKWH-Cond</v>
          </cell>
          <cell r="F119" t="str">
            <v>DEER2011</v>
          </cell>
          <cell r="G119" t="str">
            <v>D08 v3.02</v>
          </cell>
          <cell r="H119">
            <v>39979</v>
          </cell>
          <cell r="I119" t="str">
            <v>SCE</v>
          </cell>
          <cell r="J119" t="str">
            <v>SFm</v>
          </cell>
          <cell r="K119" t="str">
            <v>Ex</v>
          </cell>
          <cell r="L119" t="str">
            <v>rWtd</v>
          </cell>
          <cell r="M119" t="str">
            <v>CZ06</v>
          </cell>
          <cell r="N119" t="str">
            <v>Each</v>
          </cell>
          <cell r="O119">
            <v>1</v>
          </cell>
          <cell r="P119">
            <v>0</v>
          </cell>
          <cell r="Q119" t="str">
            <v>Delta</v>
          </cell>
          <cell r="R119">
            <v>230</v>
          </cell>
          <cell r="S119">
            <v>3.0599999999999999E-2</v>
          </cell>
          <cell r="T119">
            <v>0</v>
          </cell>
          <cell r="U119">
            <v>250</v>
          </cell>
          <cell r="V119">
            <v>4.7800000000000002E-2</v>
          </cell>
          <cell r="W119">
            <v>-7.01</v>
          </cell>
          <cell r="X119">
            <v>75.8</v>
          </cell>
          <cell r="Y119">
            <v>1.01E-2</v>
          </cell>
          <cell r="Z119">
            <v>0</v>
          </cell>
          <cell r="AA119">
            <v>1.5699999999999999E-2</v>
          </cell>
          <cell r="AB119">
            <v>82.1</v>
          </cell>
          <cell r="AC119">
            <v>-2.31</v>
          </cell>
          <cell r="AD119">
            <v>2.0933333333333332E-2</v>
          </cell>
          <cell r="AE119">
            <v>109.46666666666665</v>
          </cell>
          <cell r="AF119">
            <v>-3.08</v>
          </cell>
          <cell r="AG119">
            <v>3.1399999999999997E-2</v>
          </cell>
          <cell r="AH119">
            <v>164.2</v>
          </cell>
          <cell r="AI119">
            <v>-4.62</v>
          </cell>
          <cell r="AJ119">
            <v>2036.58</v>
          </cell>
          <cell r="AK119">
            <v>1934.71</v>
          </cell>
          <cell r="AL119">
            <v>101.86999999999989</v>
          </cell>
        </row>
        <row r="120">
          <cell r="A120" t="str">
            <v>Energy Star(R) Refrigerator: Side Mount Freezer with through-the-door ice - medium (15-23 ft3 TV) - 543 kWh/yr / CZ08</v>
          </cell>
          <cell r="B120">
            <v>150086</v>
          </cell>
          <cell r="C120" t="str">
            <v>Energy Star(R) Refrigerator: Side Mount Freezer with through-the-door ice - medium (15-23 ft3 TV) - 543 kWh/yr - 30% above Fed.Std</v>
          </cell>
          <cell r="D120" t="str">
            <v>Energy Star(R) Refrigerator: Side Mount Freezer with through-the-door ice - medium (15-23 ft3 TV) - 543 kWh/yr</v>
          </cell>
          <cell r="E120" t="str">
            <v>Res-Refg-dKWH-Cond</v>
          </cell>
          <cell r="F120" t="str">
            <v>DEER2011</v>
          </cell>
          <cell r="G120" t="str">
            <v>D08 v3.02</v>
          </cell>
          <cell r="H120">
            <v>39979</v>
          </cell>
          <cell r="I120" t="str">
            <v>SCE</v>
          </cell>
          <cell r="J120" t="str">
            <v>SFm</v>
          </cell>
          <cell r="K120" t="str">
            <v>Ex</v>
          </cell>
          <cell r="L120" t="str">
            <v>rWtd</v>
          </cell>
          <cell r="M120" t="str">
            <v>CZ08</v>
          </cell>
          <cell r="N120" t="str">
            <v>Each</v>
          </cell>
          <cell r="O120">
            <v>1</v>
          </cell>
          <cell r="P120">
            <v>0</v>
          </cell>
          <cell r="Q120" t="str">
            <v>Delta</v>
          </cell>
          <cell r="R120">
            <v>237</v>
          </cell>
          <cell r="S120">
            <v>3.4299999999999997E-2</v>
          </cell>
          <cell r="T120">
            <v>0</v>
          </cell>
          <cell r="U120">
            <v>261</v>
          </cell>
          <cell r="V120">
            <v>4.82E-2</v>
          </cell>
          <cell r="W120">
            <v>-5.93</v>
          </cell>
          <cell r="X120">
            <v>77.8</v>
          </cell>
          <cell r="Y120">
            <v>1.1299999999999999E-2</v>
          </cell>
          <cell r="Z120">
            <v>0</v>
          </cell>
          <cell r="AA120">
            <v>1.5800000000000002E-2</v>
          </cell>
          <cell r="AB120">
            <v>85.9</v>
          </cell>
          <cell r="AC120">
            <v>-1.95</v>
          </cell>
          <cell r="AD120">
            <v>2.1066666666666668E-2</v>
          </cell>
          <cell r="AE120">
            <v>114.53333333333333</v>
          </cell>
          <cell r="AF120">
            <v>-2.5999999999999996</v>
          </cell>
          <cell r="AG120">
            <v>3.1600000000000003E-2</v>
          </cell>
          <cell r="AH120">
            <v>171.8</v>
          </cell>
          <cell r="AI120">
            <v>-3.9</v>
          </cell>
          <cell r="AJ120">
            <v>2036.58</v>
          </cell>
          <cell r="AK120">
            <v>1934.71</v>
          </cell>
          <cell r="AL120">
            <v>101.86999999999989</v>
          </cell>
        </row>
        <row r="121">
          <cell r="A121" t="str">
            <v>Energy Star(R) Refrigerator: Side Mount Freezer with through-the-door ice - medium (15-23 ft3 TV) - 543 kWh/yr / CZ09</v>
          </cell>
          <cell r="B121">
            <v>150087</v>
          </cell>
          <cell r="C121" t="str">
            <v>Energy Star(R) Refrigerator: Side Mount Freezer with through-the-door ice - medium (15-23 ft3 TV) - 543 kWh/yr - 30% above Fed.Std</v>
          </cell>
          <cell r="D121" t="str">
            <v>Energy Star(R) Refrigerator: Side Mount Freezer with through-the-door ice - medium (15-23 ft3 TV) - 543 kWh/yr</v>
          </cell>
          <cell r="E121" t="str">
            <v>Res-Refg-dKWH-Cond</v>
          </cell>
          <cell r="F121" t="str">
            <v>DEER2011</v>
          </cell>
          <cell r="G121" t="str">
            <v>D08 v3.02</v>
          </cell>
          <cell r="H121">
            <v>39979</v>
          </cell>
          <cell r="I121" t="str">
            <v>SCE</v>
          </cell>
          <cell r="J121" t="str">
            <v>SFm</v>
          </cell>
          <cell r="K121" t="str">
            <v>Ex</v>
          </cell>
          <cell r="L121" t="str">
            <v>rWtd</v>
          </cell>
          <cell r="M121" t="str">
            <v>CZ09</v>
          </cell>
          <cell r="N121" t="str">
            <v>Each</v>
          </cell>
          <cell r="O121">
            <v>1</v>
          </cell>
          <cell r="P121">
            <v>0</v>
          </cell>
          <cell r="Q121" t="str">
            <v>Delta</v>
          </cell>
          <cell r="R121">
            <v>241</v>
          </cell>
          <cell r="S121">
            <v>3.4000000000000002E-2</v>
          </cell>
          <cell r="T121">
            <v>0</v>
          </cell>
          <cell r="U121">
            <v>271</v>
          </cell>
          <cell r="V121">
            <v>5.2600000000000001E-2</v>
          </cell>
          <cell r="W121">
            <v>-7.25</v>
          </cell>
          <cell r="X121">
            <v>79.400000000000006</v>
          </cell>
          <cell r="Y121">
            <v>1.12E-2</v>
          </cell>
          <cell r="Z121">
            <v>0</v>
          </cell>
          <cell r="AA121">
            <v>1.7299999999999999E-2</v>
          </cell>
          <cell r="AB121">
            <v>89.1</v>
          </cell>
          <cell r="AC121">
            <v>-2.38</v>
          </cell>
          <cell r="AD121">
            <v>2.3066666666666666E-2</v>
          </cell>
          <cell r="AE121">
            <v>118.79999999999998</v>
          </cell>
          <cell r="AF121">
            <v>-3.1733333333333329</v>
          </cell>
          <cell r="AG121">
            <v>3.4599999999999999E-2</v>
          </cell>
          <cell r="AH121">
            <v>178.2</v>
          </cell>
          <cell r="AI121">
            <v>-4.76</v>
          </cell>
          <cell r="AJ121">
            <v>2036.58</v>
          </cell>
          <cell r="AK121">
            <v>1934.71</v>
          </cell>
          <cell r="AL121">
            <v>101.86999999999989</v>
          </cell>
        </row>
        <row r="122">
          <cell r="A122" t="str">
            <v>Energy Star(R) Refrigerator: Side Mount Freezer with through-the-door ice - medium (15-23 ft3 TV) - 543 kWh/yr / CZ10</v>
          </cell>
          <cell r="B122">
            <v>150088</v>
          </cell>
          <cell r="C122" t="str">
            <v>Energy Star(R) Refrigerator: Side Mount Freezer with through-the-door ice - medium (15-23 ft3 TV) - 543 kWh/yr - 30% above Fed.Std</v>
          </cell>
          <cell r="D122" t="str">
            <v>Energy Star(R) Refrigerator: Side Mount Freezer with through-the-door ice - medium (15-23 ft3 TV) - 543 kWh/yr</v>
          </cell>
          <cell r="E122" t="str">
            <v>Res-Refg-dKWH-Cond</v>
          </cell>
          <cell r="F122" t="str">
            <v>DEER2011</v>
          </cell>
          <cell r="G122" t="str">
            <v>D08 v3.02</v>
          </cell>
          <cell r="H122">
            <v>39979</v>
          </cell>
          <cell r="I122" t="str">
            <v>SCE</v>
          </cell>
          <cell r="J122" t="str">
            <v>SFm</v>
          </cell>
          <cell r="K122" t="str">
            <v>Ex</v>
          </cell>
          <cell r="L122" t="str">
            <v>rWtd</v>
          </cell>
          <cell r="M122" t="str">
            <v>CZ10</v>
          </cell>
          <cell r="N122" t="str">
            <v>Each</v>
          </cell>
          <cell r="O122">
            <v>1</v>
          </cell>
          <cell r="P122">
            <v>0</v>
          </cell>
          <cell r="Q122" t="str">
            <v>Delta</v>
          </cell>
          <cell r="R122">
            <v>247</v>
          </cell>
          <cell r="S122">
            <v>3.5900000000000001E-2</v>
          </cell>
          <cell r="T122">
            <v>0</v>
          </cell>
          <cell r="U122">
            <v>273</v>
          </cell>
          <cell r="V122">
            <v>5.6300000000000003E-2</v>
          </cell>
          <cell r="W122">
            <v>-7.01</v>
          </cell>
          <cell r="X122">
            <v>81.099999999999994</v>
          </cell>
          <cell r="Y122">
            <v>1.18E-2</v>
          </cell>
          <cell r="Z122">
            <v>0</v>
          </cell>
          <cell r="AA122">
            <v>1.8499999999999999E-2</v>
          </cell>
          <cell r="AB122">
            <v>89.6</v>
          </cell>
          <cell r="AC122">
            <v>-2.31</v>
          </cell>
          <cell r="AD122">
            <v>2.4666666666666663E-2</v>
          </cell>
          <cell r="AE122">
            <v>119.46666666666665</v>
          </cell>
          <cell r="AF122">
            <v>-3.08</v>
          </cell>
          <cell r="AG122">
            <v>3.6999999999999998E-2</v>
          </cell>
          <cell r="AH122">
            <v>179.2</v>
          </cell>
          <cell r="AI122">
            <v>-4.62</v>
          </cell>
          <cell r="AJ122">
            <v>2036.58</v>
          </cell>
          <cell r="AK122">
            <v>1934.71</v>
          </cell>
          <cell r="AL122">
            <v>101.86999999999989</v>
          </cell>
        </row>
        <row r="123">
          <cell r="A123" t="str">
            <v>Energy Star(R) Refrigerator: Side Mount Freezer with through-the-door ice - medium (15-23 ft3 TV) - 543 kWh/yr / CZ13</v>
          </cell>
          <cell r="B123">
            <v>150089</v>
          </cell>
          <cell r="C123" t="str">
            <v>Energy Star(R) Refrigerator: Side Mount Freezer with through-the-door ice - medium (15-23 ft3 TV) - 543 kWh/yr - 30% above Fed.Std</v>
          </cell>
          <cell r="D123" t="str">
            <v>Energy Star(R) Refrigerator: Side Mount Freezer with through-the-door ice - medium (15-23 ft3 TV) - 543 kWh/yr</v>
          </cell>
          <cell r="E123" t="str">
            <v>Res-Refg-dKWH-Cond</v>
          </cell>
          <cell r="F123" t="str">
            <v>DEER2011</v>
          </cell>
          <cell r="G123" t="str">
            <v>D08 v3.02</v>
          </cell>
          <cell r="H123">
            <v>39979</v>
          </cell>
          <cell r="I123" t="str">
            <v>SCE</v>
          </cell>
          <cell r="J123" t="str">
            <v>SFm</v>
          </cell>
          <cell r="K123" t="str">
            <v>Ex</v>
          </cell>
          <cell r="L123" t="str">
            <v>rWtd</v>
          </cell>
          <cell r="M123" t="str">
            <v>CZ13</v>
          </cell>
          <cell r="N123" t="str">
            <v>Each</v>
          </cell>
          <cell r="O123">
            <v>1</v>
          </cell>
          <cell r="P123">
            <v>0</v>
          </cell>
          <cell r="Q123" t="str">
            <v>Delta</v>
          </cell>
          <cell r="R123">
            <v>246</v>
          </cell>
          <cell r="S123">
            <v>3.6700000000000003E-2</v>
          </cell>
          <cell r="T123">
            <v>0</v>
          </cell>
          <cell r="U123">
            <v>276</v>
          </cell>
          <cell r="V123">
            <v>5.5199999999999999E-2</v>
          </cell>
          <cell r="W123">
            <v>-6.98</v>
          </cell>
          <cell r="X123">
            <v>80.900000000000006</v>
          </cell>
          <cell r="Y123">
            <v>1.21E-2</v>
          </cell>
          <cell r="Z123">
            <v>0</v>
          </cell>
          <cell r="AA123">
            <v>1.8100000000000002E-2</v>
          </cell>
          <cell r="AB123">
            <v>90.8</v>
          </cell>
          <cell r="AC123">
            <v>-2.2999999999999998</v>
          </cell>
          <cell r="AD123">
            <v>2.4133333333333333E-2</v>
          </cell>
          <cell r="AE123">
            <v>121.06666666666666</v>
          </cell>
          <cell r="AF123">
            <v>-3.0666666666666664</v>
          </cell>
          <cell r="AG123">
            <v>3.6200000000000003E-2</v>
          </cell>
          <cell r="AH123">
            <v>181.6</v>
          </cell>
          <cell r="AI123">
            <v>-4.5999999999999996</v>
          </cell>
          <cell r="AJ123">
            <v>2036.58</v>
          </cell>
          <cell r="AK123">
            <v>1934.71</v>
          </cell>
          <cell r="AL123">
            <v>101.86999999999989</v>
          </cell>
        </row>
        <row r="124">
          <cell r="A124" t="str">
            <v>Energy Star(R) Refrigerator: Side Mount Freezer with through-the-door ice - medium (15-23 ft3 TV) - 543 kWh/yr / CZ14</v>
          </cell>
          <cell r="B124">
            <v>150090</v>
          </cell>
          <cell r="C124" t="str">
            <v>Energy Star(R) Refrigerator: Side Mount Freezer with through-the-door ice - medium (15-23 ft3 TV) - 543 kWh/yr - 30% above Fed.Std</v>
          </cell>
          <cell r="D124" t="str">
            <v>Energy Star(R) Refrigerator: Side Mount Freezer with through-the-door ice - medium (15-23 ft3 TV) - 543 kWh/yr</v>
          </cell>
          <cell r="E124" t="str">
            <v>Res-Refg-dKWH-Cond</v>
          </cell>
          <cell r="F124" t="str">
            <v>DEER2011</v>
          </cell>
          <cell r="G124" t="str">
            <v>D08 v3.02</v>
          </cell>
          <cell r="H124">
            <v>39979</v>
          </cell>
          <cell r="I124" t="str">
            <v>SCE</v>
          </cell>
          <cell r="J124" t="str">
            <v>SFm</v>
          </cell>
          <cell r="K124" t="str">
            <v>Ex</v>
          </cell>
          <cell r="L124" t="str">
            <v>rWtd</v>
          </cell>
          <cell r="M124" t="str">
            <v>CZ14</v>
          </cell>
          <cell r="N124" t="str">
            <v>Each</v>
          </cell>
          <cell r="O124">
            <v>1</v>
          </cell>
          <cell r="P124">
            <v>0</v>
          </cell>
          <cell r="Q124" t="str">
            <v>Delta</v>
          </cell>
          <cell r="R124">
            <v>234</v>
          </cell>
          <cell r="S124">
            <v>3.4500000000000003E-2</v>
          </cell>
          <cell r="T124">
            <v>0</v>
          </cell>
          <cell r="U124">
            <v>268</v>
          </cell>
          <cell r="V124">
            <v>5.0200000000000002E-2</v>
          </cell>
          <cell r="W124">
            <v>-7.07</v>
          </cell>
          <cell r="X124">
            <v>77.099999999999994</v>
          </cell>
          <cell r="Y124">
            <v>1.1299999999999999E-2</v>
          </cell>
          <cell r="Z124">
            <v>0</v>
          </cell>
          <cell r="AA124">
            <v>1.6500000000000001E-2</v>
          </cell>
          <cell r="AB124">
            <v>88.1</v>
          </cell>
          <cell r="AC124">
            <v>-2.33</v>
          </cell>
          <cell r="AD124">
            <v>2.1999999999999999E-2</v>
          </cell>
          <cell r="AE124">
            <v>117.46666666666665</v>
          </cell>
          <cell r="AF124">
            <v>-3.1066666666666665</v>
          </cell>
          <cell r="AG124">
            <v>3.3000000000000002E-2</v>
          </cell>
          <cell r="AH124">
            <v>176.2</v>
          </cell>
          <cell r="AI124">
            <v>-4.66</v>
          </cell>
          <cell r="AJ124">
            <v>2036.58</v>
          </cell>
          <cell r="AK124">
            <v>1934.71</v>
          </cell>
          <cell r="AL124">
            <v>101.86999999999989</v>
          </cell>
        </row>
        <row r="125">
          <cell r="A125" t="str">
            <v>Energy Star(R) Refrigerator: Side Mount Freezer with through-the-door ice - medium (15-23 ft3 TV) - 543 kWh/yr / CZ15</v>
          </cell>
          <cell r="B125">
            <v>150091</v>
          </cell>
          <cell r="C125" t="str">
            <v>Energy Star(R) Refrigerator: Side Mount Freezer with through-the-door ice - medium (15-23 ft3 TV) - 543 kWh/yr - 30% above Fed.Std</v>
          </cell>
          <cell r="D125" t="str">
            <v>Energy Star(R) Refrigerator: Side Mount Freezer with through-the-door ice - medium (15-23 ft3 TV) - 543 kWh/yr</v>
          </cell>
          <cell r="E125" t="str">
            <v>Res-Refg-dKWH-Cond</v>
          </cell>
          <cell r="F125" t="str">
            <v>DEER2011</v>
          </cell>
          <cell r="G125" t="str">
            <v>D08 v3.02</v>
          </cell>
          <cell r="H125">
            <v>39979</v>
          </cell>
          <cell r="I125" t="str">
            <v>SCE</v>
          </cell>
          <cell r="J125" t="str">
            <v>SFm</v>
          </cell>
          <cell r="K125" t="str">
            <v>Ex</v>
          </cell>
          <cell r="L125" t="str">
            <v>rWtd</v>
          </cell>
          <cell r="M125" t="str">
            <v>CZ15</v>
          </cell>
          <cell r="N125" t="str">
            <v>Each</v>
          </cell>
          <cell r="O125">
            <v>1</v>
          </cell>
          <cell r="P125">
            <v>0</v>
          </cell>
          <cell r="Q125" t="str">
            <v>Delta</v>
          </cell>
          <cell r="R125">
            <v>275</v>
          </cell>
          <cell r="S125">
            <v>3.8600000000000002E-2</v>
          </cell>
          <cell r="T125">
            <v>0</v>
          </cell>
          <cell r="U125">
            <v>334</v>
          </cell>
          <cell r="V125">
            <v>5.8500000000000003E-2</v>
          </cell>
          <cell r="W125">
            <v>-4.8</v>
          </cell>
          <cell r="X125">
            <v>90.3</v>
          </cell>
          <cell r="Y125">
            <v>1.2699999999999999E-2</v>
          </cell>
          <cell r="Z125">
            <v>0</v>
          </cell>
          <cell r="AA125">
            <v>1.9199999999999998E-2</v>
          </cell>
          <cell r="AB125">
            <v>110</v>
          </cell>
          <cell r="AC125">
            <v>-1.58</v>
          </cell>
          <cell r="AD125">
            <v>2.5599999999999998E-2</v>
          </cell>
          <cell r="AE125">
            <v>146.66666666666666</v>
          </cell>
          <cell r="AF125">
            <v>-2.1066666666666665</v>
          </cell>
          <cell r="AG125">
            <v>3.8399999999999997E-2</v>
          </cell>
          <cell r="AH125">
            <v>220</v>
          </cell>
          <cell r="AI125">
            <v>-3.16</v>
          </cell>
          <cell r="AJ125">
            <v>2036.58</v>
          </cell>
          <cell r="AK125">
            <v>1934.71</v>
          </cell>
          <cell r="AL125">
            <v>101.86999999999989</v>
          </cell>
        </row>
        <row r="126">
          <cell r="A126" t="str">
            <v>Energy Star(R) Refrigerator: Side Mount Freezer with through-the-door ice - medium (15-23 ft3 TV) - 543 kWh/yr / CZ16</v>
          </cell>
          <cell r="B126">
            <v>150092</v>
          </cell>
          <cell r="C126" t="str">
            <v>Energy Star(R) Refrigerator: Side Mount Freezer with through-the-door ice - medium (15-23 ft3 TV) - 543 kWh/yr - 30% above Fed.Std</v>
          </cell>
          <cell r="D126" t="str">
            <v>Energy Star(R) Refrigerator: Side Mount Freezer with through-the-door ice - medium (15-23 ft3 TV) - 543 kWh/yr</v>
          </cell>
          <cell r="E126" t="str">
            <v>Res-Refg-dKWH-Cond</v>
          </cell>
          <cell r="F126" t="str">
            <v>DEER2011</v>
          </cell>
          <cell r="G126" t="str">
            <v>D08 v3.02</v>
          </cell>
          <cell r="H126">
            <v>39979</v>
          </cell>
          <cell r="I126" t="str">
            <v>SCE</v>
          </cell>
          <cell r="J126" t="str">
            <v>SFm</v>
          </cell>
          <cell r="K126" t="str">
            <v>Ex</v>
          </cell>
          <cell r="L126" t="str">
            <v>rWtd</v>
          </cell>
          <cell r="M126" t="str">
            <v>CZ16</v>
          </cell>
          <cell r="N126" t="str">
            <v>Each</v>
          </cell>
          <cell r="O126">
            <v>1</v>
          </cell>
          <cell r="P126">
            <v>0</v>
          </cell>
          <cell r="Q126" t="str">
            <v>Delta</v>
          </cell>
          <cell r="R126">
            <v>202</v>
          </cell>
          <cell r="S126">
            <v>3.2199999999999999E-2</v>
          </cell>
          <cell r="T126">
            <v>0</v>
          </cell>
          <cell r="U126">
            <v>210</v>
          </cell>
          <cell r="V126">
            <v>5.0500000000000003E-2</v>
          </cell>
          <cell r="W126">
            <v>-9.2200000000000006</v>
          </cell>
          <cell r="X126">
            <v>66.400000000000006</v>
          </cell>
          <cell r="Y126">
            <v>1.06E-2</v>
          </cell>
          <cell r="Z126">
            <v>0</v>
          </cell>
          <cell r="AA126">
            <v>1.66E-2</v>
          </cell>
          <cell r="AB126">
            <v>69.2</v>
          </cell>
          <cell r="AC126">
            <v>-3.03</v>
          </cell>
          <cell r="AD126">
            <v>2.2133333333333331E-2</v>
          </cell>
          <cell r="AE126">
            <v>92.266666666666666</v>
          </cell>
          <cell r="AF126">
            <v>-4.0399999999999991</v>
          </cell>
          <cell r="AG126">
            <v>3.32E-2</v>
          </cell>
          <cell r="AH126">
            <v>138.4</v>
          </cell>
          <cell r="AI126">
            <v>-6.06</v>
          </cell>
          <cell r="AJ126">
            <v>2036.58</v>
          </cell>
          <cell r="AK126">
            <v>1934.71</v>
          </cell>
          <cell r="AL126">
            <v>101.86999999999989</v>
          </cell>
        </row>
        <row r="127">
          <cell r="A127" t="str">
            <v>Energy Star(R) Refrigerator: Side Mount Freezer without through-the-door ice - large (23-31ft3 TV) - 565 kWh/yr / CZ05</v>
          </cell>
          <cell r="B127">
            <v>150084</v>
          </cell>
          <cell r="C127" t="str">
            <v>Energy Star(R) Refrigerator: Side Mount Freezer without through-the-door ice - large (23-31ft3 TV) - 565 kWh/yr - 30% above Fed.Std</v>
          </cell>
          <cell r="D127" t="str">
            <v>Energy Star(R) Refrigerator: Side Mount Freezer without through-the-door ice - large (23-31ft3 TV) - 565 kWh/yr</v>
          </cell>
          <cell r="E127" t="str">
            <v>Res-Refg-dKWH-Cond</v>
          </cell>
          <cell r="F127" t="str">
            <v>DEER2011</v>
          </cell>
          <cell r="G127" t="str">
            <v>D08 v3.02</v>
          </cell>
          <cell r="H127">
            <v>39979</v>
          </cell>
          <cell r="I127" t="str">
            <v>SCE</v>
          </cell>
          <cell r="J127" t="str">
            <v>SFm</v>
          </cell>
          <cell r="K127" t="str">
            <v>Ex</v>
          </cell>
          <cell r="L127" t="str">
            <v>rWtd</v>
          </cell>
          <cell r="M127" t="str">
            <v>CZ05</v>
          </cell>
          <cell r="N127" t="str">
            <v>Each</v>
          </cell>
          <cell r="O127">
            <v>1</v>
          </cell>
          <cell r="P127">
            <v>0</v>
          </cell>
          <cell r="Q127" t="str">
            <v>Delta</v>
          </cell>
          <cell r="R127">
            <v>275</v>
          </cell>
          <cell r="S127">
            <v>3.9600000000000003E-2</v>
          </cell>
          <cell r="T127">
            <v>0</v>
          </cell>
          <cell r="U127">
            <v>273</v>
          </cell>
          <cell r="V127">
            <v>6.0600000000000001E-2</v>
          </cell>
          <cell r="W127">
            <v>-12.9</v>
          </cell>
          <cell r="X127">
            <v>77.2</v>
          </cell>
          <cell r="Y127">
            <v>1.11E-2</v>
          </cell>
          <cell r="Z127">
            <v>0</v>
          </cell>
          <cell r="AA127">
            <v>1.7000000000000001E-2</v>
          </cell>
          <cell r="AB127">
            <v>76.5</v>
          </cell>
          <cell r="AC127">
            <v>-3.63</v>
          </cell>
          <cell r="AD127">
            <v>2.2666666666666668E-2</v>
          </cell>
          <cell r="AE127">
            <v>102</v>
          </cell>
          <cell r="AF127">
            <v>-4.84</v>
          </cell>
          <cell r="AG127">
            <v>3.4000000000000002E-2</v>
          </cell>
          <cell r="AH127">
            <v>153</v>
          </cell>
          <cell r="AI127">
            <v>-7.26</v>
          </cell>
          <cell r="AJ127">
            <v>1442.64</v>
          </cell>
          <cell r="AK127">
            <v>1273.9700000000003</v>
          </cell>
          <cell r="AL127">
            <v>168.66999999999985</v>
          </cell>
        </row>
        <row r="128">
          <cell r="A128" t="str">
            <v>Energy Star(R) Refrigerator: Side Mount Freezer without through-the-door ice - large (23-31ft3 TV) - 565 kWh/yr / CZ06</v>
          </cell>
          <cell r="B128">
            <v>150085</v>
          </cell>
          <cell r="C128" t="str">
            <v>Energy Star(R) Refrigerator: Side Mount Freezer without through-the-door ice - large (23-31ft3 TV) - 565 kWh/yr - 30% above Fed.Std</v>
          </cell>
          <cell r="D128" t="str">
            <v>Energy Star(R) Refrigerator: Side Mount Freezer without through-the-door ice - large (23-31ft3 TV) - 565 kWh/yr</v>
          </cell>
          <cell r="E128" t="str">
            <v>Res-Refg-dKWH-Cond</v>
          </cell>
          <cell r="F128" t="str">
            <v>DEER2011</v>
          </cell>
          <cell r="G128" t="str">
            <v>D08 v3.02</v>
          </cell>
          <cell r="H128">
            <v>39979</v>
          </cell>
          <cell r="I128" t="str">
            <v>SCE</v>
          </cell>
          <cell r="J128" t="str">
            <v>SFm</v>
          </cell>
          <cell r="K128" t="str">
            <v>Ex</v>
          </cell>
          <cell r="L128" t="str">
            <v>rWtd</v>
          </cell>
          <cell r="M128" t="str">
            <v>CZ06</v>
          </cell>
          <cell r="N128" t="str">
            <v>Each</v>
          </cell>
          <cell r="O128">
            <v>1</v>
          </cell>
          <cell r="P128">
            <v>0</v>
          </cell>
          <cell r="Q128" t="str">
            <v>Delta</v>
          </cell>
          <cell r="R128">
            <v>281</v>
          </cell>
          <cell r="S128">
            <v>3.73E-2</v>
          </cell>
          <cell r="T128">
            <v>0</v>
          </cell>
          <cell r="U128">
            <v>304</v>
          </cell>
          <cell r="V128">
            <v>5.8299999999999998E-2</v>
          </cell>
          <cell r="W128">
            <v>-8.5500000000000007</v>
          </cell>
          <cell r="X128">
            <v>78.900000000000006</v>
          </cell>
          <cell r="Y128">
            <v>1.0500000000000001E-2</v>
          </cell>
          <cell r="Z128">
            <v>0</v>
          </cell>
          <cell r="AA128">
            <v>1.6400000000000001E-2</v>
          </cell>
          <cell r="AB128">
            <v>85.5</v>
          </cell>
          <cell r="AC128">
            <v>-2.4</v>
          </cell>
          <cell r="AD128">
            <v>2.1866666666666666E-2</v>
          </cell>
          <cell r="AE128">
            <v>114</v>
          </cell>
          <cell r="AF128">
            <v>-3.1999999999999997</v>
          </cell>
          <cell r="AG128">
            <v>3.2800000000000003E-2</v>
          </cell>
          <cell r="AH128">
            <v>171</v>
          </cell>
          <cell r="AI128">
            <v>-4.8</v>
          </cell>
          <cell r="AJ128">
            <v>1442.64</v>
          </cell>
          <cell r="AK128">
            <v>1273.9700000000003</v>
          </cell>
          <cell r="AL128">
            <v>168.66999999999985</v>
          </cell>
        </row>
        <row r="129">
          <cell r="A129" t="str">
            <v>Energy Star(R) Refrigerator: Side Mount Freezer without through-the-door ice - large (23-31ft3 TV) - 565 kWh/yr / CZ08</v>
          </cell>
          <cell r="B129">
            <v>150086</v>
          </cell>
          <cell r="C129" t="str">
            <v>Energy Star(R) Refrigerator: Side Mount Freezer without through-the-door ice - large (23-31ft3 TV) - 565 kWh/yr - 30% above Fed.Std</v>
          </cell>
          <cell r="D129" t="str">
            <v>Energy Star(R) Refrigerator: Side Mount Freezer without through-the-door ice - large (23-31ft3 TV) - 565 kWh/yr</v>
          </cell>
          <cell r="E129" t="str">
            <v>Res-Refg-dKWH-Cond</v>
          </cell>
          <cell r="F129" t="str">
            <v>DEER2011</v>
          </cell>
          <cell r="G129" t="str">
            <v>D08 v3.02</v>
          </cell>
          <cell r="H129">
            <v>39979</v>
          </cell>
          <cell r="I129" t="str">
            <v>SCE</v>
          </cell>
          <cell r="J129" t="str">
            <v>SFm</v>
          </cell>
          <cell r="K129" t="str">
            <v>Ex</v>
          </cell>
          <cell r="L129" t="str">
            <v>rWtd</v>
          </cell>
          <cell r="M129" t="str">
            <v>CZ08</v>
          </cell>
          <cell r="N129" t="str">
            <v>Each</v>
          </cell>
          <cell r="O129">
            <v>1</v>
          </cell>
          <cell r="P129">
            <v>0</v>
          </cell>
          <cell r="Q129" t="str">
            <v>Delta</v>
          </cell>
          <cell r="R129">
            <v>288</v>
          </cell>
          <cell r="S129">
            <v>4.1799999999999997E-2</v>
          </cell>
          <cell r="T129">
            <v>0</v>
          </cell>
          <cell r="U129">
            <v>318</v>
          </cell>
          <cell r="V129">
            <v>5.8700000000000002E-2</v>
          </cell>
          <cell r="W129">
            <v>-7.23</v>
          </cell>
          <cell r="X129">
            <v>81</v>
          </cell>
          <cell r="Y129">
            <v>1.17E-2</v>
          </cell>
          <cell r="Z129">
            <v>0</v>
          </cell>
          <cell r="AA129">
            <v>1.6500000000000001E-2</v>
          </cell>
          <cell r="AB129">
            <v>89.4</v>
          </cell>
          <cell r="AC129">
            <v>-2.0299999999999998</v>
          </cell>
          <cell r="AD129">
            <v>2.1999999999999999E-2</v>
          </cell>
          <cell r="AE129">
            <v>119.2</v>
          </cell>
          <cell r="AF129">
            <v>-2.7066666666666661</v>
          </cell>
          <cell r="AG129">
            <v>3.3000000000000002E-2</v>
          </cell>
          <cell r="AH129">
            <v>178.8</v>
          </cell>
          <cell r="AI129">
            <v>-4.0599999999999996</v>
          </cell>
          <cell r="AJ129">
            <v>1442.64</v>
          </cell>
          <cell r="AK129">
            <v>1273.9700000000003</v>
          </cell>
          <cell r="AL129">
            <v>168.66999999999985</v>
          </cell>
        </row>
        <row r="130">
          <cell r="A130" t="str">
            <v>Energy Star(R) Refrigerator: Side Mount Freezer without through-the-door ice - large (23-31ft3 TV) - 565 kWh/yr / CZ09</v>
          </cell>
          <cell r="B130">
            <v>150087</v>
          </cell>
          <cell r="C130" t="str">
            <v>Energy Star(R) Refrigerator: Side Mount Freezer without through-the-door ice - large (23-31ft3 TV) - 565 kWh/yr - 30% above Fed.Std</v>
          </cell>
          <cell r="D130" t="str">
            <v>Energy Star(R) Refrigerator: Side Mount Freezer without through-the-door ice - large (23-31ft3 TV) - 565 kWh/yr</v>
          </cell>
          <cell r="E130" t="str">
            <v>Res-Refg-dKWH-Cond</v>
          </cell>
          <cell r="F130" t="str">
            <v>DEER2011</v>
          </cell>
          <cell r="G130" t="str">
            <v>D08 v3.02</v>
          </cell>
          <cell r="H130">
            <v>39979</v>
          </cell>
          <cell r="I130" t="str">
            <v>SCE</v>
          </cell>
          <cell r="J130" t="str">
            <v>SFm</v>
          </cell>
          <cell r="K130" t="str">
            <v>Ex</v>
          </cell>
          <cell r="L130" t="str">
            <v>rWtd</v>
          </cell>
          <cell r="M130" t="str">
            <v>CZ09</v>
          </cell>
          <cell r="N130" t="str">
            <v>Each</v>
          </cell>
          <cell r="O130">
            <v>1</v>
          </cell>
          <cell r="P130">
            <v>0</v>
          </cell>
          <cell r="Q130" t="str">
            <v>Delta</v>
          </cell>
          <cell r="R130">
            <v>294</v>
          </cell>
          <cell r="S130">
            <v>4.1399999999999999E-2</v>
          </cell>
          <cell r="T130">
            <v>0</v>
          </cell>
          <cell r="U130">
            <v>331</v>
          </cell>
          <cell r="V130">
            <v>6.4100000000000004E-2</v>
          </cell>
          <cell r="W130">
            <v>-8.83</v>
          </cell>
          <cell r="X130">
            <v>82.7</v>
          </cell>
          <cell r="Y130">
            <v>1.1599999999999999E-2</v>
          </cell>
          <cell r="Z130">
            <v>0</v>
          </cell>
          <cell r="AA130">
            <v>1.7999999999999999E-2</v>
          </cell>
          <cell r="AB130">
            <v>92.8</v>
          </cell>
          <cell r="AC130">
            <v>-2.48</v>
          </cell>
          <cell r="AD130">
            <v>2.3999999999999997E-2</v>
          </cell>
          <cell r="AE130">
            <v>123.73333333333332</v>
          </cell>
          <cell r="AF130">
            <v>-3.3066666666666666</v>
          </cell>
          <cell r="AG130">
            <v>3.5999999999999997E-2</v>
          </cell>
          <cell r="AH130">
            <v>185.6</v>
          </cell>
          <cell r="AI130">
            <v>-4.96</v>
          </cell>
          <cell r="AJ130">
            <v>1442.64</v>
          </cell>
          <cell r="AK130">
            <v>1273.9700000000003</v>
          </cell>
          <cell r="AL130">
            <v>168.66999999999985</v>
          </cell>
        </row>
        <row r="131">
          <cell r="A131" t="str">
            <v>Energy Star(R) Refrigerator: Side Mount Freezer without through-the-door ice - large (23-31ft3 TV) - 565 kWh/yr / CZ10</v>
          </cell>
          <cell r="B131">
            <v>150088</v>
          </cell>
          <cell r="C131" t="str">
            <v>Energy Star(R) Refrigerator: Side Mount Freezer without through-the-door ice - large (23-31ft3 TV) - 565 kWh/yr - 30% above Fed.Std</v>
          </cell>
          <cell r="D131" t="str">
            <v>Energy Star(R) Refrigerator: Side Mount Freezer without through-the-door ice - large (23-31ft3 TV) - 565 kWh/yr</v>
          </cell>
          <cell r="E131" t="str">
            <v>Res-Refg-dKWH-Cond</v>
          </cell>
          <cell r="F131" t="str">
            <v>DEER2011</v>
          </cell>
          <cell r="G131" t="str">
            <v>D08 v3.02</v>
          </cell>
          <cell r="H131">
            <v>39979</v>
          </cell>
          <cell r="I131" t="str">
            <v>SCE</v>
          </cell>
          <cell r="J131" t="str">
            <v>SFm</v>
          </cell>
          <cell r="K131" t="str">
            <v>Ex</v>
          </cell>
          <cell r="L131" t="str">
            <v>rWtd</v>
          </cell>
          <cell r="M131" t="str">
            <v>CZ10</v>
          </cell>
          <cell r="N131" t="str">
            <v>Each</v>
          </cell>
          <cell r="O131">
            <v>1</v>
          </cell>
          <cell r="P131">
            <v>0</v>
          </cell>
          <cell r="Q131" t="str">
            <v>Delta</v>
          </cell>
          <cell r="R131">
            <v>301</v>
          </cell>
          <cell r="S131">
            <v>4.3799999999999999E-2</v>
          </cell>
          <cell r="T131">
            <v>0</v>
          </cell>
          <cell r="U131">
            <v>332</v>
          </cell>
          <cell r="V131">
            <v>6.8599999999999994E-2</v>
          </cell>
          <cell r="W131">
            <v>-8.5500000000000007</v>
          </cell>
          <cell r="X131">
            <v>84.5</v>
          </cell>
          <cell r="Y131">
            <v>1.23E-2</v>
          </cell>
          <cell r="Z131">
            <v>0</v>
          </cell>
          <cell r="AA131">
            <v>1.9300000000000001E-2</v>
          </cell>
          <cell r="AB131">
            <v>93.3</v>
          </cell>
          <cell r="AC131">
            <v>-2.4</v>
          </cell>
          <cell r="AD131">
            <v>2.5733333333333334E-2</v>
          </cell>
          <cell r="AE131">
            <v>124.39999999999999</v>
          </cell>
          <cell r="AF131">
            <v>-3.1999999999999997</v>
          </cell>
          <cell r="AG131">
            <v>3.8600000000000002E-2</v>
          </cell>
          <cell r="AH131">
            <v>186.6</v>
          </cell>
          <cell r="AI131">
            <v>-4.8</v>
          </cell>
          <cell r="AJ131">
            <v>1442.64</v>
          </cell>
          <cell r="AK131">
            <v>1273.9700000000003</v>
          </cell>
          <cell r="AL131">
            <v>168.66999999999985</v>
          </cell>
        </row>
        <row r="132">
          <cell r="A132" t="str">
            <v>Energy Star(R) Refrigerator: Side Mount Freezer without through-the-door ice - large (23-31ft3 TV) - 565 kWh/yr / CZ13</v>
          </cell>
          <cell r="B132">
            <v>150089</v>
          </cell>
          <cell r="C132" t="str">
            <v>Energy Star(R) Refrigerator: Side Mount Freezer without through-the-door ice - large (23-31ft3 TV) - 565 kWh/yr - 30% above Fed.Std</v>
          </cell>
          <cell r="D132" t="str">
            <v>Energy Star(R) Refrigerator: Side Mount Freezer without through-the-door ice - large (23-31ft3 TV) - 565 kWh/yr</v>
          </cell>
          <cell r="E132" t="str">
            <v>Res-Refg-dKWH-Cond</v>
          </cell>
          <cell r="F132" t="str">
            <v>DEER2011</v>
          </cell>
          <cell r="G132" t="str">
            <v>D08 v3.02</v>
          </cell>
          <cell r="H132">
            <v>39979</v>
          </cell>
          <cell r="I132" t="str">
            <v>SCE</v>
          </cell>
          <cell r="J132" t="str">
            <v>SFm</v>
          </cell>
          <cell r="K132" t="str">
            <v>Ex</v>
          </cell>
          <cell r="L132" t="str">
            <v>rWtd</v>
          </cell>
          <cell r="M132" t="str">
            <v>CZ13</v>
          </cell>
          <cell r="N132" t="str">
            <v>Each</v>
          </cell>
          <cell r="O132">
            <v>1</v>
          </cell>
          <cell r="P132">
            <v>0</v>
          </cell>
          <cell r="Q132" t="str">
            <v>Delta</v>
          </cell>
          <cell r="R132">
            <v>300</v>
          </cell>
          <cell r="S132">
            <v>4.4699999999999997E-2</v>
          </cell>
          <cell r="T132">
            <v>0</v>
          </cell>
          <cell r="U132">
            <v>337</v>
          </cell>
          <cell r="V132">
            <v>6.7299999999999999E-2</v>
          </cell>
          <cell r="W132">
            <v>-8.52</v>
          </cell>
          <cell r="X132">
            <v>84.3</v>
          </cell>
          <cell r="Y132">
            <v>1.26E-2</v>
          </cell>
          <cell r="Z132">
            <v>0</v>
          </cell>
          <cell r="AA132">
            <v>1.89E-2</v>
          </cell>
          <cell r="AB132">
            <v>94.6</v>
          </cell>
          <cell r="AC132">
            <v>-2.39</v>
          </cell>
          <cell r="AD132">
            <v>2.52E-2</v>
          </cell>
          <cell r="AE132">
            <v>126.13333333333333</v>
          </cell>
          <cell r="AF132">
            <v>-3.1866666666666665</v>
          </cell>
          <cell r="AG132">
            <v>3.78E-2</v>
          </cell>
          <cell r="AH132">
            <v>189.2</v>
          </cell>
          <cell r="AI132">
            <v>-4.78</v>
          </cell>
          <cell r="AJ132">
            <v>1442.64</v>
          </cell>
          <cell r="AK132">
            <v>1273.9700000000003</v>
          </cell>
          <cell r="AL132">
            <v>168.66999999999985</v>
          </cell>
        </row>
        <row r="133">
          <cell r="A133" t="str">
            <v>Energy Star(R) Refrigerator: Side Mount Freezer without through-the-door ice - large (23-31ft3 TV) - 565 kWh/yr / CZ14</v>
          </cell>
          <cell r="B133">
            <v>150090</v>
          </cell>
          <cell r="C133" t="str">
            <v>Energy Star(R) Refrigerator: Side Mount Freezer without through-the-door ice - large (23-31ft3 TV) - 565 kWh/yr - 30% above Fed.Std</v>
          </cell>
          <cell r="D133" t="str">
            <v>Energy Star(R) Refrigerator: Side Mount Freezer without through-the-door ice - large (23-31ft3 TV) - 565 kWh/yr</v>
          </cell>
          <cell r="E133" t="str">
            <v>Res-Refg-dKWH-Cond</v>
          </cell>
          <cell r="F133" t="str">
            <v>DEER2011</v>
          </cell>
          <cell r="G133" t="str">
            <v>D08 v3.02</v>
          </cell>
          <cell r="H133">
            <v>39979</v>
          </cell>
          <cell r="I133" t="str">
            <v>SCE</v>
          </cell>
          <cell r="J133" t="str">
            <v>SFm</v>
          </cell>
          <cell r="K133" t="str">
            <v>Ex</v>
          </cell>
          <cell r="L133" t="str">
            <v>rWtd</v>
          </cell>
          <cell r="M133" t="str">
            <v>CZ14</v>
          </cell>
          <cell r="N133" t="str">
            <v>Each</v>
          </cell>
          <cell r="O133">
            <v>1</v>
          </cell>
          <cell r="P133">
            <v>0</v>
          </cell>
          <cell r="Q133" t="str">
            <v>Delta</v>
          </cell>
          <cell r="R133">
            <v>286</v>
          </cell>
          <cell r="S133">
            <v>4.2000000000000003E-2</v>
          </cell>
          <cell r="T133">
            <v>0</v>
          </cell>
          <cell r="U133">
            <v>327</v>
          </cell>
          <cell r="V133">
            <v>6.1199999999999997E-2</v>
          </cell>
          <cell r="W133">
            <v>-8.6199999999999992</v>
          </cell>
          <cell r="X133">
            <v>80.3</v>
          </cell>
          <cell r="Y133">
            <v>1.18E-2</v>
          </cell>
          <cell r="Z133">
            <v>0</v>
          </cell>
          <cell r="AA133">
            <v>1.72E-2</v>
          </cell>
          <cell r="AB133">
            <v>91.7</v>
          </cell>
          <cell r="AC133">
            <v>-2.42</v>
          </cell>
          <cell r="AD133">
            <v>2.2933333333333333E-2</v>
          </cell>
          <cell r="AE133">
            <v>122.26666666666667</v>
          </cell>
          <cell r="AF133">
            <v>-3.2266666666666666</v>
          </cell>
          <cell r="AG133">
            <v>3.44E-2</v>
          </cell>
          <cell r="AH133">
            <v>183.4</v>
          </cell>
          <cell r="AI133">
            <v>-4.84</v>
          </cell>
          <cell r="AJ133">
            <v>1442.64</v>
          </cell>
          <cell r="AK133">
            <v>1273.9700000000003</v>
          </cell>
          <cell r="AL133">
            <v>168.66999999999985</v>
          </cell>
        </row>
        <row r="134">
          <cell r="A134" t="str">
            <v>Energy Star(R) Refrigerator: Side Mount Freezer without through-the-door ice - large (23-31ft3 TV) - 565 kWh/yr / CZ15</v>
          </cell>
          <cell r="B134">
            <v>150091</v>
          </cell>
          <cell r="C134" t="str">
            <v>Energy Star(R) Refrigerator: Side Mount Freezer without through-the-door ice - large (23-31ft3 TV) - 565 kWh/yr - 30% above Fed.Std</v>
          </cell>
          <cell r="D134" t="str">
            <v>Energy Star(R) Refrigerator: Side Mount Freezer without through-the-door ice - large (23-31ft3 TV) - 565 kWh/yr</v>
          </cell>
          <cell r="E134" t="str">
            <v>Res-Refg-dKWH-Cond</v>
          </cell>
          <cell r="F134" t="str">
            <v>DEER2011</v>
          </cell>
          <cell r="G134" t="str">
            <v>D08 v3.02</v>
          </cell>
          <cell r="H134">
            <v>39979</v>
          </cell>
          <cell r="I134" t="str">
            <v>SCE</v>
          </cell>
          <cell r="J134" t="str">
            <v>SFm</v>
          </cell>
          <cell r="K134" t="str">
            <v>Ex</v>
          </cell>
          <cell r="L134" t="str">
            <v>rWtd</v>
          </cell>
          <cell r="M134" t="str">
            <v>CZ15</v>
          </cell>
          <cell r="N134" t="str">
            <v>Each</v>
          </cell>
          <cell r="O134">
            <v>1</v>
          </cell>
          <cell r="P134">
            <v>0</v>
          </cell>
          <cell r="Q134" t="str">
            <v>Delta</v>
          </cell>
          <cell r="R134">
            <v>335</v>
          </cell>
          <cell r="S134">
            <v>4.7E-2</v>
          </cell>
          <cell r="T134">
            <v>0</v>
          </cell>
          <cell r="U134">
            <v>407</v>
          </cell>
          <cell r="V134">
            <v>7.1300000000000002E-2</v>
          </cell>
          <cell r="W134">
            <v>-5.85</v>
          </cell>
          <cell r="X134">
            <v>94.1</v>
          </cell>
          <cell r="Y134">
            <v>1.32E-2</v>
          </cell>
          <cell r="Z134">
            <v>0</v>
          </cell>
          <cell r="AA134">
            <v>0.02</v>
          </cell>
          <cell r="AB134">
            <v>114</v>
          </cell>
          <cell r="AC134">
            <v>-1.64</v>
          </cell>
          <cell r="AD134">
            <v>2.6666666666666665E-2</v>
          </cell>
          <cell r="AE134">
            <v>152</v>
          </cell>
          <cell r="AF134">
            <v>-2.1866666666666665</v>
          </cell>
          <cell r="AG134">
            <v>0.04</v>
          </cell>
          <cell r="AH134">
            <v>228</v>
          </cell>
          <cell r="AI134">
            <v>-3.28</v>
          </cell>
          <cell r="AJ134">
            <v>1442.64</v>
          </cell>
          <cell r="AK134">
            <v>1273.9700000000003</v>
          </cell>
          <cell r="AL134">
            <v>168.66999999999985</v>
          </cell>
        </row>
        <row r="135">
          <cell r="A135" t="str">
            <v>Energy Star(R) Refrigerator: Side Mount Freezer without through-the-door ice - large (23-31ft3 TV) - 565 kWh/yr / CZ16</v>
          </cell>
          <cell r="B135">
            <v>150092</v>
          </cell>
          <cell r="C135" t="str">
            <v>Energy Star(R) Refrigerator: Side Mount Freezer without through-the-door ice - large (23-31ft3 TV) - 565 kWh/yr - 30% above Fed.Std</v>
          </cell>
          <cell r="D135" t="str">
            <v>Energy Star(R) Refrigerator: Side Mount Freezer without through-the-door ice - large (23-31ft3 TV) - 565 kWh/yr</v>
          </cell>
          <cell r="E135" t="str">
            <v>Res-Refg-dKWH-Cond</v>
          </cell>
          <cell r="F135" t="str">
            <v>DEER2011</v>
          </cell>
          <cell r="G135" t="str">
            <v>D08 v3.02</v>
          </cell>
          <cell r="H135">
            <v>39979</v>
          </cell>
          <cell r="I135" t="str">
            <v>SCE</v>
          </cell>
          <cell r="J135" t="str">
            <v>SFm</v>
          </cell>
          <cell r="K135" t="str">
            <v>Ex</v>
          </cell>
          <cell r="L135" t="str">
            <v>rWtd</v>
          </cell>
          <cell r="M135" t="str">
            <v>CZ16</v>
          </cell>
          <cell r="N135" t="str">
            <v>Each</v>
          </cell>
          <cell r="O135">
            <v>1</v>
          </cell>
          <cell r="P135">
            <v>0</v>
          </cell>
          <cell r="Q135" t="str">
            <v>Delta</v>
          </cell>
          <cell r="R135">
            <v>246</v>
          </cell>
          <cell r="S135">
            <v>3.9199999999999999E-2</v>
          </cell>
          <cell r="T135">
            <v>0</v>
          </cell>
          <cell r="U135">
            <v>257</v>
          </cell>
          <cell r="V135">
            <v>6.1600000000000002E-2</v>
          </cell>
          <cell r="W135">
            <v>-11.2</v>
          </cell>
          <cell r="X135">
            <v>69.2</v>
          </cell>
          <cell r="Y135">
            <v>1.0999999999999999E-2</v>
          </cell>
          <cell r="Z135">
            <v>0</v>
          </cell>
          <cell r="AA135">
            <v>1.7299999999999999E-2</v>
          </cell>
          <cell r="AB135">
            <v>72.099999999999994</v>
          </cell>
          <cell r="AC135">
            <v>-3.16</v>
          </cell>
          <cell r="AD135">
            <v>2.3066666666666666E-2</v>
          </cell>
          <cell r="AE135">
            <v>96.133333333333326</v>
          </cell>
          <cell r="AF135">
            <v>-4.2133333333333329</v>
          </cell>
          <cell r="AG135">
            <v>3.4599999999999999E-2</v>
          </cell>
          <cell r="AH135">
            <v>144.19999999999999</v>
          </cell>
          <cell r="AI135">
            <v>-6.32</v>
          </cell>
          <cell r="AJ135">
            <v>1442.64</v>
          </cell>
          <cell r="AK135">
            <v>1273.9700000000003</v>
          </cell>
          <cell r="AL135">
            <v>168.66999999999985</v>
          </cell>
        </row>
        <row r="136">
          <cell r="A136" t="str">
            <v>Energy Star(R) Refrigerator: Side Mount Freezer without through-the-door ice - medium (15-23 ft3 TV) - 528 kWh/yr / CZ05</v>
          </cell>
          <cell r="B136">
            <v>150084</v>
          </cell>
          <cell r="C136" t="str">
            <v>Energy Star(R) Refrigerator: Side Mount Freezer without through-the-door ice - medium (15-23 ft3 TV) - 528 kWh/yr - 30% above Fed.Std</v>
          </cell>
          <cell r="D136" t="str">
            <v>Energy Star(R) Refrigerator: Side Mount Freezer without through-the-door ice - medium (15-23 ft3 TV) - 528 kWh/yr</v>
          </cell>
          <cell r="E136" t="str">
            <v>Res-Refg-dKWH-Cond</v>
          </cell>
          <cell r="F136" t="str">
            <v>DEER2011</v>
          </cell>
          <cell r="G136" t="str">
            <v>D08 v3.02</v>
          </cell>
          <cell r="H136">
            <v>39979</v>
          </cell>
          <cell r="I136" t="str">
            <v>SCE</v>
          </cell>
          <cell r="J136" t="str">
            <v>SFm</v>
          </cell>
          <cell r="K136" t="str">
            <v>Ex</v>
          </cell>
          <cell r="L136" t="str">
            <v>rWtd</v>
          </cell>
          <cell r="M136" t="str">
            <v>CZ05</v>
          </cell>
          <cell r="N136" t="str">
            <v>Each</v>
          </cell>
          <cell r="O136">
            <v>1</v>
          </cell>
          <cell r="P136">
            <v>0</v>
          </cell>
          <cell r="Q136" t="str">
            <v>Delta</v>
          </cell>
          <cell r="R136">
            <v>135</v>
          </cell>
          <cell r="S136">
            <v>1.95E-2</v>
          </cell>
          <cell r="T136">
            <v>0</v>
          </cell>
          <cell r="U136">
            <v>134</v>
          </cell>
          <cell r="V136">
            <v>2.98E-2</v>
          </cell>
          <cell r="W136">
            <v>-6.35</v>
          </cell>
          <cell r="X136">
            <v>71</v>
          </cell>
          <cell r="Y136">
            <v>1.0200000000000001E-2</v>
          </cell>
          <cell r="Z136">
            <v>0</v>
          </cell>
          <cell r="AA136">
            <v>1.5699999999999999E-2</v>
          </cell>
          <cell r="AB136">
            <v>70.400000000000006</v>
          </cell>
          <cell r="AC136">
            <v>-3.34</v>
          </cell>
          <cell r="AD136">
            <v>2.0933333333333332E-2</v>
          </cell>
          <cell r="AE136">
            <v>93.866666666666674</v>
          </cell>
          <cell r="AF136">
            <v>-4.4533333333333331</v>
          </cell>
          <cell r="AG136">
            <v>3.1399999999999997E-2</v>
          </cell>
          <cell r="AH136">
            <v>140.80000000000001</v>
          </cell>
          <cell r="AI136">
            <v>-6.68</v>
          </cell>
          <cell r="AJ136">
            <v>1232.17</v>
          </cell>
          <cell r="AK136">
            <v>1070.1800000000003</v>
          </cell>
          <cell r="AL136">
            <v>161.98999999999978</v>
          </cell>
        </row>
        <row r="137">
          <cell r="A137" t="str">
            <v>Energy Star(R) Refrigerator: Side Mount Freezer without through-the-door ice - medium (15-23 ft3 TV) - 528 kWh/yr / CZ06</v>
          </cell>
          <cell r="B137">
            <v>150085</v>
          </cell>
          <cell r="C137" t="str">
            <v>Energy Star(R) Refrigerator: Side Mount Freezer without through-the-door ice - medium (15-23 ft3 TV) - 528 kWh/yr - 30% above Fed.Std</v>
          </cell>
          <cell r="D137" t="str">
            <v>Energy Star(R) Refrigerator: Side Mount Freezer without through-the-door ice - medium (15-23 ft3 TV) - 528 kWh/yr</v>
          </cell>
          <cell r="E137" t="str">
            <v>Res-Refg-dKWH-Cond</v>
          </cell>
          <cell r="F137" t="str">
            <v>DEER2011</v>
          </cell>
          <cell r="G137" t="str">
            <v>D08 v3.02</v>
          </cell>
          <cell r="H137">
            <v>39979</v>
          </cell>
          <cell r="I137" t="str">
            <v>SCE</v>
          </cell>
          <cell r="J137" t="str">
            <v>SFm</v>
          </cell>
          <cell r="K137" t="str">
            <v>Ex</v>
          </cell>
          <cell r="L137" t="str">
            <v>rWtd</v>
          </cell>
          <cell r="M137" t="str">
            <v>CZ06</v>
          </cell>
          <cell r="N137" t="str">
            <v>Each</v>
          </cell>
          <cell r="O137">
            <v>1</v>
          </cell>
          <cell r="P137">
            <v>0</v>
          </cell>
          <cell r="Q137" t="str">
            <v>Delta</v>
          </cell>
          <cell r="R137">
            <v>138</v>
          </cell>
          <cell r="S137">
            <v>1.83E-2</v>
          </cell>
          <cell r="T137">
            <v>0</v>
          </cell>
          <cell r="U137">
            <v>150</v>
          </cell>
          <cell r="V137">
            <v>2.87E-2</v>
          </cell>
          <cell r="W137">
            <v>-4.2</v>
          </cell>
          <cell r="X137">
            <v>72.599999999999994</v>
          </cell>
          <cell r="Y137">
            <v>9.6399999999999993E-3</v>
          </cell>
          <cell r="Z137">
            <v>0</v>
          </cell>
          <cell r="AA137">
            <v>1.5100000000000001E-2</v>
          </cell>
          <cell r="AB137">
            <v>78.7</v>
          </cell>
          <cell r="AC137">
            <v>-2.21</v>
          </cell>
          <cell r="AD137">
            <v>2.0133333333333333E-2</v>
          </cell>
          <cell r="AE137">
            <v>104.93333333333334</v>
          </cell>
          <cell r="AF137">
            <v>-2.9466666666666663</v>
          </cell>
          <cell r="AG137">
            <v>3.0200000000000001E-2</v>
          </cell>
          <cell r="AH137">
            <v>157.4</v>
          </cell>
          <cell r="AI137">
            <v>-4.42</v>
          </cell>
          <cell r="AJ137">
            <v>1232.17</v>
          </cell>
          <cell r="AK137">
            <v>1070.1800000000003</v>
          </cell>
          <cell r="AL137">
            <v>161.98999999999978</v>
          </cell>
        </row>
        <row r="138">
          <cell r="A138" t="str">
            <v>Energy Star(R) Refrigerator: Side Mount Freezer without through-the-door ice - medium (15-23 ft3 TV) - 528 kWh/yr / CZ08</v>
          </cell>
          <cell r="B138">
            <v>150086</v>
          </cell>
          <cell r="C138" t="str">
            <v>Energy Star(R) Refrigerator: Side Mount Freezer without through-the-door ice - medium (15-23 ft3 TV) - 528 kWh/yr - 30% above Fed.Std</v>
          </cell>
          <cell r="D138" t="str">
            <v>Energy Star(R) Refrigerator: Side Mount Freezer without through-the-door ice - medium (15-23 ft3 TV) - 528 kWh/yr</v>
          </cell>
          <cell r="E138" t="str">
            <v>Res-Refg-dKWH-Cond</v>
          </cell>
          <cell r="F138" t="str">
            <v>DEER2011</v>
          </cell>
          <cell r="G138" t="str">
            <v>D08 v3.02</v>
          </cell>
          <cell r="H138">
            <v>39979</v>
          </cell>
          <cell r="I138" t="str">
            <v>SCE</v>
          </cell>
          <cell r="J138" t="str">
            <v>SFm</v>
          </cell>
          <cell r="K138" t="str">
            <v>Ex</v>
          </cell>
          <cell r="L138" t="str">
            <v>rWtd</v>
          </cell>
          <cell r="M138" t="str">
            <v>CZ08</v>
          </cell>
          <cell r="N138" t="str">
            <v>Each</v>
          </cell>
          <cell r="O138">
            <v>1</v>
          </cell>
          <cell r="P138">
            <v>0</v>
          </cell>
          <cell r="Q138" t="str">
            <v>Delta</v>
          </cell>
          <cell r="R138">
            <v>142</v>
          </cell>
          <cell r="S138">
            <v>2.0500000000000001E-2</v>
          </cell>
          <cell r="T138">
            <v>0</v>
          </cell>
          <cell r="U138">
            <v>157</v>
          </cell>
          <cell r="V138">
            <v>2.8899999999999999E-2</v>
          </cell>
          <cell r="W138">
            <v>-3.56</v>
          </cell>
          <cell r="X138">
            <v>74.599999999999994</v>
          </cell>
          <cell r="Y138">
            <v>1.0800000000000001E-2</v>
          </cell>
          <cell r="Z138">
            <v>0</v>
          </cell>
          <cell r="AA138">
            <v>1.52E-2</v>
          </cell>
          <cell r="AB138">
            <v>82.3</v>
          </cell>
          <cell r="AC138">
            <v>-1.87</v>
          </cell>
          <cell r="AD138">
            <v>2.0266666666666665E-2</v>
          </cell>
          <cell r="AE138">
            <v>109.73333333333332</v>
          </cell>
          <cell r="AF138">
            <v>-2.4933333333333332</v>
          </cell>
          <cell r="AG138">
            <v>3.04E-2</v>
          </cell>
          <cell r="AH138">
            <v>164.6</v>
          </cell>
          <cell r="AI138">
            <v>-3.74</v>
          </cell>
          <cell r="AJ138">
            <v>1232.17</v>
          </cell>
          <cell r="AK138">
            <v>1070.1800000000003</v>
          </cell>
          <cell r="AL138">
            <v>161.98999999999978</v>
          </cell>
        </row>
        <row r="139">
          <cell r="A139" t="str">
            <v>Energy Star(R) Refrigerator: Side Mount Freezer without through-the-door ice - medium (15-23 ft3 TV) - 528 kWh/yr / CZ09</v>
          </cell>
          <cell r="B139">
            <v>150087</v>
          </cell>
          <cell r="C139" t="str">
            <v>Energy Star(R) Refrigerator: Side Mount Freezer without through-the-door ice - medium (15-23 ft3 TV) - 528 kWh/yr - 30% above Fed.Std</v>
          </cell>
          <cell r="D139" t="str">
            <v>Energy Star(R) Refrigerator: Side Mount Freezer without through-the-door ice - medium (15-23 ft3 TV) - 528 kWh/yr</v>
          </cell>
          <cell r="E139" t="str">
            <v>Res-Refg-dKWH-Cond</v>
          </cell>
          <cell r="F139" t="str">
            <v>DEER2011</v>
          </cell>
          <cell r="G139" t="str">
            <v>D08 v3.02</v>
          </cell>
          <cell r="H139">
            <v>39979</v>
          </cell>
          <cell r="I139" t="str">
            <v>SCE</v>
          </cell>
          <cell r="J139" t="str">
            <v>SFm</v>
          </cell>
          <cell r="K139" t="str">
            <v>Ex</v>
          </cell>
          <cell r="L139" t="str">
            <v>rWtd</v>
          </cell>
          <cell r="M139" t="str">
            <v>CZ09</v>
          </cell>
          <cell r="N139" t="str">
            <v>Each</v>
          </cell>
          <cell r="O139">
            <v>1</v>
          </cell>
          <cell r="P139">
            <v>0</v>
          </cell>
          <cell r="Q139" t="str">
            <v>Delta</v>
          </cell>
          <cell r="R139">
            <v>145</v>
          </cell>
          <cell r="S139">
            <v>2.0400000000000001E-2</v>
          </cell>
          <cell r="T139">
            <v>0</v>
          </cell>
          <cell r="U139">
            <v>162</v>
          </cell>
          <cell r="V139">
            <v>3.15E-2</v>
          </cell>
          <cell r="W139">
            <v>-4.34</v>
          </cell>
          <cell r="X139">
            <v>76.099999999999994</v>
          </cell>
          <cell r="Y139">
            <v>1.0699999999999999E-2</v>
          </cell>
          <cell r="Z139">
            <v>0</v>
          </cell>
          <cell r="AA139">
            <v>1.66E-2</v>
          </cell>
          <cell r="AB139">
            <v>85.4</v>
          </cell>
          <cell r="AC139">
            <v>-2.2799999999999998</v>
          </cell>
          <cell r="AD139">
            <v>2.2133333333333331E-2</v>
          </cell>
          <cell r="AE139">
            <v>113.86666666666667</v>
          </cell>
          <cell r="AF139">
            <v>-3.0399999999999996</v>
          </cell>
          <cell r="AG139">
            <v>3.32E-2</v>
          </cell>
          <cell r="AH139">
            <v>170.8</v>
          </cell>
          <cell r="AI139">
            <v>-4.5599999999999996</v>
          </cell>
          <cell r="AJ139">
            <v>1232.17</v>
          </cell>
          <cell r="AK139">
            <v>1070.1800000000003</v>
          </cell>
          <cell r="AL139">
            <v>161.98999999999978</v>
          </cell>
        </row>
        <row r="140">
          <cell r="A140" t="str">
            <v>Energy Star(R) Refrigerator: Side Mount Freezer without through-the-door ice - medium (15-23 ft3 TV) - 528 kWh/yr / CZ10</v>
          </cell>
          <cell r="B140">
            <v>150088</v>
          </cell>
          <cell r="C140" t="str">
            <v>Energy Star(R) Refrigerator: Side Mount Freezer without through-the-door ice - medium (15-23 ft3 TV) - 528 kWh/yr - 30% above Fed.Std</v>
          </cell>
          <cell r="D140" t="str">
            <v>Energy Star(R) Refrigerator: Side Mount Freezer without through-the-door ice - medium (15-23 ft3 TV) - 528 kWh/yr</v>
          </cell>
          <cell r="E140" t="str">
            <v>Res-Refg-dKWH-Cond</v>
          </cell>
          <cell r="F140" t="str">
            <v>DEER2011</v>
          </cell>
          <cell r="G140" t="str">
            <v>D08 v3.02</v>
          </cell>
          <cell r="H140">
            <v>39979</v>
          </cell>
          <cell r="I140" t="str">
            <v>SCE</v>
          </cell>
          <cell r="J140" t="str">
            <v>SFm</v>
          </cell>
          <cell r="K140" t="str">
            <v>Ex</v>
          </cell>
          <cell r="L140" t="str">
            <v>rWtd</v>
          </cell>
          <cell r="M140" t="str">
            <v>CZ10</v>
          </cell>
          <cell r="N140" t="str">
            <v>Each</v>
          </cell>
          <cell r="O140">
            <v>1</v>
          </cell>
          <cell r="P140">
            <v>0</v>
          </cell>
          <cell r="Q140" t="str">
            <v>Delta</v>
          </cell>
          <cell r="R140">
            <v>148</v>
          </cell>
          <cell r="S140">
            <v>2.1499999999999998E-2</v>
          </cell>
          <cell r="T140">
            <v>0</v>
          </cell>
          <cell r="U140">
            <v>163</v>
          </cell>
          <cell r="V140">
            <v>3.3700000000000001E-2</v>
          </cell>
          <cell r="W140">
            <v>-4.2</v>
          </cell>
          <cell r="X140">
            <v>77.7</v>
          </cell>
          <cell r="Y140">
            <v>1.1299999999999999E-2</v>
          </cell>
          <cell r="Z140">
            <v>0</v>
          </cell>
          <cell r="AA140">
            <v>1.77E-2</v>
          </cell>
          <cell r="AB140">
            <v>85.9</v>
          </cell>
          <cell r="AC140">
            <v>-2.21</v>
          </cell>
          <cell r="AD140">
            <v>2.3599999999999999E-2</v>
          </cell>
          <cell r="AE140">
            <v>114.53333333333333</v>
          </cell>
          <cell r="AF140">
            <v>-2.9466666666666663</v>
          </cell>
          <cell r="AG140">
            <v>3.5400000000000001E-2</v>
          </cell>
          <cell r="AH140">
            <v>171.8</v>
          </cell>
          <cell r="AI140">
            <v>-4.42</v>
          </cell>
          <cell r="AJ140">
            <v>1232.17</v>
          </cell>
          <cell r="AK140">
            <v>1070.1800000000003</v>
          </cell>
          <cell r="AL140">
            <v>161.98999999999978</v>
          </cell>
        </row>
        <row r="141">
          <cell r="A141" t="str">
            <v>Energy Star(R) Refrigerator: Side Mount Freezer without through-the-door ice - medium (15-23 ft3 TV) - 528 kWh/yr / CZ13</v>
          </cell>
          <cell r="B141">
            <v>150089</v>
          </cell>
          <cell r="C141" t="str">
            <v>Energy Star(R) Refrigerator: Side Mount Freezer without through-the-door ice - medium (15-23 ft3 TV) - 528 kWh/yr - 30% above Fed.Std</v>
          </cell>
          <cell r="D141" t="str">
            <v>Energy Star(R) Refrigerator: Side Mount Freezer without through-the-door ice - medium (15-23 ft3 TV) - 528 kWh/yr</v>
          </cell>
          <cell r="E141" t="str">
            <v>Res-Refg-dKWH-Cond</v>
          </cell>
          <cell r="F141" t="str">
            <v>DEER2011</v>
          </cell>
          <cell r="G141" t="str">
            <v>D08 v3.02</v>
          </cell>
          <cell r="H141">
            <v>39979</v>
          </cell>
          <cell r="I141" t="str">
            <v>SCE</v>
          </cell>
          <cell r="J141" t="str">
            <v>SFm</v>
          </cell>
          <cell r="K141" t="str">
            <v>Ex</v>
          </cell>
          <cell r="L141" t="str">
            <v>rWtd</v>
          </cell>
          <cell r="M141" t="str">
            <v>CZ13</v>
          </cell>
          <cell r="N141" t="str">
            <v>Each</v>
          </cell>
          <cell r="O141">
            <v>1</v>
          </cell>
          <cell r="P141">
            <v>0</v>
          </cell>
          <cell r="Q141" t="str">
            <v>Delta</v>
          </cell>
          <cell r="R141">
            <v>147</v>
          </cell>
          <cell r="S141">
            <v>2.1999999999999999E-2</v>
          </cell>
          <cell r="T141">
            <v>0</v>
          </cell>
          <cell r="U141">
            <v>165</v>
          </cell>
          <cell r="V141">
            <v>3.3099999999999997E-2</v>
          </cell>
          <cell r="W141">
            <v>-4.1900000000000004</v>
          </cell>
          <cell r="X141">
            <v>77.5</v>
          </cell>
          <cell r="Y141">
            <v>1.1599999999999999E-2</v>
          </cell>
          <cell r="Z141">
            <v>0</v>
          </cell>
          <cell r="AA141">
            <v>1.7399999999999999E-2</v>
          </cell>
          <cell r="AB141">
            <v>87</v>
          </cell>
          <cell r="AC141">
            <v>-2.2000000000000002</v>
          </cell>
          <cell r="AD141">
            <v>2.3199999999999998E-2</v>
          </cell>
          <cell r="AE141">
            <v>116</v>
          </cell>
          <cell r="AF141">
            <v>-2.9333333333333336</v>
          </cell>
          <cell r="AG141">
            <v>3.4799999999999998E-2</v>
          </cell>
          <cell r="AH141">
            <v>174</v>
          </cell>
          <cell r="AI141">
            <v>-4.4000000000000004</v>
          </cell>
          <cell r="AJ141">
            <v>1232.17</v>
          </cell>
          <cell r="AK141">
            <v>1070.1800000000003</v>
          </cell>
          <cell r="AL141">
            <v>161.98999999999978</v>
          </cell>
        </row>
        <row r="142">
          <cell r="A142" t="str">
            <v>Energy Star(R) Refrigerator: Side Mount Freezer without through-the-door ice - medium (15-23 ft3 TV) - 528 kWh/yr / CZ14</v>
          </cell>
          <cell r="B142">
            <v>150090</v>
          </cell>
          <cell r="C142" t="str">
            <v>Energy Star(R) Refrigerator: Side Mount Freezer without through-the-door ice - medium (15-23 ft3 TV) - 528 kWh/yr - 30% above Fed.Std</v>
          </cell>
          <cell r="D142" t="str">
            <v>Energy Star(R) Refrigerator: Side Mount Freezer without through-the-door ice - medium (15-23 ft3 TV) - 528 kWh/yr</v>
          </cell>
          <cell r="E142" t="str">
            <v>Res-Refg-dKWH-Cond</v>
          </cell>
          <cell r="F142" t="str">
            <v>DEER2011</v>
          </cell>
          <cell r="G142" t="str">
            <v>D08 v3.02</v>
          </cell>
          <cell r="H142">
            <v>39979</v>
          </cell>
          <cell r="I142" t="str">
            <v>SCE</v>
          </cell>
          <cell r="J142" t="str">
            <v>SFm</v>
          </cell>
          <cell r="K142" t="str">
            <v>Ex</v>
          </cell>
          <cell r="L142" t="str">
            <v>rWtd</v>
          </cell>
          <cell r="M142" t="str">
            <v>CZ14</v>
          </cell>
          <cell r="N142" t="str">
            <v>Each</v>
          </cell>
          <cell r="O142">
            <v>1</v>
          </cell>
          <cell r="P142">
            <v>0</v>
          </cell>
          <cell r="Q142" t="str">
            <v>Delta</v>
          </cell>
          <cell r="R142">
            <v>141</v>
          </cell>
          <cell r="S142">
            <v>2.07E-2</v>
          </cell>
          <cell r="T142">
            <v>0</v>
          </cell>
          <cell r="U142">
            <v>161</v>
          </cell>
          <cell r="V142">
            <v>3.0099999999999998E-2</v>
          </cell>
          <cell r="W142">
            <v>-4.24</v>
          </cell>
          <cell r="X142">
            <v>73.900000000000006</v>
          </cell>
          <cell r="Y142">
            <v>1.09E-2</v>
          </cell>
          <cell r="Z142">
            <v>0</v>
          </cell>
          <cell r="AA142">
            <v>1.5800000000000002E-2</v>
          </cell>
          <cell r="AB142">
            <v>84.4</v>
          </cell>
          <cell r="AC142">
            <v>-2.23</v>
          </cell>
          <cell r="AD142">
            <v>2.1066666666666668E-2</v>
          </cell>
          <cell r="AE142">
            <v>112.53333333333333</v>
          </cell>
          <cell r="AF142">
            <v>-2.9733333333333332</v>
          </cell>
          <cell r="AG142">
            <v>3.1600000000000003E-2</v>
          </cell>
          <cell r="AH142">
            <v>168.8</v>
          </cell>
          <cell r="AI142">
            <v>-4.46</v>
          </cell>
          <cell r="AJ142">
            <v>1232.17</v>
          </cell>
          <cell r="AK142">
            <v>1070.1800000000003</v>
          </cell>
          <cell r="AL142">
            <v>161.98999999999978</v>
          </cell>
        </row>
        <row r="143">
          <cell r="A143" t="str">
            <v>Energy Star(R) Refrigerator: Side Mount Freezer without through-the-door ice - medium (15-23 ft3 TV) - 528 kWh/yr / CZ15</v>
          </cell>
          <cell r="B143">
            <v>150091</v>
          </cell>
          <cell r="C143" t="str">
            <v>Energy Star(R) Refrigerator: Side Mount Freezer without through-the-door ice - medium (15-23 ft3 TV) - 528 kWh/yr - 30% above Fed.Std</v>
          </cell>
          <cell r="D143" t="str">
            <v>Energy Star(R) Refrigerator: Side Mount Freezer without through-the-door ice - medium (15-23 ft3 TV) - 528 kWh/yr</v>
          </cell>
          <cell r="E143" t="str">
            <v>Res-Refg-dKWH-Cond</v>
          </cell>
          <cell r="F143" t="str">
            <v>DEER2011</v>
          </cell>
          <cell r="G143" t="str">
            <v>D08 v3.02</v>
          </cell>
          <cell r="H143">
            <v>39979</v>
          </cell>
          <cell r="I143" t="str">
            <v>SCE</v>
          </cell>
          <cell r="J143" t="str">
            <v>SFm</v>
          </cell>
          <cell r="K143" t="str">
            <v>Ex</v>
          </cell>
          <cell r="L143" t="str">
            <v>rWtd</v>
          </cell>
          <cell r="M143" t="str">
            <v>CZ15</v>
          </cell>
          <cell r="N143" t="str">
            <v>Each</v>
          </cell>
          <cell r="O143">
            <v>1</v>
          </cell>
          <cell r="P143">
            <v>0</v>
          </cell>
          <cell r="Q143" t="str">
            <v>Delta</v>
          </cell>
          <cell r="R143">
            <v>165</v>
          </cell>
          <cell r="S143">
            <v>2.3099999999999999E-2</v>
          </cell>
          <cell r="T143">
            <v>0</v>
          </cell>
          <cell r="U143">
            <v>200</v>
          </cell>
          <cell r="V143">
            <v>3.5000000000000003E-2</v>
          </cell>
          <cell r="W143">
            <v>-2.88</v>
          </cell>
          <cell r="X143">
            <v>86.6</v>
          </cell>
          <cell r="Y143">
            <v>1.2200000000000001E-2</v>
          </cell>
          <cell r="Z143">
            <v>0</v>
          </cell>
          <cell r="AA143">
            <v>1.84E-2</v>
          </cell>
          <cell r="AB143">
            <v>105</v>
          </cell>
          <cell r="AC143">
            <v>-1.51</v>
          </cell>
          <cell r="AD143">
            <v>2.4533333333333331E-2</v>
          </cell>
          <cell r="AE143">
            <v>140</v>
          </cell>
          <cell r="AF143">
            <v>-2.0133333333333332</v>
          </cell>
          <cell r="AG143">
            <v>3.6799999999999999E-2</v>
          </cell>
          <cell r="AH143">
            <v>210</v>
          </cell>
          <cell r="AI143">
            <v>-3.02</v>
          </cell>
          <cell r="AJ143">
            <v>1232.17</v>
          </cell>
          <cell r="AK143">
            <v>1070.1800000000003</v>
          </cell>
          <cell r="AL143">
            <v>161.98999999999978</v>
          </cell>
        </row>
        <row r="144">
          <cell r="A144" t="str">
            <v>Energy Star(R) Refrigerator: Side Mount Freezer without through-the-door ice - medium (15-23 ft3 TV) - 528 kWh/yr / CZ16</v>
          </cell>
          <cell r="B144">
            <v>150092</v>
          </cell>
          <cell r="C144" t="str">
            <v>Energy Star(R) Refrigerator: Side Mount Freezer without through-the-door ice - medium (15-23 ft3 TV) - 528 kWh/yr - 30% above Fed.Std</v>
          </cell>
          <cell r="D144" t="str">
            <v>Energy Star(R) Refrigerator: Side Mount Freezer without through-the-door ice - medium (15-23 ft3 TV) - 528 kWh/yr</v>
          </cell>
          <cell r="E144" t="str">
            <v>Res-Refg-dKWH-Cond</v>
          </cell>
          <cell r="F144" t="str">
            <v>DEER2011</v>
          </cell>
          <cell r="G144" t="str">
            <v>D08 v3.02</v>
          </cell>
          <cell r="H144">
            <v>39979</v>
          </cell>
          <cell r="I144" t="str">
            <v>SCE</v>
          </cell>
          <cell r="J144" t="str">
            <v>SFm</v>
          </cell>
          <cell r="K144" t="str">
            <v>Ex</v>
          </cell>
          <cell r="L144" t="str">
            <v>rWtd</v>
          </cell>
          <cell r="M144" t="str">
            <v>CZ16</v>
          </cell>
          <cell r="N144" t="str">
            <v>Each</v>
          </cell>
          <cell r="O144">
            <v>1</v>
          </cell>
          <cell r="P144">
            <v>0</v>
          </cell>
          <cell r="Q144" t="str">
            <v>Delta</v>
          </cell>
          <cell r="R144">
            <v>121</v>
          </cell>
          <cell r="S144">
            <v>1.9300000000000001E-2</v>
          </cell>
          <cell r="T144">
            <v>0</v>
          </cell>
          <cell r="U144">
            <v>126</v>
          </cell>
          <cell r="V144">
            <v>3.0300000000000001E-2</v>
          </cell>
          <cell r="W144">
            <v>-5.53</v>
          </cell>
          <cell r="X144">
            <v>63.6</v>
          </cell>
          <cell r="Y144">
            <v>1.01E-2</v>
          </cell>
          <cell r="Z144">
            <v>0</v>
          </cell>
          <cell r="AA144">
            <v>1.5900000000000001E-2</v>
          </cell>
          <cell r="AB144">
            <v>66.3</v>
          </cell>
          <cell r="AC144">
            <v>-2.9</v>
          </cell>
          <cell r="AD144">
            <v>2.12E-2</v>
          </cell>
          <cell r="AE144">
            <v>88.399999999999991</v>
          </cell>
          <cell r="AF144">
            <v>-3.8666666666666663</v>
          </cell>
          <cell r="AG144">
            <v>3.1800000000000002E-2</v>
          </cell>
          <cell r="AH144">
            <v>132.6</v>
          </cell>
          <cell r="AI144">
            <v>-5.8</v>
          </cell>
          <cell r="AJ144">
            <v>1232.17</v>
          </cell>
          <cell r="AK144">
            <v>1070.1800000000003</v>
          </cell>
          <cell r="AL144">
            <v>161.98999999999978</v>
          </cell>
        </row>
        <row r="145">
          <cell r="A145" t="str">
            <v>Energy Star(R) Refrigerator: Top Mount Freezer without through-the-door ice - large (20-25 ft3 TV) - 452 kWh/yr / CZ05</v>
          </cell>
          <cell r="B145">
            <v>150084</v>
          </cell>
          <cell r="C145" t="str">
            <v>Energy Star(R) Refrigerator: Top Mount Freezer without through-the-door ice - large (20-25 ft3 TV) - 452 kWh/yr - 30% above Fed.Std</v>
          </cell>
          <cell r="D145" t="str">
            <v>Energy Star(R) Refrigerator: Top Mount Freezer without through-the-door ice - large (20-25 ft3 TV) - 452 kWh/yr</v>
          </cell>
          <cell r="E145" t="str">
            <v>Res-Refg-dKWH-Cond</v>
          </cell>
          <cell r="F145" t="str">
            <v>DEER2011</v>
          </cell>
          <cell r="G145" t="str">
            <v>D08 v3.02</v>
          </cell>
          <cell r="H145">
            <v>39979</v>
          </cell>
          <cell r="I145" t="str">
            <v>SCE</v>
          </cell>
          <cell r="J145" t="str">
            <v>SFm</v>
          </cell>
          <cell r="K145" t="str">
            <v>Ex</v>
          </cell>
          <cell r="L145" t="str">
            <v>rWtd</v>
          </cell>
          <cell r="M145" t="str">
            <v>CZ05</v>
          </cell>
          <cell r="N145" t="str">
            <v>Each</v>
          </cell>
          <cell r="O145">
            <v>1</v>
          </cell>
          <cell r="P145">
            <v>0</v>
          </cell>
          <cell r="Q145" t="str">
            <v>Delta</v>
          </cell>
          <cell r="R145">
            <v>189</v>
          </cell>
          <cell r="S145">
            <v>2.7300000000000001E-2</v>
          </cell>
          <cell r="T145">
            <v>0</v>
          </cell>
          <cell r="U145">
            <v>188</v>
          </cell>
          <cell r="V145">
            <v>4.1700000000000001E-2</v>
          </cell>
          <cell r="W145">
            <v>-8.89</v>
          </cell>
          <cell r="X145">
            <v>61.8</v>
          </cell>
          <cell r="Y145">
            <v>8.9099999999999995E-3</v>
          </cell>
          <cell r="Z145">
            <v>0</v>
          </cell>
          <cell r="AA145">
            <v>1.3599999999999999E-2</v>
          </cell>
          <cell r="AB145">
            <v>61.2</v>
          </cell>
          <cell r="AC145">
            <v>-2.9</v>
          </cell>
          <cell r="AD145">
            <v>1.8133333333333331E-2</v>
          </cell>
          <cell r="AE145">
            <v>81.599999999999994</v>
          </cell>
          <cell r="AF145">
            <v>-3.8666666666666663</v>
          </cell>
          <cell r="AG145">
            <v>2.7199999999999998E-2</v>
          </cell>
          <cell r="AH145">
            <v>122.4</v>
          </cell>
          <cell r="AI145">
            <v>-5.8</v>
          </cell>
          <cell r="AJ145">
            <v>921.8</v>
          </cell>
          <cell r="AK145">
            <v>788.2</v>
          </cell>
          <cell r="AL145">
            <v>133.59999999999991</v>
          </cell>
        </row>
        <row r="146">
          <cell r="A146" t="str">
            <v>Energy Star(R) Refrigerator: Top Mount Freezer without through-the-door ice - large (20-25 ft3 TV) - 452 kWh/yr / CZ06</v>
          </cell>
          <cell r="B146">
            <v>150085</v>
          </cell>
          <cell r="C146" t="str">
            <v>Energy Star(R) Refrigerator: Top Mount Freezer without through-the-door ice - large (20-25 ft3 TV) - 452 kWh/yr - 30% above Fed.Std</v>
          </cell>
          <cell r="D146" t="str">
            <v>Energy Star(R) Refrigerator: Top Mount Freezer without through-the-door ice - large (20-25 ft3 TV) - 452 kWh/yr</v>
          </cell>
          <cell r="E146" t="str">
            <v>Res-Refg-dKWH-Cond</v>
          </cell>
          <cell r="F146" t="str">
            <v>DEER2011</v>
          </cell>
          <cell r="G146" t="str">
            <v>D08 v3.02</v>
          </cell>
          <cell r="H146">
            <v>39979</v>
          </cell>
          <cell r="I146" t="str">
            <v>SCE</v>
          </cell>
          <cell r="J146" t="str">
            <v>SFm</v>
          </cell>
          <cell r="K146" t="str">
            <v>Ex</v>
          </cell>
          <cell r="L146" t="str">
            <v>rWtd</v>
          </cell>
          <cell r="M146" t="str">
            <v>CZ06</v>
          </cell>
          <cell r="N146" t="str">
            <v>Each</v>
          </cell>
          <cell r="O146">
            <v>1</v>
          </cell>
          <cell r="P146">
            <v>0</v>
          </cell>
          <cell r="Q146" t="str">
            <v>Delta</v>
          </cell>
          <cell r="R146">
            <v>193</v>
          </cell>
          <cell r="S146">
            <v>2.5700000000000001E-2</v>
          </cell>
          <cell r="T146">
            <v>0</v>
          </cell>
          <cell r="U146">
            <v>210</v>
          </cell>
          <cell r="V146">
            <v>4.0099999999999997E-2</v>
          </cell>
          <cell r="W146">
            <v>-5.88</v>
          </cell>
          <cell r="X146">
            <v>63.1</v>
          </cell>
          <cell r="Y146">
            <v>8.3899999999999999E-3</v>
          </cell>
          <cell r="Z146">
            <v>0</v>
          </cell>
          <cell r="AA146">
            <v>1.3100000000000001E-2</v>
          </cell>
          <cell r="AB146">
            <v>68.400000000000006</v>
          </cell>
          <cell r="AC146">
            <v>-1.92</v>
          </cell>
          <cell r="AD146">
            <v>1.7466666666666665E-2</v>
          </cell>
          <cell r="AE146">
            <v>91.2</v>
          </cell>
          <cell r="AF146">
            <v>-2.5599999999999996</v>
          </cell>
          <cell r="AG146">
            <v>2.6200000000000001E-2</v>
          </cell>
          <cell r="AH146">
            <v>136.80000000000001</v>
          </cell>
          <cell r="AI146">
            <v>-3.84</v>
          </cell>
          <cell r="AJ146">
            <v>921.8</v>
          </cell>
          <cell r="AK146">
            <v>788.2</v>
          </cell>
          <cell r="AL146">
            <v>133.59999999999991</v>
          </cell>
        </row>
        <row r="147">
          <cell r="A147" t="str">
            <v>Energy Star(R) Refrigerator: Top Mount Freezer without through-the-door ice - large (20-25 ft3 TV) - 452 kWh/yr / CZ08</v>
          </cell>
          <cell r="B147">
            <v>150086</v>
          </cell>
          <cell r="C147" t="str">
            <v>Energy Star(R) Refrigerator: Top Mount Freezer without through-the-door ice - large (20-25 ft3 TV) - 452 kWh/yr - 30% above Fed.Std</v>
          </cell>
          <cell r="D147" t="str">
            <v>Energy Star(R) Refrigerator: Top Mount Freezer without through-the-door ice - large (20-25 ft3 TV) - 452 kWh/yr</v>
          </cell>
          <cell r="E147" t="str">
            <v>Res-Refg-dKWH-Cond</v>
          </cell>
          <cell r="F147" t="str">
            <v>DEER2011</v>
          </cell>
          <cell r="G147" t="str">
            <v>D08 v3.02</v>
          </cell>
          <cell r="H147">
            <v>39979</v>
          </cell>
          <cell r="I147" t="str">
            <v>SCE</v>
          </cell>
          <cell r="J147" t="str">
            <v>SFm</v>
          </cell>
          <cell r="K147" t="str">
            <v>Ex</v>
          </cell>
          <cell r="L147" t="str">
            <v>rWtd</v>
          </cell>
          <cell r="M147" t="str">
            <v>CZ08</v>
          </cell>
          <cell r="N147" t="str">
            <v>Each</v>
          </cell>
          <cell r="O147">
            <v>1</v>
          </cell>
          <cell r="P147">
            <v>0</v>
          </cell>
          <cell r="Q147" t="str">
            <v>Delta</v>
          </cell>
          <cell r="R147">
            <v>199</v>
          </cell>
          <cell r="S147">
            <v>2.8799999999999999E-2</v>
          </cell>
          <cell r="T147">
            <v>0</v>
          </cell>
          <cell r="U147">
            <v>219</v>
          </cell>
          <cell r="V147">
            <v>4.0399999999999998E-2</v>
          </cell>
          <cell r="W147">
            <v>-4.9800000000000004</v>
          </cell>
          <cell r="X147">
            <v>64.8</v>
          </cell>
          <cell r="Y147">
            <v>9.3900000000000008E-3</v>
          </cell>
          <cell r="Z147">
            <v>0</v>
          </cell>
          <cell r="AA147">
            <v>1.32E-2</v>
          </cell>
          <cell r="AB147">
            <v>71.599999999999994</v>
          </cell>
          <cell r="AC147">
            <v>-1.63</v>
          </cell>
          <cell r="AD147">
            <v>1.7599999999999998E-2</v>
          </cell>
          <cell r="AE147">
            <v>95.466666666666654</v>
          </cell>
          <cell r="AF147">
            <v>-2.1733333333333329</v>
          </cell>
          <cell r="AG147">
            <v>2.64E-2</v>
          </cell>
          <cell r="AH147">
            <v>143.19999999999999</v>
          </cell>
          <cell r="AI147">
            <v>-3.26</v>
          </cell>
          <cell r="AJ147">
            <v>921.8</v>
          </cell>
          <cell r="AK147">
            <v>788.2</v>
          </cell>
          <cell r="AL147">
            <v>133.59999999999991</v>
          </cell>
        </row>
        <row r="148">
          <cell r="A148" t="str">
            <v>Energy Star(R) Refrigerator: Top Mount Freezer without through-the-door ice - large (20-25 ft3 TV) - 452 kWh/yr / CZ09</v>
          </cell>
          <cell r="B148">
            <v>150087</v>
          </cell>
          <cell r="C148" t="str">
            <v>Energy Star(R) Refrigerator: Top Mount Freezer without through-the-door ice - large (20-25 ft3 TV) - 452 kWh/yr - 30% above Fed.Std</v>
          </cell>
          <cell r="D148" t="str">
            <v>Energy Star(R) Refrigerator: Top Mount Freezer without through-the-door ice - large (20-25 ft3 TV) - 452 kWh/yr</v>
          </cell>
          <cell r="E148" t="str">
            <v>Res-Refg-dKWH-Cond</v>
          </cell>
          <cell r="F148" t="str">
            <v>DEER2011</v>
          </cell>
          <cell r="G148" t="str">
            <v>D08 v3.02</v>
          </cell>
          <cell r="H148">
            <v>39979</v>
          </cell>
          <cell r="I148" t="str">
            <v>SCE</v>
          </cell>
          <cell r="J148" t="str">
            <v>SFm</v>
          </cell>
          <cell r="K148" t="str">
            <v>Ex</v>
          </cell>
          <cell r="L148" t="str">
            <v>rWtd</v>
          </cell>
          <cell r="M148" t="str">
            <v>CZ09</v>
          </cell>
          <cell r="N148" t="str">
            <v>Each</v>
          </cell>
          <cell r="O148">
            <v>1</v>
          </cell>
          <cell r="P148">
            <v>0</v>
          </cell>
          <cell r="Q148" t="str">
            <v>Delta</v>
          </cell>
          <cell r="R148">
            <v>203</v>
          </cell>
          <cell r="S148">
            <v>2.8500000000000001E-2</v>
          </cell>
          <cell r="T148">
            <v>0</v>
          </cell>
          <cell r="U148">
            <v>227</v>
          </cell>
          <cell r="V148">
            <v>4.41E-2</v>
          </cell>
          <cell r="W148">
            <v>-6.08</v>
          </cell>
          <cell r="X148">
            <v>66.099999999999994</v>
          </cell>
          <cell r="Y148">
            <v>9.3100000000000006E-3</v>
          </cell>
          <cell r="Z148">
            <v>0</v>
          </cell>
          <cell r="AA148">
            <v>1.44E-2</v>
          </cell>
          <cell r="AB148">
            <v>74.3</v>
          </cell>
          <cell r="AC148">
            <v>-1.99</v>
          </cell>
          <cell r="AD148">
            <v>1.9199999999999998E-2</v>
          </cell>
          <cell r="AE148">
            <v>99.066666666666663</v>
          </cell>
          <cell r="AF148">
            <v>-2.6533333333333333</v>
          </cell>
          <cell r="AG148">
            <v>2.8799999999999999E-2</v>
          </cell>
          <cell r="AH148">
            <v>148.6</v>
          </cell>
          <cell r="AI148">
            <v>-3.98</v>
          </cell>
          <cell r="AJ148">
            <v>921.8</v>
          </cell>
          <cell r="AK148">
            <v>788.2</v>
          </cell>
          <cell r="AL148">
            <v>133.59999999999991</v>
          </cell>
        </row>
        <row r="149">
          <cell r="A149" t="str">
            <v>Energy Star(R) Refrigerator: Top Mount Freezer without through-the-door ice - large (20-25 ft3 TV) - 452 kWh/yr / CZ10</v>
          </cell>
          <cell r="B149">
            <v>150088</v>
          </cell>
          <cell r="C149" t="str">
            <v>Energy Star(R) Refrigerator: Top Mount Freezer without through-the-door ice - large (20-25 ft3 TV) - 452 kWh/yr - 30% above Fed.Std</v>
          </cell>
          <cell r="D149" t="str">
            <v>Energy Star(R) Refrigerator: Top Mount Freezer without through-the-door ice - large (20-25 ft3 TV) - 452 kWh/yr</v>
          </cell>
          <cell r="E149" t="str">
            <v>Res-Refg-dKWH-Cond</v>
          </cell>
          <cell r="F149" t="str">
            <v>DEER2011</v>
          </cell>
          <cell r="G149" t="str">
            <v>D08 v3.02</v>
          </cell>
          <cell r="H149">
            <v>39979</v>
          </cell>
          <cell r="I149" t="str">
            <v>SCE</v>
          </cell>
          <cell r="J149" t="str">
            <v>SFm</v>
          </cell>
          <cell r="K149" t="str">
            <v>Ex</v>
          </cell>
          <cell r="L149" t="str">
            <v>rWtd</v>
          </cell>
          <cell r="M149" t="str">
            <v>CZ10</v>
          </cell>
          <cell r="N149" t="str">
            <v>Each</v>
          </cell>
          <cell r="O149">
            <v>1</v>
          </cell>
          <cell r="P149">
            <v>0</v>
          </cell>
          <cell r="Q149" t="str">
            <v>Delta</v>
          </cell>
          <cell r="R149">
            <v>207</v>
          </cell>
          <cell r="S149">
            <v>3.0200000000000001E-2</v>
          </cell>
          <cell r="T149">
            <v>0</v>
          </cell>
          <cell r="U149">
            <v>229</v>
          </cell>
          <cell r="V149">
            <v>4.7199999999999999E-2</v>
          </cell>
          <cell r="W149">
            <v>-5.88</v>
          </cell>
          <cell r="X149">
            <v>67.599999999999994</v>
          </cell>
          <cell r="Y149">
            <v>9.8499999999999994E-3</v>
          </cell>
          <cell r="Z149">
            <v>0</v>
          </cell>
          <cell r="AA149">
            <v>1.54E-2</v>
          </cell>
          <cell r="AB149">
            <v>74.7</v>
          </cell>
          <cell r="AC149">
            <v>-1.92</v>
          </cell>
          <cell r="AD149">
            <v>2.0533333333333334E-2</v>
          </cell>
          <cell r="AE149">
            <v>99.6</v>
          </cell>
          <cell r="AF149">
            <v>-2.5599999999999996</v>
          </cell>
          <cell r="AG149">
            <v>3.0800000000000001E-2</v>
          </cell>
          <cell r="AH149">
            <v>149.4</v>
          </cell>
          <cell r="AI149">
            <v>-3.84</v>
          </cell>
          <cell r="AJ149">
            <v>921.8</v>
          </cell>
          <cell r="AK149">
            <v>788.2</v>
          </cell>
          <cell r="AL149">
            <v>133.59999999999991</v>
          </cell>
        </row>
        <row r="150">
          <cell r="A150" t="str">
            <v>Energy Star(R) Refrigerator: Top Mount Freezer without through-the-door ice - large (20-25 ft3 TV) - 452 kWh/yr / CZ13</v>
          </cell>
          <cell r="B150">
            <v>150089</v>
          </cell>
          <cell r="C150" t="str">
            <v>Energy Star(R) Refrigerator: Top Mount Freezer without through-the-door ice - large (20-25 ft3 TV) - 452 kWh/yr - 30% above Fed.Std</v>
          </cell>
          <cell r="D150" t="str">
            <v>Energy Star(R) Refrigerator: Top Mount Freezer without through-the-door ice - large (20-25 ft3 TV) - 452 kWh/yr</v>
          </cell>
          <cell r="E150" t="str">
            <v>Res-Refg-dKWH-Cond</v>
          </cell>
          <cell r="F150" t="str">
            <v>DEER2011</v>
          </cell>
          <cell r="G150" t="str">
            <v>D08 v3.02</v>
          </cell>
          <cell r="H150">
            <v>39979</v>
          </cell>
          <cell r="I150" t="str">
            <v>SCE</v>
          </cell>
          <cell r="J150" t="str">
            <v>SFm</v>
          </cell>
          <cell r="K150" t="str">
            <v>Ex</v>
          </cell>
          <cell r="L150" t="str">
            <v>rWtd</v>
          </cell>
          <cell r="M150" t="str">
            <v>CZ13</v>
          </cell>
          <cell r="N150" t="str">
            <v>Each</v>
          </cell>
          <cell r="O150">
            <v>1</v>
          </cell>
          <cell r="P150">
            <v>0</v>
          </cell>
          <cell r="Q150" t="str">
            <v>Delta</v>
          </cell>
          <cell r="R150">
            <v>206</v>
          </cell>
          <cell r="S150">
            <v>3.0800000000000001E-2</v>
          </cell>
          <cell r="T150">
            <v>0</v>
          </cell>
          <cell r="U150">
            <v>232</v>
          </cell>
          <cell r="V150">
            <v>4.6300000000000001E-2</v>
          </cell>
          <cell r="W150">
            <v>-5.86</v>
          </cell>
          <cell r="X150">
            <v>67.400000000000006</v>
          </cell>
          <cell r="Y150">
            <v>1.01E-2</v>
          </cell>
          <cell r="Z150">
            <v>0</v>
          </cell>
          <cell r="AA150">
            <v>1.5100000000000001E-2</v>
          </cell>
          <cell r="AB150">
            <v>75.599999999999994</v>
          </cell>
          <cell r="AC150">
            <v>-1.91</v>
          </cell>
          <cell r="AD150">
            <v>2.0133333333333333E-2</v>
          </cell>
          <cell r="AE150">
            <v>100.79999999999998</v>
          </cell>
          <cell r="AF150">
            <v>-2.5466666666666664</v>
          </cell>
          <cell r="AG150">
            <v>3.0200000000000001E-2</v>
          </cell>
          <cell r="AH150">
            <v>151.19999999999999</v>
          </cell>
          <cell r="AI150">
            <v>-3.82</v>
          </cell>
          <cell r="AJ150">
            <v>921.8</v>
          </cell>
          <cell r="AK150">
            <v>788.2</v>
          </cell>
          <cell r="AL150">
            <v>133.59999999999991</v>
          </cell>
        </row>
        <row r="151">
          <cell r="A151" t="str">
            <v>Energy Star(R) Refrigerator: Top Mount Freezer without through-the-door ice - large (20-25 ft3 TV) - 452 kWh/yr / CZ14</v>
          </cell>
          <cell r="B151">
            <v>150090</v>
          </cell>
          <cell r="C151" t="str">
            <v>Energy Star(R) Refrigerator: Top Mount Freezer without through-the-door ice - large (20-25 ft3 TV) - 452 kWh/yr - 30% above Fed.Std</v>
          </cell>
          <cell r="D151" t="str">
            <v>Energy Star(R) Refrigerator: Top Mount Freezer without through-the-door ice - large (20-25 ft3 TV) - 452 kWh/yr</v>
          </cell>
          <cell r="E151" t="str">
            <v>Res-Refg-dKWH-Cond</v>
          </cell>
          <cell r="F151" t="str">
            <v>DEER2011</v>
          </cell>
          <cell r="G151" t="str">
            <v>D08 v3.02</v>
          </cell>
          <cell r="H151">
            <v>39979</v>
          </cell>
          <cell r="I151" t="str">
            <v>SCE</v>
          </cell>
          <cell r="J151" t="str">
            <v>SFm</v>
          </cell>
          <cell r="K151" t="str">
            <v>Ex</v>
          </cell>
          <cell r="L151" t="str">
            <v>rWtd</v>
          </cell>
          <cell r="M151" t="str">
            <v>CZ14</v>
          </cell>
          <cell r="N151" t="str">
            <v>Each</v>
          </cell>
          <cell r="O151">
            <v>1</v>
          </cell>
          <cell r="P151">
            <v>0</v>
          </cell>
          <cell r="Q151" t="str">
            <v>Delta</v>
          </cell>
          <cell r="R151">
            <v>197</v>
          </cell>
          <cell r="S151">
            <v>2.8899999999999999E-2</v>
          </cell>
          <cell r="T151">
            <v>0</v>
          </cell>
          <cell r="U151">
            <v>225</v>
          </cell>
          <cell r="V151">
            <v>4.2099999999999999E-2</v>
          </cell>
          <cell r="W151">
            <v>-5.93</v>
          </cell>
          <cell r="X151">
            <v>64.2</v>
          </cell>
          <cell r="Y151">
            <v>9.4400000000000005E-3</v>
          </cell>
          <cell r="Z151">
            <v>0</v>
          </cell>
          <cell r="AA151">
            <v>1.38E-2</v>
          </cell>
          <cell r="AB151">
            <v>73.400000000000006</v>
          </cell>
          <cell r="AC151">
            <v>-1.94</v>
          </cell>
          <cell r="AD151">
            <v>1.84E-2</v>
          </cell>
          <cell r="AE151">
            <v>97.866666666666674</v>
          </cell>
          <cell r="AF151">
            <v>-2.5866666666666664</v>
          </cell>
          <cell r="AG151">
            <v>2.76E-2</v>
          </cell>
          <cell r="AH151">
            <v>146.80000000000001</v>
          </cell>
          <cell r="AI151">
            <v>-3.88</v>
          </cell>
          <cell r="AJ151">
            <v>921.8</v>
          </cell>
          <cell r="AK151">
            <v>788.2</v>
          </cell>
          <cell r="AL151">
            <v>133.59999999999991</v>
          </cell>
        </row>
        <row r="152">
          <cell r="A152" t="str">
            <v>Energy Star(R) Refrigerator: Top Mount Freezer without through-the-door ice - large (20-25 ft3 TV) - 452 kWh/yr / CZ15</v>
          </cell>
          <cell r="B152">
            <v>150091</v>
          </cell>
          <cell r="C152" t="str">
            <v>Energy Star(R) Refrigerator: Top Mount Freezer without through-the-door ice - large (20-25 ft3 TV) - 452 kWh/yr - 30% above Fed.Std</v>
          </cell>
          <cell r="D152" t="str">
            <v>Energy Star(R) Refrigerator: Top Mount Freezer without through-the-door ice - large (20-25 ft3 TV) - 452 kWh/yr</v>
          </cell>
          <cell r="E152" t="str">
            <v>Res-Refg-dKWH-Cond</v>
          </cell>
          <cell r="F152" t="str">
            <v>DEER2011</v>
          </cell>
          <cell r="G152" t="str">
            <v>D08 v3.02</v>
          </cell>
          <cell r="H152">
            <v>39979</v>
          </cell>
          <cell r="I152" t="str">
            <v>SCE</v>
          </cell>
          <cell r="J152" t="str">
            <v>SFm</v>
          </cell>
          <cell r="K152" t="str">
            <v>Ex</v>
          </cell>
          <cell r="L152" t="str">
            <v>rWtd</v>
          </cell>
          <cell r="M152" t="str">
            <v>CZ15</v>
          </cell>
          <cell r="N152" t="str">
            <v>Each</v>
          </cell>
          <cell r="O152">
            <v>1</v>
          </cell>
          <cell r="P152">
            <v>0</v>
          </cell>
          <cell r="Q152" t="str">
            <v>Delta</v>
          </cell>
          <cell r="R152">
            <v>231</v>
          </cell>
          <cell r="S152">
            <v>3.2399999999999998E-2</v>
          </cell>
          <cell r="T152">
            <v>0</v>
          </cell>
          <cell r="U152">
            <v>280</v>
          </cell>
          <cell r="V152">
            <v>4.9099999999999998E-2</v>
          </cell>
          <cell r="W152">
            <v>-4.03</v>
          </cell>
          <cell r="X152">
            <v>75.3</v>
          </cell>
          <cell r="Y152">
            <v>1.06E-2</v>
          </cell>
          <cell r="Z152">
            <v>0</v>
          </cell>
          <cell r="AA152">
            <v>1.6E-2</v>
          </cell>
          <cell r="AB152">
            <v>91.5</v>
          </cell>
          <cell r="AC152">
            <v>-1.32</v>
          </cell>
          <cell r="AD152">
            <v>2.1333333333333333E-2</v>
          </cell>
          <cell r="AE152">
            <v>122</v>
          </cell>
          <cell r="AF152">
            <v>-1.76</v>
          </cell>
          <cell r="AG152">
            <v>3.2000000000000001E-2</v>
          </cell>
          <cell r="AH152">
            <v>183</v>
          </cell>
          <cell r="AI152">
            <v>-2.64</v>
          </cell>
          <cell r="AJ152">
            <v>921.8</v>
          </cell>
          <cell r="AK152">
            <v>788.2</v>
          </cell>
          <cell r="AL152">
            <v>133.59999999999991</v>
          </cell>
        </row>
        <row r="153">
          <cell r="A153" t="str">
            <v>Energy Star(R) Refrigerator: Top Mount Freezer without through-the-door ice - large (20-25 ft3 TV) - 452 kWh/yr / CZ16</v>
          </cell>
          <cell r="B153">
            <v>150092</v>
          </cell>
          <cell r="C153" t="str">
            <v>Energy Star(R) Refrigerator: Top Mount Freezer without through-the-door ice - large (20-25 ft3 TV) - 452 kWh/yr - 30% above Fed.Std</v>
          </cell>
          <cell r="D153" t="str">
            <v>Energy Star(R) Refrigerator: Top Mount Freezer without through-the-door ice - large (20-25 ft3 TV) - 452 kWh/yr</v>
          </cell>
          <cell r="E153" t="str">
            <v>Res-Refg-dKWH-Cond</v>
          </cell>
          <cell r="F153" t="str">
            <v>DEER2011</v>
          </cell>
          <cell r="G153" t="str">
            <v>D08 v3.02</v>
          </cell>
          <cell r="H153">
            <v>39979</v>
          </cell>
          <cell r="I153" t="str">
            <v>SCE</v>
          </cell>
          <cell r="J153" t="str">
            <v>SFm</v>
          </cell>
          <cell r="K153" t="str">
            <v>Ex</v>
          </cell>
          <cell r="L153" t="str">
            <v>rWtd</v>
          </cell>
          <cell r="M153" t="str">
            <v>CZ16</v>
          </cell>
          <cell r="N153" t="str">
            <v>Each</v>
          </cell>
          <cell r="O153">
            <v>1</v>
          </cell>
          <cell r="P153">
            <v>0</v>
          </cell>
          <cell r="Q153" t="str">
            <v>Delta</v>
          </cell>
          <cell r="R153">
            <v>169</v>
          </cell>
          <cell r="S153">
            <v>2.7E-2</v>
          </cell>
          <cell r="T153">
            <v>0</v>
          </cell>
          <cell r="U153">
            <v>177</v>
          </cell>
          <cell r="V153">
            <v>4.24E-2</v>
          </cell>
          <cell r="W153">
            <v>-7.74</v>
          </cell>
          <cell r="X153">
            <v>55.3</v>
          </cell>
          <cell r="Y153">
            <v>8.8199999999999997E-3</v>
          </cell>
          <cell r="Z153">
            <v>0</v>
          </cell>
          <cell r="AA153">
            <v>1.38E-2</v>
          </cell>
          <cell r="AB153">
            <v>57.7</v>
          </cell>
          <cell r="AC153">
            <v>-2.5299999999999998</v>
          </cell>
          <cell r="AD153">
            <v>1.84E-2</v>
          </cell>
          <cell r="AE153">
            <v>76.933333333333337</v>
          </cell>
          <cell r="AF153">
            <v>-3.3733333333333331</v>
          </cell>
          <cell r="AG153">
            <v>2.76E-2</v>
          </cell>
          <cell r="AH153">
            <v>115.4</v>
          </cell>
          <cell r="AI153">
            <v>-5.0599999999999996</v>
          </cell>
          <cell r="AJ153">
            <v>921.8</v>
          </cell>
          <cell r="AK153">
            <v>788.2</v>
          </cell>
          <cell r="AL153">
            <v>133.59999999999991</v>
          </cell>
        </row>
        <row r="154">
          <cell r="A154" t="str">
            <v>Energy Star(R) Refrigerator: Top Mount Freezer without through-the-door ice - medium (15-20 ft3 TV) - 399 kWh/yr / CZ05</v>
          </cell>
          <cell r="B154">
            <v>150084</v>
          </cell>
          <cell r="C154" t="str">
            <v>Energy Star(R) Refrigerator: Top Mount Freezer without through-the-door ice - medium (15-20 ft3 TV) - 399 kWh/yr - 30% above Fed.Std</v>
          </cell>
          <cell r="D154" t="str">
            <v>Energy Star(R) Refrigerator: Top Mount Freezer without through-the-door ice - medium (15-20 ft3 TV) - 399 kWh/yr</v>
          </cell>
          <cell r="E154" t="str">
            <v>Res-Refg-dKWH-Cond</v>
          </cell>
          <cell r="F154" t="str">
            <v>DEER2011</v>
          </cell>
          <cell r="G154" t="str">
            <v>D08 v3.02</v>
          </cell>
          <cell r="H154">
            <v>39979</v>
          </cell>
          <cell r="I154" t="str">
            <v>SCE</v>
          </cell>
          <cell r="J154" t="str">
            <v>SFm</v>
          </cell>
          <cell r="K154" t="str">
            <v>Ex</v>
          </cell>
          <cell r="L154" t="str">
            <v>rWtd</v>
          </cell>
          <cell r="M154" t="str">
            <v>CZ05</v>
          </cell>
          <cell r="N154" t="str">
            <v>Each</v>
          </cell>
          <cell r="O154">
            <v>1</v>
          </cell>
          <cell r="P154">
            <v>0</v>
          </cell>
          <cell r="Q154" t="str">
            <v>Delta</v>
          </cell>
          <cell r="R154">
            <v>195</v>
          </cell>
          <cell r="S154">
            <v>2.8199999999999999E-2</v>
          </cell>
          <cell r="T154">
            <v>0</v>
          </cell>
          <cell r="U154">
            <v>194</v>
          </cell>
          <cell r="V154">
            <v>4.3099999999999999E-2</v>
          </cell>
          <cell r="W154">
            <v>-9.18</v>
          </cell>
          <cell r="X154">
            <v>54</v>
          </cell>
          <cell r="Y154">
            <v>7.79E-3</v>
          </cell>
          <cell r="Z154">
            <v>0</v>
          </cell>
          <cell r="AA154">
            <v>1.1900000000000001E-2</v>
          </cell>
          <cell r="AB154">
            <v>53.6</v>
          </cell>
          <cell r="AC154">
            <v>-2.54</v>
          </cell>
          <cell r="AD154">
            <v>1.5866666666666668E-2</v>
          </cell>
          <cell r="AE154">
            <v>71.466666666666669</v>
          </cell>
          <cell r="AF154">
            <v>-3.3866666666666667</v>
          </cell>
          <cell r="AG154">
            <v>2.3800000000000002E-2</v>
          </cell>
          <cell r="AH154">
            <v>107.2</v>
          </cell>
          <cell r="AI154">
            <v>-5.08</v>
          </cell>
          <cell r="AJ154">
            <v>734.70500000000004</v>
          </cell>
          <cell r="AK154">
            <v>617.80499999999995</v>
          </cell>
          <cell r="AL154">
            <v>116.90000000000009</v>
          </cell>
        </row>
        <row r="155">
          <cell r="A155" t="str">
            <v>Energy Star(R) Refrigerator: Top Mount Freezer without through-the-door ice - medium (15-20 ft3 TV) - 399 kWh/yr / CZ06</v>
          </cell>
          <cell r="B155">
            <v>150085</v>
          </cell>
          <cell r="C155" t="str">
            <v>Energy Star(R) Refrigerator: Top Mount Freezer without through-the-door ice - medium (15-20 ft3 TV) - 399 kWh/yr - 30% above Fed.Std</v>
          </cell>
          <cell r="D155" t="str">
            <v>Energy Star(R) Refrigerator: Top Mount Freezer without through-the-door ice - medium (15-20 ft3 TV) - 399 kWh/yr</v>
          </cell>
          <cell r="E155" t="str">
            <v>Res-Refg-dKWH-Cond</v>
          </cell>
          <cell r="F155" t="str">
            <v>DEER2011</v>
          </cell>
          <cell r="G155" t="str">
            <v>D08 v3.02</v>
          </cell>
          <cell r="H155">
            <v>39979</v>
          </cell>
          <cell r="I155" t="str">
            <v>SCE</v>
          </cell>
          <cell r="J155" t="str">
            <v>SFm</v>
          </cell>
          <cell r="K155" t="str">
            <v>Ex</v>
          </cell>
          <cell r="L155" t="str">
            <v>rWtd</v>
          </cell>
          <cell r="M155" t="str">
            <v>CZ06</v>
          </cell>
          <cell r="N155" t="str">
            <v>Each</v>
          </cell>
          <cell r="O155">
            <v>1</v>
          </cell>
          <cell r="P155">
            <v>0</v>
          </cell>
          <cell r="Q155" t="str">
            <v>Delta</v>
          </cell>
          <cell r="R155">
            <v>200</v>
          </cell>
          <cell r="S155">
            <v>2.6499999999999999E-2</v>
          </cell>
          <cell r="T155">
            <v>0</v>
          </cell>
          <cell r="U155">
            <v>216</v>
          </cell>
          <cell r="V155">
            <v>4.1500000000000002E-2</v>
          </cell>
          <cell r="W155">
            <v>-6.08</v>
          </cell>
          <cell r="X155">
            <v>55.2</v>
          </cell>
          <cell r="Y155">
            <v>7.3400000000000002E-3</v>
          </cell>
          <cell r="Z155">
            <v>0</v>
          </cell>
          <cell r="AA155">
            <v>1.15E-2</v>
          </cell>
          <cell r="AB155">
            <v>59.9</v>
          </cell>
          <cell r="AC155">
            <v>-1.68</v>
          </cell>
          <cell r="AD155">
            <v>1.5333333333333332E-2</v>
          </cell>
          <cell r="AE155">
            <v>79.86666666666666</v>
          </cell>
          <cell r="AF155">
            <v>-2.2399999999999998</v>
          </cell>
          <cell r="AG155">
            <v>2.3E-2</v>
          </cell>
          <cell r="AH155">
            <v>119.8</v>
          </cell>
          <cell r="AI155">
            <v>-3.36</v>
          </cell>
          <cell r="AJ155">
            <v>734.70500000000004</v>
          </cell>
          <cell r="AK155">
            <v>617.80499999999995</v>
          </cell>
          <cell r="AL155">
            <v>116.90000000000009</v>
          </cell>
        </row>
        <row r="156">
          <cell r="A156" t="str">
            <v>Energy Star(R) Refrigerator: Top Mount Freezer without through-the-door ice - medium (15-20 ft3 TV) - 399 kWh/yr / CZ08</v>
          </cell>
          <cell r="B156">
            <v>150086</v>
          </cell>
          <cell r="C156" t="str">
            <v>Energy Star(R) Refrigerator: Top Mount Freezer without through-the-door ice - medium (15-20 ft3 TV) - 399 kWh/yr - 30% above Fed.Std</v>
          </cell>
          <cell r="D156" t="str">
            <v>Energy Star(R) Refrigerator: Top Mount Freezer without through-the-door ice - medium (15-20 ft3 TV) - 399 kWh/yr</v>
          </cell>
          <cell r="E156" t="str">
            <v>Res-Refg-dKWH-Cond</v>
          </cell>
          <cell r="F156" t="str">
            <v>DEER2011</v>
          </cell>
          <cell r="G156" t="str">
            <v>D08 v3.02</v>
          </cell>
          <cell r="H156">
            <v>39979</v>
          </cell>
          <cell r="I156" t="str">
            <v>SCE</v>
          </cell>
          <cell r="J156" t="str">
            <v>SFm</v>
          </cell>
          <cell r="K156" t="str">
            <v>Ex</v>
          </cell>
          <cell r="L156" t="str">
            <v>rWtd</v>
          </cell>
          <cell r="M156" t="str">
            <v>CZ08</v>
          </cell>
          <cell r="N156" t="str">
            <v>Each</v>
          </cell>
          <cell r="O156">
            <v>1</v>
          </cell>
          <cell r="P156">
            <v>0</v>
          </cell>
          <cell r="Q156" t="str">
            <v>Delta</v>
          </cell>
          <cell r="R156">
            <v>205</v>
          </cell>
          <cell r="S156">
            <v>2.9700000000000001E-2</v>
          </cell>
          <cell r="T156">
            <v>0</v>
          </cell>
          <cell r="U156">
            <v>226</v>
          </cell>
          <cell r="V156">
            <v>4.1700000000000001E-2</v>
          </cell>
          <cell r="W156">
            <v>-5.14</v>
          </cell>
          <cell r="X156">
            <v>56.7</v>
          </cell>
          <cell r="Y156">
            <v>8.2199999999999999E-3</v>
          </cell>
          <cell r="Z156">
            <v>0</v>
          </cell>
          <cell r="AA156">
            <v>1.15E-2</v>
          </cell>
          <cell r="AB156">
            <v>62.6</v>
          </cell>
          <cell r="AC156">
            <v>-1.42</v>
          </cell>
          <cell r="AD156">
            <v>1.5333333333333332E-2</v>
          </cell>
          <cell r="AE156">
            <v>83.466666666666669</v>
          </cell>
          <cell r="AF156">
            <v>-1.8933333333333331</v>
          </cell>
          <cell r="AG156">
            <v>2.3E-2</v>
          </cell>
          <cell r="AH156">
            <v>125.2</v>
          </cell>
          <cell r="AI156">
            <v>-2.84</v>
          </cell>
          <cell r="AJ156">
            <v>734.70500000000004</v>
          </cell>
          <cell r="AK156">
            <v>617.80499999999995</v>
          </cell>
          <cell r="AL156">
            <v>116.90000000000009</v>
          </cell>
        </row>
        <row r="157">
          <cell r="A157" t="str">
            <v>Energy Star(R) Refrigerator: Top Mount Freezer without through-the-door ice - medium (15-20 ft3 TV) - 399 kWh/yr / CZ09</v>
          </cell>
          <cell r="B157">
            <v>150087</v>
          </cell>
          <cell r="C157" t="str">
            <v>Energy Star(R) Refrigerator: Top Mount Freezer without through-the-door ice - medium (15-20 ft3 TV) - 399 kWh/yr - 30% above Fed.Std</v>
          </cell>
          <cell r="D157" t="str">
            <v>Energy Star(R) Refrigerator: Top Mount Freezer without through-the-door ice - medium (15-20 ft3 TV) - 399 kWh/yr</v>
          </cell>
          <cell r="E157" t="str">
            <v>Res-Refg-dKWH-Cond</v>
          </cell>
          <cell r="F157" t="str">
            <v>DEER2011</v>
          </cell>
          <cell r="G157" t="str">
            <v>D08 v3.02</v>
          </cell>
          <cell r="H157">
            <v>39979</v>
          </cell>
          <cell r="I157" t="str">
            <v>SCE</v>
          </cell>
          <cell r="J157" t="str">
            <v>SFm</v>
          </cell>
          <cell r="K157" t="str">
            <v>Ex</v>
          </cell>
          <cell r="L157" t="str">
            <v>rWtd</v>
          </cell>
          <cell r="M157" t="str">
            <v>CZ09</v>
          </cell>
          <cell r="N157" t="str">
            <v>Each</v>
          </cell>
          <cell r="O157">
            <v>1</v>
          </cell>
          <cell r="P157">
            <v>0</v>
          </cell>
          <cell r="Q157" t="str">
            <v>Delta</v>
          </cell>
          <cell r="R157">
            <v>209</v>
          </cell>
          <cell r="S157">
            <v>2.9499999999999998E-2</v>
          </cell>
          <cell r="T157">
            <v>0</v>
          </cell>
          <cell r="U157">
            <v>235</v>
          </cell>
          <cell r="V157">
            <v>4.5600000000000002E-2</v>
          </cell>
          <cell r="W157">
            <v>-6.28</v>
          </cell>
          <cell r="X157">
            <v>57.9</v>
          </cell>
          <cell r="Y157">
            <v>8.1499999999999993E-3</v>
          </cell>
          <cell r="Z157">
            <v>0</v>
          </cell>
          <cell r="AA157">
            <v>1.26E-2</v>
          </cell>
          <cell r="AB157">
            <v>65</v>
          </cell>
          <cell r="AC157">
            <v>-1.74</v>
          </cell>
          <cell r="AD157">
            <v>1.6799999999999999E-2</v>
          </cell>
          <cell r="AE157">
            <v>86.666666666666657</v>
          </cell>
          <cell r="AF157">
            <v>-2.3199999999999998</v>
          </cell>
          <cell r="AG157">
            <v>2.52E-2</v>
          </cell>
          <cell r="AH157">
            <v>130</v>
          </cell>
          <cell r="AI157">
            <v>-3.48</v>
          </cell>
          <cell r="AJ157">
            <v>734.70500000000004</v>
          </cell>
          <cell r="AK157">
            <v>617.80499999999995</v>
          </cell>
          <cell r="AL157">
            <v>116.90000000000009</v>
          </cell>
        </row>
        <row r="158">
          <cell r="A158" t="str">
            <v>Energy Star(R) Refrigerator: Top Mount Freezer without through-the-door ice - medium (15-20 ft3 TV) - 399 kWh/yr / CZ10</v>
          </cell>
          <cell r="B158">
            <v>150088</v>
          </cell>
          <cell r="C158" t="str">
            <v>Energy Star(R) Refrigerator: Top Mount Freezer without through-the-door ice - medium (15-20 ft3 TV) - 399 kWh/yr - 30% above Fed.Std</v>
          </cell>
          <cell r="D158" t="str">
            <v>Energy Star(R) Refrigerator: Top Mount Freezer without through-the-door ice - medium (15-20 ft3 TV) - 399 kWh/yr</v>
          </cell>
          <cell r="E158" t="str">
            <v>Res-Refg-dKWH-Cond</v>
          </cell>
          <cell r="F158" t="str">
            <v>DEER2011</v>
          </cell>
          <cell r="G158" t="str">
            <v>D08 v3.02</v>
          </cell>
          <cell r="H158">
            <v>39979</v>
          </cell>
          <cell r="I158" t="str">
            <v>SCE</v>
          </cell>
          <cell r="J158" t="str">
            <v>SFm</v>
          </cell>
          <cell r="K158" t="str">
            <v>Ex</v>
          </cell>
          <cell r="L158" t="str">
            <v>rWtd</v>
          </cell>
          <cell r="M158" t="str">
            <v>CZ10</v>
          </cell>
          <cell r="N158" t="str">
            <v>Each</v>
          </cell>
          <cell r="O158">
            <v>1</v>
          </cell>
          <cell r="P158">
            <v>0</v>
          </cell>
          <cell r="Q158" t="str">
            <v>Delta</v>
          </cell>
          <cell r="R158">
            <v>214</v>
          </cell>
          <cell r="S158">
            <v>3.1099999999999999E-2</v>
          </cell>
          <cell r="T158">
            <v>0</v>
          </cell>
          <cell r="U158">
            <v>236</v>
          </cell>
          <cell r="V158">
            <v>4.87E-2</v>
          </cell>
          <cell r="W158">
            <v>-6.08</v>
          </cell>
          <cell r="X158">
            <v>59.1</v>
          </cell>
          <cell r="Y158">
            <v>8.6199999999999992E-3</v>
          </cell>
          <cell r="Z158">
            <v>0</v>
          </cell>
          <cell r="AA158">
            <v>1.35E-2</v>
          </cell>
          <cell r="AB158">
            <v>65.3</v>
          </cell>
          <cell r="AC158">
            <v>-1.68</v>
          </cell>
          <cell r="AD158">
            <v>1.7999999999999999E-2</v>
          </cell>
          <cell r="AE158">
            <v>87.066666666666663</v>
          </cell>
          <cell r="AF158">
            <v>-2.2399999999999998</v>
          </cell>
          <cell r="AG158">
            <v>2.7E-2</v>
          </cell>
          <cell r="AH158">
            <v>130.6</v>
          </cell>
          <cell r="AI158">
            <v>-3.36</v>
          </cell>
          <cell r="AJ158">
            <v>734.70500000000004</v>
          </cell>
          <cell r="AK158">
            <v>617.80499999999995</v>
          </cell>
          <cell r="AL158">
            <v>116.90000000000009</v>
          </cell>
        </row>
        <row r="159">
          <cell r="A159" t="str">
            <v>Energy Star(R) Refrigerator: Top Mount Freezer without through-the-door ice - medium (15-20 ft3 TV) - 399 kWh/yr / CZ13</v>
          </cell>
          <cell r="B159">
            <v>150089</v>
          </cell>
          <cell r="C159" t="str">
            <v>Energy Star(R) Refrigerator: Top Mount Freezer without through-the-door ice - medium (15-20 ft3 TV) - 399 kWh/yr - 30% above Fed.Std</v>
          </cell>
          <cell r="D159" t="str">
            <v>Energy Star(R) Refrigerator: Top Mount Freezer without through-the-door ice - medium (15-20 ft3 TV) - 399 kWh/yr</v>
          </cell>
          <cell r="E159" t="str">
            <v>Res-Refg-dKWH-Cond</v>
          </cell>
          <cell r="F159" t="str">
            <v>DEER2011</v>
          </cell>
          <cell r="G159" t="str">
            <v>D08 v3.02</v>
          </cell>
          <cell r="H159">
            <v>39979</v>
          </cell>
          <cell r="I159" t="str">
            <v>SCE</v>
          </cell>
          <cell r="J159" t="str">
            <v>SFm</v>
          </cell>
          <cell r="K159" t="str">
            <v>Ex</v>
          </cell>
          <cell r="L159" t="str">
            <v>rWtd</v>
          </cell>
          <cell r="M159" t="str">
            <v>CZ13</v>
          </cell>
          <cell r="N159" t="str">
            <v>Each</v>
          </cell>
          <cell r="O159">
            <v>1</v>
          </cell>
          <cell r="P159">
            <v>0</v>
          </cell>
          <cell r="Q159" t="str">
            <v>Delta</v>
          </cell>
          <cell r="R159">
            <v>213</v>
          </cell>
          <cell r="S159">
            <v>3.1800000000000002E-2</v>
          </cell>
          <cell r="T159">
            <v>0</v>
          </cell>
          <cell r="U159">
            <v>239</v>
          </cell>
          <cell r="V159">
            <v>4.7800000000000002E-2</v>
          </cell>
          <cell r="W159">
            <v>-6.05</v>
          </cell>
          <cell r="X159">
            <v>59</v>
          </cell>
          <cell r="Y159">
            <v>8.8000000000000005E-3</v>
          </cell>
          <cell r="Z159">
            <v>0</v>
          </cell>
          <cell r="AA159">
            <v>1.32E-2</v>
          </cell>
          <cell r="AB159">
            <v>66.2</v>
          </cell>
          <cell r="AC159">
            <v>-1.67</v>
          </cell>
          <cell r="AD159">
            <v>1.7599999999999998E-2</v>
          </cell>
          <cell r="AE159">
            <v>88.266666666666666</v>
          </cell>
          <cell r="AF159">
            <v>-2.2266666666666666</v>
          </cell>
          <cell r="AG159">
            <v>2.64E-2</v>
          </cell>
          <cell r="AH159">
            <v>132.4</v>
          </cell>
          <cell r="AI159">
            <v>-3.34</v>
          </cell>
          <cell r="AJ159">
            <v>734.70500000000004</v>
          </cell>
          <cell r="AK159">
            <v>617.80499999999995</v>
          </cell>
          <cell r="AL159">
            <v>116.90000000000009</v>
          </cell>
        </row>
        <row r="160">
          <cell r="A160" t="str">
            <v>Energy Star(R) Refrigerator: Top Mount Freezer without through-the-door ice - medium (15-20 ft3 TV) - 399 kWh/yr / CZ14</v>
          </cell>
          <cell r="B160">
            <v>150090</v>
          </cell>
          <cell r="C160" t="str">
            <v>Energy Star(R) Refrigerator: Top Mount Freezer without through-the-door ice - medium (15-20 ft3 TV) - 399 kWh/yr - 30% above Fed.Std</v>
          </cell>
          <cell r="D160" t="str">
            <v>Energy Star(R) Refrigerator: Top Mount Freezer without through-the-door ice - medium (15-20 ft3 TV) - 399 kWh/yr</v>
          </cell>
          <cell r="E160" t="str">
            <v>Res-Refg-dKWH-Cond</v>
          </cell>
          <cell r="F160" t="str">
            <v>DEER2011</v>
          </cell>
          <cell r="G160" t="str">
            <v>D08 v3.02</v>
          </cell>
          <cell r="H160">
            <v>39979</v>
          </cell>
          <cell r="I160" t="str">
            <v>SCE</v>
          </cell>
          <cell r="J160" t="str">
            <v>SFm</v>
          </cell>
          <cell r="K160" t="str">
            <v>Ex</v>
          </cell>
          <cell r="L160" t="str">
            <v>rWtd</v>
          </cell>
          <cell r="M160" t="str">
            <v>CZ14</v>
          </cell>
          <cell r="N160" t="str">
            <v>Each</v>
          </cell>
          <cell r="O160">
            <v>1</v>
          </cell>
          <cell r="P160">
            <v>0</v>
          </cell>
          <cell r="Q160" t="str">
            <v>Delta</v>
          </cell>
          <cell r="R160">
            <v>203</v>
          </cell>
          <cell r="S160">
            <v>2.9899999999999999E-2</v>
          </cell>
          <cell r="T160">
            <v>0</v>
          </cell>
          <cell r="U160">
            <v>232</v>
          </cell>
          <cell r="V160">
            <v>4.3499999999999997E-2</v>
          </cell>
          <cell r="W160">
            <v>-6.13</v>
          </cell>
          <cell r="X160">
            <v>56.2</v>
          </cell>
          <cell r="Y160">
            <v>8.26E-3</v>
          </cell>
          <cell r="Z160">
            <v>0</v>
          </cell>
          <cell r="AA160">
            <v>1.2E-2</v>
          </cell>
          <cell r="AB160">
            <v>64.2</v>
          </cell>
          <cell r="AC160">
            <v>-1.7</v>
          </cell>
          <cell r="AD160">
            <v>1.6E-2</v>
          </cell>
          <cell r="AE160">
            <v>85.6</v>
          </cell>
          <cell r="AF160">
            <v>-2.2666666666666666</v>
          </cell>
          <cell r="AG160">
            <v>2.4E-2</v>
          </cell>
          <cell r="AH160">
            <v>128.4</v>
          </cell>
          <cell r="AI160">
            <v>-3.4</v>
          </cell>
          <cell r="AJ160">
            <v>734.70500000000004</v>
          </cell>
          <cell r="AK160">
            <v>617.80499999999995</v>
          </cell>
          <cell r="AL160">
            <v>116.90000000000009</v>
          </cell>
        </row>
        <row r="161">
          <cell r="A161" t="str">
            <v>Energy Star(R) Refrigerator: Top Mount Freezer without through-the-door ice - medium (15-20 ft3 TV) - 399 kWh/yr / CZ15</v>
          </cell>
          <cell r="B161">
            <v>150091</v>
          </cell>
          <cell r="C161" t="str">
            <v>Energy Star(R) Refrigerator: Top Mount Freezer without through-the-door ice - medium (15-20 ft3 TV) - 399 kWh/yr - 30% above Fed.Std</v>
          </cell>
          <cell r="D161" t="str">
            <v>Energy Star(R) Refrigerator: Top Mount Freezer without through-the-door ice - medium (15-20 ft3 TV) - 399 kWh/yr</v>
          </cell>
          <cell r="E161" t="str">
            <v>Res-Refg-dKWH-Cond</v>
          </cell>
          <cell r="F161" t="str">
            <v>DEER2011</v>
          </cell>
          <cell r="G161" t="str">
            <v>D08 v3.02</v>
          </cell>
          <cell r="H161">
            <v>39979</v>
          </cell>
          <cell r="I161" t="str">
            <v>SCE</v>
          </cell>
          <cell r="J161" t="str">
            <v>SFm</v>
          </cell>
          <cell r="K161" t="str">
            <v>Ex</v>
          </cell>
          <cell r="L161" t="str">
            <v>rWtd</v>
          </cell>
          <cell r="M161" t="str">
            <v>CZ15</v>
          </cell>
          <cell r="N161" t="str">
            <v>Each</v>
          </cell>
          <cell r="O161">
            <v>1</v>
          </cell>
          <cell r="P161">
            <v>0</v>
          </cell>
          <cell r="Q161" t="str">
            <v>Delta</v>
          </cell>
          <cell r="R161">
            <v>238</v>
          </cell>
          <cell r="S161">
            <v>3.3399999999999999E-2</v>
          </cell>
          <cell r="T161">
            <v>0</v>
          </cell>
          <cell r="U161">
            <v>289</v>
          </cell>
          <cell r="V161">
            <v>5.0700000000000002E-2</v>
          </cell>
          <cell r="W161">
            <v>-4.16</v>
          </cell>
          <cell r="X161">
            <v>65.900000000000006</v>
          </cell>
          <cell r="Y161">
            <v>9.2499999999999995E-3</v>
          </cell>
          <cell r="Z161">
            <v>0</v>
          </cell>
          <cell r="AA161">
            <v>1.4E-2</v>
          </cell>
          <cell r="AB161">
            <v>80.099999999999994</v>
          </cell>
          <cell r="AC161">
            <v>-1.1499999999999999</v>
          </cell>
          <cell r="AD161">
            <v>1.8666666666666665E-2</v>
          </cell>
          <cell r="AE161">
            <v>106.79999999999998</v>
          </cell>
          <cell r="AF161">
            <v>-1.5333333333333332</v>
          </cell>
          <cell r="AG161">
            <v>2.8000000000000001E-2</v>
          </cell>
          <cell r="AH161">
            <v>160.19999999999999</v>
          </cell>
          <cell r="AI161">
            <v>-2.2999999999999998</v>
          </cell>
          <cell r="AJ161">
            <v>734.70500000000004</v>
          </cell>
          <cell r="AK161">
            <v>617.80499999999995</v>
          </cell>
          <cell r="AL161">
            <v>116.90000000000009</v>
          </cell>
        </row>
        <row r="162">
          <cell r="A162" t="str">
            <v>Energy Star(R) Refrigerator: Top Mount Freezer without through-the-door ice - medium (15-20 ft3 TV) - 399 kWh/yr / CZ16</v>
          </cell>
          <cell r="B162">
            <v>150092</v>
          </cell>
          <cell r="C162" t="str">
            <v>Energy Star(R) Refrigerator: Top Mount Freezer without through-the-door ice - medium (15-20 ft3 TV) - 399 kWh/yr - 30% above Fed.Std</v>
          </cell>
          <cell r="D162" t="str">
            <v>Energy Star(R) Refrigerator: Top Mount Freezer without through-the-door ice - medium (15-20 ft3 TV) - 399 kWh/yr</v>
          </cell>
          <cell r="E162" t="str">
            <v>Res-Refg-dKWH-Cond</v>
          </cell>
          <cell r="F162" t="str">
            <v>DEER2011</v>
          </cell>
          <cell r="G162" t="str">
            <v>D08 v3.02</v>
          </cell>
          <cell r="H162">
            <v>39979</v>
          </cell>
          <cell r="I162" t="str">
            <v>SCE</v>
          </cell>
          <cell r="J162" t="str">
            <v>SFm</v>
          </cell>
          <cell r="K162" t="str">
            <v>Ex</v>
          </cell>
          <cell r="L162" t="str">
            <v>rWtd</v>
          </cell>
          <cell r="M162" t="str">
            <v>CZ16</v>
          </cell>
          <cell r="N162" t="str">
            <v>Each</v>
          </cell>
          <cell r="O162">
            <v>1</v>
          </cell>
          <cell r="P162">
            <v>0</v>
          </cell>
          <cell r="Q162" t="str">
            <v>Delta</v>
          </cell>
          <cell r="R162">
            <v>175</v>
          </cell>
          <cell r="S162">
            <v>2.7900000000000001E-2</v>
          </cell>
          <cell r="T162">
            <v>0</v>
          </cell>
          <cell r="U162">
            <v>182</v>
          </cell>
          <cell r="V162">
            <v>4.3799999999999999E-2</v>
          </cell>
          <cell r="W162">
            <v>-7.99</v>
          </cell>
          <cell r="X162">
            <v>48.4</v>
          </cell>
          <cell r="Y162">
            <v>7.7200000000000003E-3</v>
          </cell>
          <cell r="Z162">
            <v>0</v>
          </cell>
          <cell r="AA162">
            <v>1.21E-2</v>
          </cell>
          <cell r="AB162">
            <v>50.5</v>
          </cell>
          <cell r="AC162">
            <v>-2.21</v>
          </cell>
          <cell r="AD162">
            <v>1.6133333333333333E-2</v>
          </cell>
          <cell r="AE162">
            <v>67.333333333333329</v>
          </cell>
          <cell r="AF162">
            <v>-2.9466666666666663</v>
          </cell>
          <cell r="AG162">
            <v>2.4199999999999999E-2</v>
          </cell>
          <cell r="AH162">
            <v>101</v>
          </cell>
          <cell r="AI162">
            <v>-4.42</v>
          </cell>
          <cell r="AJ162">
            <v>734.70500000000004</v>
          </cell>
          <cell r="AK162">
            <v>617.80499999999995</v>
          </cell>
          <cell r="AL162">
            <v>116.90000000000009</v>
          </cell>
        </row>
        <row r="163">
          <cell r="A163" t="str">
            <v>Energy Star(R) Refrigerator: Top Mount Freezer without through-the-door ice - small (10-15 ft3 TV) - 357 kWh/yr / CZ05</v>
          </cell>
          <cell r="B163">
            <v>150084</v>
          </cell>
          <cell r="C163" t="str">
            <v>Energy Star(R) Refrigerator: Top Mount Freezer without through-the-door ice - small (10-15 ft3 TV) - 357 kWh/yr - 30% above Fed.Std</v>
          </cell>
          <cell r="D163" t="str">
            <v>Energy Star(R) Refrigerator: Top Mount Freezer without through-the-door ice - small (10-15 ft3 TV) - 357 kWh/yr</v>
          </cell>
          <cell r="E163" t="str">
            <v>Res-Refg-dKWH-Cond</v>
          </cell>
          <cell r="F163" t="str">
            <v>DEER2011</v>
          </cell>
          <cell r="G163" t="str">
            <v>D08 v3.02</v>
          </cell>
          <cell r="H163">
            <v>39979</v>
          </cell>
          <cell r="I163" t="str">
            <v>SCE</v>
          </cell>
          <cell r="J163" t="str">
            <v>SFm</v>
          </cell>
          <cell r="K163" t="str">
            <v>Ex</v>
          </cell>
          <cell r="L163" t="str">
            <v>rWtd</v>
          </cell>
          <cell r="M163" t="str">
            <v>CZ05</v>
          </cell>
          <cell r="N163" t="str">
            <v>Each</v>
          </cell>
          <cell r="O163">
            <v>1</v>
          </cell>
          <cell r="P163">
            <v>0</v>
          </cell>
          <cell r="Q163" t="str">
            <v>Delta</v>
          </cell>
          <cell r="R163">
            <v>204</v>
          </cell>
          <cell r="S163">
            <v>2.9399999999999999E-2</v>
          </cell>
          <cell r="T163">
            <v>0</v>
          </cell>
          <cell r="U163">
            <v>202</v>
          </cell>
          <cell r="V163">
            <v>4.4900000000000002E-2</v>
          </cell>
          <cell r="W163">
            <v>-9.58</v>
          </cell>
          <cell r="X163">
            <v>48.6</v>
          </cell>
          <cell r="Y163">
            <v>7.0099999999999997E-3</v>
          </cell>
          <cell r="Z163">
            <v>0</v>
          </cell>
          <cell r="AA163">
            <v>1.0699999999999999E-2</v>
          </cell>
          <cell r="AB163">
            <v>48.2</v>
          </cell>
          <cell r="AC163">
            <v>-2.29</v>
          </cell>
          <cell r="AD163">
            <v>1.4266666666666665E-2</v>
          </cell>
          <cell r="AE163">
            <v>64.266666666666666</v>
          </cell>
          <cell r="AF163">
            <v>-3.0533333333333332</v>
          </cell>
          <cell r="AG163">
            <v>2.1399999999999999E-2</v>
          </cell>
          <cell r="AH163">
            <v>96.4</v>
          </cell>
          <cell r="AI163">
            <v>-4.58</v>
          </cell>
          <cell r="AJ163">
            <v>637.82000000000005</v>
          </cell>
          <cell r="AK163">
            <v>524.26</v>
          </cell>
          <cell r="AL163">
            <v>113.56000000000006</v>
          </cell>
        </row>
        <row r="164">
          <cell r="A164" t="str">
            <v>Energy Star(R) Refrigerator: Top Mount Freezer without through-the-door ice - small (10-15 ft3 TV) - 357 kWh/yr / CZ06</v>
          </cell>
          <cell r="B164">
            <v>150085</v>
          </cell>
          <cell r="C164" t="str">
            <v>Energy Star(R) Refrigerator: Top Mount Freezer without through-the-door ice - small (10-15 ft3 TV) - 357 kWh/yr - 30% above Fed.Std</v>
          </cell>
          <cell r="D164" t="str">
            <v>Energy Star(R) Refrigerator: Top Mount Freezer without through-the-door ice - small (10-15 ft3 TV) - 357 kWh/yr</v>
          </cell>
          <cell r="E164" t="str">
            <v>Res-Refg-dKWH-Cond</v>
          </cell>
          <cell r="F164" t="str">
            <v>DEER2011</v>
          </cell>
          <cell r="G164" t="str">
            <v>D08 v3.02</v>
          </cell>
          <cell r="H164">
            <v>39979</v>
          </cell>
          <cell r="I164" t="str">
            <v>SCE</v>
          </cell>
          <cell r="J164" t="str">
            <v>SFm</v>
          </cell>
          <cell r="K164" t="str">
            <v>Ex</v>
          </cell>
          <cell r="L164" t="str">
            <v>rWtd</v>
          </cell>
          <cell r="M164" t="str">
            <v>CZ06</v>
          </cell>
          <cell r="N164" t="str">
            <v>Each</v>
          </cell>
          <cell r="O164">
            <v>1</v>
          </cell>
          <cell r="P164">
            <v>0</v>
          </cell>
          <cell r="Q164" t="str">
            <v>Delta</v>
          </cell>
          <cell r="R164">
            <v>208</v>
          </cell>
          <cell r="S164">
            <v>2.7699999999999999E-2</v>
          </cell>
          <cell r="T164">
            <v>0</v>
          </cell>
          <cell r="U164">
            <v>226</v>
          </cell>
          <cell r="V164">
            <v>4.3299999999999998E-2</v>
          </cell>
          <cell r="W164">
            <v>-6.34</v>
          </cell>
          <cell r="X164">
            <v>49.7</v>
          </cell>
          <cell r="Y164">
            <v>6.6E-3</v>
          </cell>
          <cell r="Z164">
            <v>0</v>
          </cell>
          <cell r="AA164">
            <v>1.03E-2</v>
          </cell>
          <cell r="AB164">
            <v>53.9</v>
          </cell>
          <cell r="AC164">
            <v>-1.51</v>
          </cell>
          <cell r="AD164">
            <v>1.3733333333333334E-2</v>
          </cell>
          <cell r="AE164">
            <v>71.86666666666666</v>
          </cell>
          <cell r="AF164">
            <v>-2.0133333333333332</v>
          </cell>
          <cell r="AG164">
            <v>2.06E-2</v>
          </cell>
          <cell r="AH164">
            <v>107.8</v>
          </cell>
          <cell r="AI164">
            <v>-3.02</v>
          </cell>
          <cell r="AJ164">
            <v>637.82000000000005</v>
          </cell>
          <cell r="AK164">
            <v>524.26</v>
          </cell>
          <cell r="AL164">
            <v>113.56000000000006</v>
          </cell>
        </row>
        <row r="165">
          <cell r="A165" t="str">
            <v>Energy Star(R) Refrigerator: Top Mount Freezer without through-the-door ice - small (10-15 ft3 TV) - 357 kWh/yr / CZ08</v>
          </cell>
          <cell r="B165">
            <v>150086</v>
          </cell>
          <cell r="C165" t="str">
            <v>Energy Star(R) Refrigerator: Top Mount Freezer without through-the-door ice - small (10-15 ft3 TV) - 357 kWh/yr - 30% above Fed.Std</v>
          </cell>
          <cell r="D165" t="str">
            <v>Energy Star(R) Refrigerator: Top Mount Freezer without through-the-door ice - small (10-15 ft3 TV) - 357 kWh/yr</v>
          </cell>
          <cell r="E165" t="str">
            <v>Res-Refg-dKWH-Cond</v>
          </cell>
          <cell r="F165" t="str">
            <v>DEER2011</v>
          </cell>
          <cell r="G165" t="str">
            <v>D08 v3.02</v>
          </cell>
          <cell r="H165">
            <v>39979</v>
          </cell>
          <cell r="I165" t="str">
            <v>SCE</v>
          </cell>
          <cell r="J165" t="str">
            <v>SFm</v>
          </cell>
          <cell r="K165" t="str">
            <v>Ex</v>
          </cell>
          <cell r="L165" t="str">
            <v>rWtd</v>
          </cell>
          <cell r="M165" t="str">
            <v>CZ08</v>
          </cell>
          <cell r="N165" t="str">
            <v>Each</v>
          </cell>
          <cell r="O165">
            <v>1</v>
          </cell>
          <cell r="P165">
            <v>0</v>
          </cell>
          <cell r="Q165" t="str">
            <v>Delta</v>
          </cell>
          <cell r="R165">
            <v>214</v>
          </cell>
          <cell r="S165">
            <v>3.1E-2</v>
          </cell>
          <cell r="T165">
            <v>0</v>
          </cell>
          <cell r="U165">
            <v>236</v>
          </cell>
          <cell r="V165">
            <v>4.36E-2</v>
          </cell>
          <cell r="W165">
            <v>-5.37</v>
          </cell>
          <cell r="X165">
            <v>51.1</v>
          </cell>
          <cell r="Y165">
            <v>7.3899999999999999E-3</v>
          </cell>
          <cell r="Z165">
            <v>0</v>
          </cell>
          <cell r="AA165">
            <v>1.04E-2</v>
          </cell>
          <cell r="AB165">
            <v>56.3</v>
          </cell>
          <cell r="AC165">
            <v>-1.28</v>
          </cell>
          <cell r="AD165">
            <v>1.3866666666666666E-2</v>
          </cell>
          <cell r="AE165">
            <v>75.066666666666663</v>
          </cell>
          <cell r="AF165">
            <v>-1.7066666666666666</v>
          </cell>
          <cell r="AG165">
            <v>2.0799999999999999E-2</v>
          </cell>
          <cell r="AH165">
            <v>112.6</v>
          </cell>
          <cell r="AI165">
            <v>-2.56</v>
          </cell>
          <cell r="AJ165">
            <v>637.82000000000005</v>
          </cell>
          <cell r="AK165">
            <v>524.26</v>
          </cell>
          <cell r="AL165">
            <v>113.56000000000006</v>
          </cell>
        </row>
        <row r="166">
          <cell r="A166" t="str">
            <v>Energy Star(R) Refrigerator: Top Mount Freezer without through-the-door ice - small (10-15 ft3 TV) - 357 kWh/yr / CZ09</v>
          </cell>
          <cell r="B166">
            <v>150087</v>
          </cell>
          <cell r="C166" t="str">
            <v>Energy Star(R) Refrigerator: Top Mount Freezer without through-the-door ice - small (10-15 ft3 TV) - 357 kWh/yr - 30% above Fed.Std</v>
          </cell>
          <cell r="D166" t="str">
            <v>Energy Star(R) Refrigerator: Top Mount Freezer without through-the-door ice - small (10-15 ft3 TV) - 357 kWh/yr</v>
          </cell>
          <cell r="E166" t="str">
            <v>Res-Refg-dKWH-Cond</v>
          </cell>
          <cell r="F166" t="str">
            <v>DEER2011</v>
          </cell>
          <cell r="G166" t="str">
            <v>D08 v3.02</v>
          </cell>
          <cell r="H166">
            <v>39979</v>
          </cell>
          <cell r="I166" t="str">
            <v>SCE</v>
          </cell>
          <cell r="J166" t="str">
            <v>SFm</v>
          </cell>
          <cell r="K166" t="str">
            <v>Ex</v>
          </cell>
          <cell r="L166" t="str">
            <v>rWtd</v>
          </cell>
          <cell r="M166" t="str">
            <v>CZ09</v>
          </cell>
          <cell r="N166" t="str">
            <v>Each</v>
          </cell>
          <cell r="O166">
            <v>1</v>
          </cell>
          <cell r="P166">
            <v>0</v>
          </cell>
          <cell r="Q166" t="str">
            <v>Delta</v>
          </cell>
          <cell r="R166">
            <v>218</v>
          </cell>
          <cell r="S166">
            <v>3.0700000000000002E-2</v>
          </cell>
          <cell r="T166">
            <v>0</v>
          </cell>
          <cell r="U166">
            <v>245</v>
          </cell>
          <cell r="V166">
            <v>4.7600000000000003E-2</v>
          </cell>
          <cell r="W166">
            <v>-6.55</v>
          </cell>
          <cell r="X166">
            <v>52.1</v>
          </cell>
          <cell r="Y166">
            <v>7.3299999999999997E-3</v>
          </cell>
          <cell r="Z166">
            <v>0</v>
          </cell>
          <cell r="AA166">
            <v>1.1299999999999999E-2</v>
          </cell>
          <cell r="AB166">
            <v>58.5</v>
          </cell>
          <cell r="AC166">
            <v>-1.56</v>
          </cell>
          <cell r="AD166">
            <v>1.5066666666666666E-2</v>
          </cell>
          <cell r="AE166">
            <v>78</v>
          </cell>
          <cell r="AF166">
            <v>-2.08</v>
          </cell>
          <cell r="AG166">
            <v>2.2599999999999999E-2</v>
          </cell>
          <cell r="AH166">
            <v>117</v>
          </cell>
          <cell r="AI166">
            <v>-3.12</v>
          </cell>
          <cell r="AJ166">
            <v>637.82000000000005</v>
          </cell>
          <cell r="AK166">
            <v>524.26</v>
          </cell>
          <cell r="AL166">
            <v>113.56000000000006</v>
          </cell>
        </row>
        <row r="167">
          <cell r="A167" t="str">
            <v>Energy Star(R) Refrigerator: Top Mount Freezer without through-the-door ice - small (10-15 ft3 TV) - 357 kWh/yr / CZ10</v>
          </cell>
          <cell r="B167">
            <v>150088</v>
          </cell>
          <cell r="C167" t="str">
            <v>Energy Star(R) Refrigerator: Top Mount Freezer without through-the-door ice - small (10-15 ft3 TV) - 357 kWh/yr - 30% above Fed.Std</v>
          </cell>
          <cell r="D167" t="str">
            <v>Energy Star(R) Refrigerator: Top Mount Freezer without through-the-door ice - small (10-15 ft3 TV) - 357 kWh/yr</v>
          </cell>
          <cell r="E167" t="str">
            <v>Res-Refg-dKWH-Cond</v>
          </cell>
          <cell r="F167" t="str">
            <v>DEER2011</v>
          </cell>
          <cell r="G167" t="str">
            <v>D08 v3.02</v>
          </cell>
          <cell r="H167">
            <v>39979</v>
          </cell>
          <cell r="I167" t="str">
            <v>SCE</v>
          </cell>
          <cell r="J167" t="str">
            <v>SFm</v>
          </cell>
          <cell r="K167" t="str">
            <v>Ex</v>
          </cell>
          <cell r="L167" t="str">
            <v>rWtd</v>
          </cell>
          <cell r="M167" t="str">
            <v>CZ10</v>
          </cell>
          <cell r="N167" t="str">
            <v>Each</v>
          </cell>
          <cell r="O167">
            <v>1</v>
          </cell>
          <cell r="P167">
            <v>0</v>
          </cell>
          <cell r="Q167" t="str">
            <v>Delta</v>
          </cell>
          <cell r="R167">
            <v>223</v>
          </cell>
          <cell r="S167">
            <v>3.2500000000000001E-2</v>
          </cell>
          <cell r="T167">
            <v>0</v>
          </cell>
          <cell r="U167">
            <v>246</v>
          </cell>
          <cell r="V167">
            <v>5.0900000000000001E-2</v>
          </cell>
          <cell r="W167">
            <v>-6.34</v>
          </cell>
          <cell r="X167">
            <v>53.2</v>
          </cell>
          <cell r="Y167">
            <v>7.7499999999999999E-3</v>
          </cell>
          <cell r="Z167">
            <v>0</v>
          </cell>
          <cell r="AA167">
            <v>1.21E-2</v>
          </cell>
          <cell r="AB167">
            <v>58.8</v>
          </cell>
          <cell r="AC167">
            <v>-1.51</v>
          </cell>
          <cell r="AD167">
            <v>1.6133333333333333E-2</v>
          </cell>
          <cell r="AE167">
            <v>78.399999999999991</v>
          </cell>
          <cell r="AF167">
            <v>-2.0133333333333332</v>
          </cell>
          <cell r="AG167">
            <v>2.4199999999999999E-2</v>
          </cell>
          <cell r="AH167">
            <v>117.6</v>
          </cell>
          <cell r="AI167">
            <v>-3.02</v>
          </cell>
          <cell r="AJ167">
            <v>637.82000000000005</v>
          </cell>
          <cell r="AK167">
            <v>524.26</v>
          </cell>
          <cell r="AL167">
            <v>113.56000000000006</v>
          </cell>
        </row>
        <row r="168">
          <cell r="A168" t="str">
            <v>Energy Star(R) Refrigerator: Top Mount Freezer without through-the-door ice - small (10-15 ft3 TV) - 357 kWh/yr / CZ13</v>
          </cell>
          <cell r="B168">
            <v>150089</v>
          </cell>
          <cell r="C168" t="str">
            <v>Energy Star(R) Refrigerator: Top Mount Freezer without through-the-door ice - small (10-15 ft3 TV) - 357 kWh/yr - 30% above Fed.Std</v>
          </cell>
          <cell r="D168" t="str">
            <v>Energy Star(R) Refrigerator: Top Mount Freezer without through-the-door ice - small (10-15 ft3 TV) - 357 kWh/yr</v>
          </cell>
          <cell r="E168" t="str">
            <v>Res-Refg-dKWH-Cond</v>
          </cell>
          <cell r="F168" t="str">
            <v>DEER2011</v>
          </cell>
          <cell r="G168" t="str">
            <v>D08 v3.02</v>
          </cell>
          <cell r="H168">
            <v>39979</v>
          </cell>
          <cell r="I168" t="str">
            <v>SCE</v>
          </cell>
          <cell r="J168" t="str">
            <v>SFm</v>
          </cell>
          <cell r="K168" t="str">
            <v>Ex</v>
          </cell>
          <cell r="L168" t="str">
            <v>rWtd</v>
          </cell>
          <cell r="M168" t="str">
            <v>CZ13</v>
          </cell>
          <cell r="N168" t="str">
            <v>Each</v>
          </cell>
          <cell r="O168">
            <v>1</v>
          </cell>
          <cell r="P168">
            <v>0</v>
          </cell>
          <cell r="Q168" t="str">
            <v>Delta</v>
          </cell>
          <cell r="R168">
            <v>222</v>
          </cell>
          <cell r="S168">
            <v>3.32E-2</v>
          </cell>
          <cell r="T168">
            <v>0</v>
          </cell>
          <cell r="U168">
            <v>250</v>
          </cell>
          <cell r="V168">
            <v>4.99E-2</v>
          </cell>
          <cell r="W168">
            <v>-6.31</v>
          </cell>
          <cell r="X168">
            <v>53.1</v>
          </cell>
          <cell r="Y168">
            <v>7.92E-3</v>
          </cell>
          <cell r="Z168">
            <v>0</v>
          </cell>
          <cell r="AA168">
            <v>1.1900000000000001E-2</v>
          </cell>
          <cell r="AB168">
            <v>59.6</v>
          </cell>
          <cell r="AC168">
            <v>-1.51</v>
          </cell>
          <cell r="AD168">
            <v>1.5866666666666668E-2</v>
          </cell>
          <cell r="AE168">
            <v>79.466666666666669</v>
          </cell>
          <cell r="AF168">
            <v>-2.0133333333333332</v>
          </cell>
          <cell r="AG168">
            <v>2.3800000000000002E-2</v>
          </cell>
          <cell r="AH168">
            <v>119.2</v>
          </cell>
          <cell r="AI168">
            <v>-3.02</v>
          </cell>
          <cell r="AJ168">
            <v>637.82000000000005</v>
          </cell>
          <cell r="AK168">
            <v>524.26</v>
          </cell>
          <cell r="AL168">
            <v>113.56000000000006</v>
          </cell>
        </row>
        <row r="169">
          <cell r="A169" t="str">
            <v>Energy Star(R) Refrigerator: Top Mount Freezer without through-the-door ice - small (10-15 ft3 TV) - 357 kWh/yr / CZ14</v>
          </cell>
          <cell r="B169">
            <v>150090</v>
          </cell>
          <cell r="C169" t="str">
            <v>Energy Star(R) Refrigerator: Top Mount Freezer without through-the-door ice - small (10-15 ft3 TV) - 357 kWh/yr - 30% above Fed.Std</v>
          </cell>
          <cell r="D169" t="str">
            <v>Energy Star(R) Refrigerator: Top Mount Freezer without through-the-door ice - small (10-15 ft3 TV) - 357 kWh/yr</v>
          </cell>
          <cell r="E169" t="str">
            <v>Res-Refg-dKWH-Cond</v>
          </cell>
          <cell r="F169" t="str">
            <v>DEER2011</v>
          </cell>
          <cell r="G169" t="str">
            <v>D08 v3.02</v>
          </cell>
          <cell r="H169">
            <v>39979</v>
          </cell>
          <cell r="I169" t="str">
            <v>SCE</v>
          </cell>
          <cell r="J169" t="str">
            <v>SFm</v>
          </cell>
          <cell r="K169" t="str">
            <v>Ex</v>
          </cell>
          <cell r="L169" t="str">
            <v>rWtd</v>
          </cell>
          <cell r="M169" t="str">
            <v>CZ14</v>
          </cell>
          <cell r="N169" t="str">
            <v>Each</v>
          </cell>
          <cell r="O169">
            <v>1</v>
          </cell>
          <cell r="P169">
            <v>0</v>
          </cell>
          <cell r="Q169" t="str">
            <v>Delta</v>
          </cell>
          <cell r="R169">
            <v>212</v>
          </cell>
          <cell r="S169">
            <v>3.1199999999999999E-2</v>
          </cell>
          <cell r="T169">
            <v>0</v>
          </cell>
          <cell r="U169">
            <v>242</v>
          </cell>
          <cell r="V169">
            <v>4.5400000000000003E-2</v>
          </cell>
          <cell r="W169">
            <v>-6.39</v>
          </cell>
          <cell r="X169">
            <v>50.6</v>
          </cell>
          <cell r="Y169">
            <v>7.43E-3</v>
          </cell>
          <cell r="Z169">
            <v>0</v>
          </cell>
          <cell r="AA169">
            <v>1.0800000000000001E-2</v>
          </cell>
          <cell r="AB169">
            <v>57.8</v>
          </cell>
          <cell r="AC169">
            <v>-1.53</v>
          </cell>
          <cell r="AD169">
            <v>1.44E-2</v>
          </cell>
          <cell r="AE169">
            <v>77.066666666666663</v>
          </cell>
          <cell r="AF169">
            <v>-2.04</v>
          </cell>
          <cell r="AG169">
            <v>2.1600000000000001E-2</v>
          </cell>
          <cell r="AH169">
            <v>115.6</v>
          </cell>
          <cell r="AI169">
            <v>-3.06</v>
          </cell>
          <cell r="AJ169">
            <v>637.82000000000005</v>
          </cell>
          <cell r="AK169">
            <v>524.26</v>
          </cell>
          <cell r="AL169">
            <v>113.56000000000006</v>
          </cell>
        </row>
        <row r="170">
          <cell r="A170" t="str">
            <v>Energy Star(R) Refrigerator: Top Mount Freezer without through-the-door ice - small (10-15 ft3 TV) - 357 kWh/yr / CZ15</v>
          </cell>
          <cell r="B170">
            <v>150091</v>
          </cell>
          <cell r="C170" t="str">
            <v>Energy Star(R) Refrigerator: Top Mount Freezer without through-the-door ice - small (10-15 ft3 TV) - 357 kWh/yr - 30% above Fed.Std</v>
          </cell>
          <cell r="D170" t="str">
            <v>Energy Star(R) Refrigerator: Top Mount Freezer without through-the-door ice - small (10-15 ft3 TV) - 357 kWh/yr</v>
          </cell>
          <cell r="E170" t="str">
            <v>Res-Refg-dKWH-Cond</v>
          </cell>
          <cell r="F170" t="str">
            <v>DEER2011</v>
          </cell>
          <cell r="G170" t="str">
            <v>D08 v3.02</v>
          </cell>
          <cell r="H170">
            <v>39979</v>
          </cell>
          <cell r="I170" t="str">
            <v>SCE</v>
          </cell>
          <cell r="J170" t="str">
            <v>SFm</v>
          </cell>
          <cell r="K170" t="str">
            <v>Ex</v>
          </cell>
          <cell r="L170" t="str">
            <v>rWtd</v>
          </cell>
          <cell r="M170" t="str">
            <v>CZ15</v>
          </cell>
          <cell r="N170" t="str">
            <v>Each</v>
          </cell>
          <cell r="O170">
            <v>1</v>
          </cell>
          <cell r="P170">
            <v>0</v>
          </cell>
          <cell r="Q170" t="str">
            <v>Delta</v>
          </cell>
          <cell r="R170">
            <v>248</v>
          </cell>
          <cell r="S170">
            <v>3.49E-2</v>
          </cell>
          <cell r="T170">
            <v>0</v>
          </cell>
          <cell r="U170">
            <v>302</v>
          </cell>
          <cell r="V170">
            <v>5.2900000000000003E-2</v>
          </cell>
          <cell r="W170">
            <v>-4.34</v>
          </cell>
          <cell r="X170">
            <v>59.3</v>
          </cell>
          <cell r="Y170">
            <v>8.3199999999999993E-3</v>
          </cell>
          <cell r="Z170">
            <v>0</v>
          </cell>
          <cell r="AA170">
            <v>1.26E-2</v>
          </cell>
          <cell r="AB170">
            <v>72.099999999999994</v>
          </cell>
          <cell r="AC170">
            <v>-1.04</v>
          </cell>
          <cell r="AD170">
            <v>1.6799999999999999E-2</v>
          </cell>
          <cell r="AE170">
            <v>96.133333333333326</v>
          </cell>
          <cell r="AF170">
            <v>-1.3866666666666667</v>
          </cell>
          <cell r="AG170">
            <v>2.52E-2</v>
          </cell>
          <cell r="AH170">
            <v>144.19999999999999</v>
          </cell>
          <cell r="AI170">
            <v>-2.08</v>
          </cell>
          <cell r="AJ170">
            <v>637.82000000000005</v>
          </cell>
          <cell r="AK170">
            <v>524.26</v>
          </cell>
          <cell r="AL170">
            <v>113.56000000000006</v>
          </cell>
        </row>
        <row r="171">
          <cell r="A171" t="str">
            <v>Energy Star(R) Refrigerator: Top Mount Freezer without through-the-door ice - small (10-15 ft3 TV) - 357 kWh/yr / CZ16</v>
          </cell>
          <cell r="B171">
            <v>150092</v>
          </cell>
          <cell r="C171" t="str">
            <v>Energy Star(R) Refrigerator: Top Mount Freezer without through-the-door ice - small (10-15 ft3 TV) - 357 kWh/yr - 30% above Fed.Std</v>
          </cell>
          <cell r="D171" t="str">
            <v>Energy Star(R) Refrigerator: Top Mount Freezer without through-the-door ice - small (10-15 ft3 TV) - 357 kWh/yr</v>
          </cell>
          <cell r="E171" t="str">
            <v>Res-Refg-dKWH-Cond</v>
          </cell>
          <cell r="F171" t="str">
            <v>DEER2011</v>
          </cell>
          <cell r="G171" t="str">
            <v>D08 v3.02</v>
          </cell>
          <cell r="H171">
            <v>39979</v>
          </cell>
          <cell r="I171" t="str">
            <v>SCE</v>
          </cell>
          <cell r="J171" t="str">
            <v>SFm</v>
          </cell>
          <cell r="K171" t="str">
            <v>Ex</v>
          </cell>
          <cell r="L171" t="str">
            <v>rWtd</v>
          </cell>
          <cell r="M171" t="str">
            <v>CZ16</v>
          </cell>
          <cell r="N171" t="str">
            <v>Each</v>
          </cell>
          <cell r="O171">
            <v>1</v>
          </cell>
          <cell r="P171">
            <v>0</v>
          </cell>
          <cell r="Q171" t="str">
            <v>Delta</v>
          </cell>
          <cell r="R171">
            <v>183</v>
          </cell>
          <cell r="S171">
            <v>2.9100000000000001E-2</v>
          </cell>
          <cell r="T171">
            <v>0</v>
          </cell>
          <cell r="U171">
            <v>190</v>
          </cell>
          <cell r="V171">
            <v>4.5699999999999998E-2</v>
          </cell>
          <cell r="W171">
            <v>-8.34</v>
          </cell>
          <cell r="X171">
            <v>43.6</v>
          </cell>
          <cell r="Y171">
            <v>6.94E-3</v>
          </cell>
          <cell r="Z171">
            <v>0</v>
          </cell>
          <cell r="AA171">
            <v>1.09E-2</v>
          </cell>
          <cell r="AB171">
            <v>45.4</v>
          </cell>
          <cell r="AC171">
            <v>-1.99</v>
          </cell>
          <cell r="AD171">
            <v>1.4533333333333332E-2</v>
          </cell>
          <cell r="AE171">
            <v>60.533333333333331</v>
          </cell>
          <cell r="AF171">
            <v>-2.6533333333333333</v>
          </cell>
          <cell r="AG171">
            <v>2.18E-2</v>
          </cell>
          <cell r="AH171">
            <v>90.8</v>
          </cell>
          <cell r="AI171">
            <v>-3.98</v>
          </cell>
          <cell r="AJ171">
            <v>637.82000000000005</v>
          </cell>
          <cell r="AK171">
            <v>524.26</v>
          </cell>
          <cell r="AL171">
            <v>113.56000000000006</v>
          </cell>
        </row>
        <row r="172">
          <cell r="A172" t="str">
            <v>Energy Star(R) Refrigerator: Bottom Mount Freezer without through-the-door ice - large (16.5-25 ft3 TV) - 487 kWh/yr / CZ05</v>
          </cell>
          <cell r="B172">
            <v>150084</v>
          </cell>
          <cell r="C172" t="str">
            <v>Energy Star(R) Refrigerator: Bottom Mount Freezer without through-the-door ice - large (16.5-25 ft3 TV) - 487 kWh/yr - 20% above Fed.Std</v>
          </cell>
          <cell r="D172" t="str">
            <v>Energy Star(R) Refrigerator: Bottom Mount Freezer without through-the-door ice - large (16.5-25 ft3 TV) - 487 kWh/yr</v>
          </cell>
          <cell r="E172" t="str">
            <v>Res-Refg-dKWH-Cond</v>
          </cell>
          <cell r="F172" t="str">
            <v>DEER2011</v>
          </cell>
          <cell r="G172" t="str">
            <v>D08 v3.02</v>
          </cell>
          <cell r="H172">
            <v>39979</v>
          </cell>
          <cell r="I172" t="str">
            <v>SCE</v>
          </cell>
          <cell r="J172" t="str">
            <v>SFm</v>
          </cell>
          <cell r="K172" t="str">
            <v>Ex</v>
          </cell>
          <cell r="L172" t="str">
            <v>rWtd</v>
          </cell>
          <cell r="M172" t="str">
            <v>CZ05</v>
          </cell>
          <cell r="N172" t="str">
            <v>Each</v>
          </cell>
          <cell r="O172">
            <v>1</v>
          </cell>
          <cell r="P172">
            <v>0</v>
          </cell>
          <cell r="Q172" t="str">
            <v>Delta</v>
          </cell>
          <cell r="R172">
            <v>66.400000000000006</v>
          </cell>
          <cell r="S172">
            <v>9.5700000000000004E-3</v>
          </cell>
          <cell r="T172">
            <v>0</v>
          </cell>
          <cell r="U172">
            <v>65.8</v>
          </cell>
          <cell r="V172">
            <v>1.46E-2</v>
          </cell>
          <cell r="W172">
            <v>-3.12</v>
          </cell>
          <cell r="X172">
            <v>66.400000000000006</v>
          </cell>
          <cell r="Y172">
            <v>9.5700000000000004E-3</v>
          </cell>
          <cell r="Z172">
            <v>0</v>
          </cell>
          <cell r="AA172">
            <v>1.46E-2</v>
          </cell>
          <cell r="AB172">
            <v>65.8</v>
          </cell>
          <cell r="AC172">
            <v>-3.12</v>
          </cell>
          <cell r="AD172">
            <v>1.9466666666666667E-2</v>
          </cell>
          <cell r="AE172">
            <v>87.73333333333332</v>
          </cell>
          <cell r="AF172">
            <v>-4.16</v>
          </cell>
          <cell r="AG172">
            <v>2.92E-2</v>
          </cell>
          <cell r="AH172">
            <v>131.6</v>
          </cell>
          <cell r="AI172">
            <v>-6.24</v>
          </cell>
          <cell r="AJ172">
            <v>1511.11</v>
          </cell>
          <cell r="AK172">
            <v>1365.8200000000002</v>
          </cell>
          <cell r="AL172">
            <v>145.28999999999974</v>
          </cell>
        </row>
        <row r="173">
          <cell r="A173" t="str">
            <v>Energy Star(R) Refrigerator: Bottom Mount Freezer without through-the-door ice - large (16.5-25 ft3 TV) - 487 kWh/yr / CZ06</v>
          </cell>
          <cell r="B173">
            <v>150085</v>
          </cell>
          <cell r="C173" t="str">
            <v>Energy Star(R) Refrigerator: Bottom Mount Freezer without through-the-door ice - large (16.5-25 ft3 TV) - 487 kWh/yr - 20% above Fed.Std</v>
          </cell>
          <cell r="D173" t="str">
            <v>Energy Star(R) Refrigerator: Bottom Mount Freezer without through-the-door ice - large (16.5-25 ft3 TV) - 487 kWh/yr</v>
          </cell>
          <cell r="E173" t="str">
            <v>Res-Refg-dKWH-Cond</v>
          </cell>
          <cell r="F173" t="str">
            <v>DEER2011</v>
          </cell>
          <cell r="G173" t="str">
            <v>D08 v3.02</v>
          </cell>
          <cell r="H173">
            <v>39979</v>
          </cell>
          <cell r="I173" t="str">
            <v>SCE</v>
          </cell>
          <cell r="J173" t="str">
            <v>SFm</v>
          </cell>
          <cell r="K173" t="str">
            <v>Ex</v>
          </cell>
          <cell r="L173" t="str">
            <v>rWtd</v>
          </cell>
          <cell r="M173" t="str">
            <v>CZ06</v>
          </cell>
          <cell r="N173" t="str">
            <v>Each</v>
          </cell>
          <cell r="O173">
            <v>1</v>
          </cell>
          <cell r="P173">
            <v>0</v>
          </cell>
          <cell r="Q173" t="str">
            <v>Delta</v>
          </cell>
          <cell r="R173">
            <v>67.900000000000006</v>
          </cell>
          <cell r="S173">
            <v>9.0100000000000006E-3</v>
          </cell>
          <cell r="T173">
            <v>0</v>
          </cell>
          <cell r="U173">
            <v>73.599999999999994</v>
          </cell>
          <cell r="V173">
            <v>1.41E-2</v>
          </cell>
          <cell r="W173">
            <v>-2.0699999999999998</v>
          </cell>
          <cell r="X173">
            <v>67.900000000000006</v>
          </cell>
          <cell r="Y173">
            <v>9.0100000000000006E-3</v>
          </cell>
          <cell r="Z173">
            <v>0</v>
          </cell>
          <cell r="AA173">
            <v>1.41E-2</v>
          </cell>
          <cell r="AB173">
            <v>73.599999999999994</v>
          </cell>
          <cell r="AC173">
            <v>-2.0699999999999998</v>
          </cell>
          <cell r="AD173">
            <v>1.8799999999999997E-2</v>
          </cell>
          <cell r="AE173">
            <v>98.133333333333326</v>
          </cell>
          <cell r="AF173">
            <v>-2.76</v>
          </cell>
          <cell r="AG173">
            <v>2.8199999999999999E-2</v>
          </cell>
          <cell r="AH173">
            <v>147.19999999999999</v>
          </cell>
          <cell r="AI173">
            <v>-4.1399999999999997</v>
          </cell>
          <cell r="AJ173">
            <v>1511.11</v>
          </cell>
          <cell r="AK173">
            <v>1365.8200000000002</v>
          </cell>
          <cell r="AL173">
            <v>145.28999999999974</v>
          </cell>
        </row>
        <row r="174">
          <cell r="A174" t="str">
            <v>Energy Star(R) Refrigerator: Bottom Mount Freezer without through-the-door ice - large (16.5-25 ft3 TV) - 487 kWh/yr / CZ08</v>
          </cell>
          <cell r="B174">
            <v>150086</v>
          </cell>
          <cell r="C174" t="str">
            <v>Energy Star(R) Refrigerator: Bottom Mount Freezer without through-the-door ice - large (16.5-25 ft3 TV) - 487 kWh/yr - 20% above Fed.Std</v>
          </cell>
          <cell r="D174" t="str">
            <v>Energy Star(R) Refrigerator: Bottom Mount Freezer without through-the-door ice - large (16.5-25 ft3 TV) - 487 kWh/yr</v>
          </cell>
          <cell r="E174" t="str">
            <v>Res-Refg-dKWH-Cond</v>
          </cell>
          <cell r="F174" t="str">
            <v>DEER2011</v>
          </cell>
          <cell r="G174" t="str">
            <v>D08 v3.02</v>
          </cell>
          <cell r="H174">
            <v>39979</v>
          </cell>
          <cell r="I174" t="str">
            <v>SCE</v>
          </cell>
          <cell r="J174" t="str">
            <v>SFm</v>
          </cell>
          <cell r="K174" t="str">
            <v>Ex</v>
          </cell>
          <cell r="L174" t="str">
            <v>rWtd</v>
          </cell>
          <cell r="M174" t="str">
            <v>CZ08</v>
          </cell>
          <cell r="N174" t="str">
            <v>Each</v>
          </cell>
          <cell r="O174">
            <v>1</v>
          </cell>
          <cell r="P174">
            <v>0</v>
          </cell>
          <cell r="Q174" t="str">
            <v>Delta</v>
          </cell>
          <cell r="R174">
            <v>69.7</v>
          </cell>
          <cell r="S174">
            <v>1.01E-2</v>
          </cell>
          <cell r="T174">
            <v>0</v>
          </cell>
          <cell r="U174">
            <v>76.900000000000006</v>
          </cell>
          <cell r="V174">
            <v>1.4200000000000001E-2</v>
          </cell>
          <cell r="W174">
            <v>-1.75</v>
          </cell>
          <cell r="X174">
            <v>69.7</v>
          </cell>
          <cell r="Y174">
            <v>1.01E-2</v>
          </cell>
          <cell r="Z174">
            <v>0</v>
          </cell>
          <cell r="AA174">
            <v>1.4200000000000001E-2</v>
          </cell>
          <cell r="AB174">
            <v>76.900000000000006</v>
          </cell>
          <cell r="AC174">
            <v>-1.75</v>
          </cell>
          <cell r="AD174">
            <v>1.8933333333333333E-2</v>
          </cell>
          <cell r="AE174">
            <v>102.53333333333333</v>
          </cell>
          <cell r="AF174">
            <v>-2.333333333333333</v>
          </cell>
          <cell r="AG174">
            <v>2.8400000000000002E-2</v>
          </cell>
          <cell r="AH174">
            <v>153.80000000000001</v>
          </cell>
          <cell r="AI174">
            <v>-3.5</v>
          </cell>
          <cell r="AJ174">
            <v>1511.11</v>
          </cell>
          <cell r="AK174">
            <v>1365.8200000000002</v>
          </cell>
          <cell r="AL174">
            <v>145.28999999999974</v>
          </cell>
        </row>
        <row r="175">
          <cell r="A175" t="str">
            <v>Energy Star(R) Refrigerator: Bottom Mount Freezer without through-the-door ice - large (16.5-25 ft3 TV) - 487 kWh/yr / CZ09</v>
          </cell>
          <cell r="B175">
            <v>150087</v>
          </cell>
          <cell r="C175" t="str">
            <v>Energy Star(R) Refrigerator: Bottom Mount Freezer without through-the-door ice - large (16.5-25 ft3 TV) - 487 kWh/yr - 20% above Fed.Std</v>
          </cell>
          <cell r="D175" t="str">
            <v>Energy Star(R) Refrigerator: Bottom Mount Freezer without through-the-door ice - large (16.5-25 ft3 TV) - 487 kWh/yr</v>
          </cell>
          <cell r="E175" t="str">
            <v>Res-Refg-dKWH-Cond</v>
          </cell>
          <cell r="F175" t="str">
            <v>DEER2011</v>
          </cell>
          <cell r="G175" t="str">
            <v>D08 v3.02</v>
          </cell>
          <cell r="H175">
            <v>39979</v>
          </cell>
          <cell r="I175" t="str">
            <v>SCE</v>
          </cell>
          <cell r="J175" t="str">
            <v>SFm</v>
          </cell>
          <cell r="K175" t="str">
            <v>Ex</v>
          </cell>
          <cell r="L175" t="str">
            <v>rWtd</v>
          </cell>
          <cell r="M175" t="str">
            <v>CZ09</v>
          </cell>
          <cell r="N175" t="str">
            <v>Each</v>
          </cell>
          <cell r="O175">
            <v>1</v>
          </cell>
          <cell r="P175">
            <v>0</v>
          </cell>
          <cell r="Q175" t="str">
            <v>Delta</v>
          </cell>
          <cell r="R175">
            <v>71.099999999999994</v>
          </cell>
          <cell r="S175">
            <v>0.01</v>
          </cell>
          <cell r="T175">
            <v>0</v>
          </cell>
          <cell r="U175">
            <v>79.8</v>
          </cell>
          <cell r="V175">
            <v>1.55E-2</v>
          </cell>
          <cell r="W175">
            <v>-2.13</v>
          </cell>
          <cell r="X175">
            <v>71.099999999999994</v>
          </cell>
          <cell r="Y175">
            <v>0.01</v>
          </cell>
          <cell r="Z175">
            <v>0</v>
          </cell>
          <cell r="AA175">
            <v>1.55E-2</v>
          </cell>
          <cell r="AB175">
            <v>79.8</v>
          </cell>
          <cell r="AC175">
            <v>-2.13</v>
          </cell>
          <cell r="AD175">
            <v>2.0666666666666667E-2</v>
          </cell>
          <cell r="AE175">
            <v>106.39999999999999</v>
          </cell>
          <cell r="AF175">
            <v>-2.84</v>
          </cell>
          <cell r="AG175">
            <v>3.1E-2</v>
          </cell>
          <cell r="AH175">
            <v>159.6</v>
          </cell>
          <cell r="AI175">
            <v>-4.26</v>
          </cell>
          <cell r="AJ175">
            <v>1511.11</v>
          </cell>
          <cell r="AK175">
            <v>1365.8200000000002</v>
          </cell>
          <cell r="AL175">
            <v>145.28999999999974</v>
          </cell>
        </row>
        <row r="176">
          <cell r="A176" t="str">
            <v>Energy Star(R) Refrigerator: Bottom Mount Freezer without through-the-door ice - large (16.5-25 ft3 TV) - 487 kWh/yr / CZ10</v>
          </cell>
          <cell r="B176">
            <v>150088</v>
          </cell>
          <cell r="C176" t="str">
            <v>Energy Star(R) Refrigerator: Bottom Mount Freezer without through-the-door ice - large (16.5-25 ft3 TV) - 487 kWh/yr - 20% above Fed.Std</v>
          </cell>
          <cell r="D176" t="str">
            <v>Energy Star(R) Refrigerator: Bottom Mount Freezer without through-the-door ice - large (16.5-25 ft3 TV) - 487 kWh/yr</v>
          </cell>
          <cell r="E176" t="str">
            <v>Res-Refg-dKWH-Cond</v>
          </cell>
          <cell r="F176" t="str">
            <v>DEER2011</v>
          </cell>
          <cell r="G176" t="str">
            <v>D08 v3.02</v>
          </cell>
          <cell r="H176">
            <v>39979</v>
          </cell>
          <cell r="I176" t="str">
            <v>SCE</v>
          </cell>
          <cell r="J176" t="str">
            <v>SFm</v>
          </cell>
          <cell r="K176" t="str">
            <v>Ex</v>
          </cell>
          <cell r="L176" t="str">
            <v>rWtd</v>
          </cell>
          <cell r="M176" t="str">
            <v>CZ10</v>
          </cell>
          <cell r="N176" t="str">
            <v>Each</v>
          </cell>
          <cell r="O176">
            <v>1</v>
          </cell>
          <cell r="P176">
            <v>0</v>
          </cell>
          <cell r="Q176" t="str">
            <v>Delta</v>
          </cell>
          <cell r="R176">
            <v>72.7</v>
          </cell>
          <cell r="S176">
            <v>1.06E-2</v>
          </cell>
          <cell r="T176">
            <v>0</v>
          </cell>
          <cell r="U176">
            <v>80.3</v>
          </cell>
          <cell r="V176">
            <v>1.66E-2</v>
          </cell>
          <cell r="W176">
            <v>-2.0699999999999998</v>
          </cell>
          <cell r="X176">
            <v>72.7</v>
          </cell>
          <cell r="Y176">
            <v>1.06E-2</v>
          </cell>
          <cell r="Z176">
            <v>0</v>
          </cell>
          <cell r="AA176">
            <v>1.66E-2</v>
          </cell>
          <cell r="AB176">
            <v>80.3</v>
          </cell>
          <cell r="AC176">
            <v>-2.0699999999999998</v>
          </cell>
          <cell r="AD176">
            <v>2.2133333333333331E-2</v>
          </cell>
          <cell r="AE176">
            <v>107.06666666666666</v>
          </cell>
          <cell r="AF176">
            <v>-2.76</v>
          </cell>
          <cell r="AG176">
            <v>3.32E-2</v>
          </cell>
          <cell r="AH176">
            <v>160.6</v>
          </cell>
          <cell r="AI176">
            <v>-4.1399999999999997</v>
          </cell>
          <cell r="AJ176">
            <v>1511.11</v>
          </cell>
          <cell r="AK176">
            <v>1365.8200000000002</v>
          </cell>
          <cell r="AL176">
            <v>145.28999999999974</v>
          </cell>
        </row>
        <row r="177">
          <cell r="A177" t="str">
            <v>Energy Star(R) Refrigerator: Bottom Mount Freezer without through-the-door ice - large (16.5-25 ft3 TV) - 487 kWh/yr / CZ13</v>
          </cell>
          <cell r="B177">
            <v>150089</v>
          </cell>
          <cell r="C177" t="str">
            <v>Energy Star(R) Refrigerator: Bottom Mount Freezer without through-the-door ice - large (16.5-25 ft3 TV) - 487 kWh/yr - 20% above Fed.Std</v>
          </cell>
          <cell r="D177" t="str">
            <v>Energy Star(R) Refrigerator: Bottom Mount Freezer without through-the-door ice - large (16.5-25 ft3 TV) - 487 kWh/yr</v>
          </cell>
          <cell r="E177" t="str">
            <v>Res-Refg-dKWH-Cond</v>
          </cell>
          <cell r="F177" t="str">
            <v>DEER2011</v>
          </cell>
          <cell r="G177" t="str">
            <v>D08 v3.02</v>
          </cell>
          <cell r="H177">
            <v>39979</v>
          </cell>
          <cell r="I177" t="str">
            <v>SCE</v>
          </cell>
          <cell r="J177" t="str">
            <v>SFm</v>
          </cell>
          <cell r="K177" t="str">
            <v>Ex</v>
          </cell>
          <cell r="L177" t="str">
            <v>rWtd</v>
          </cell>
          <cell r="M177" t="str">
            <v>CZ13</v>
          </cell>
          <cell r="N177" t="str">
            <v>Each</v>
          </cell>
          <cell r="O177">
            <v>1</v>
          </cell>
          <cell r="P177">
            <v>0</v>
          </cell>
          <cell r="Q177" t="str">
            <v>Delta</v>
          </cell>
          <cell r="R177">
            <v>72.5</v>
          </cell>
          <cell r="S177">
            <v>1.0800000000000001E-2</v>
          </cell>
          <cell r="T177">
            <v>0</v>
          </cell>
          <cell r="U177">
            <v>81.3</v>
          </cell>
          <cell r="V177">
            <v>1.6299999999999999E-2</v>
          </cell>
          <cell r="W177">
            <v>-2.06</v>
          </cell>
          <cell r="X177">
            <v>72.5</v>
          </cell>
          <cell r="Y177">
            <v>1.0800000000000001E-2</v>
          </cell>
          <cell r="Z177">
            <v>0</v>
          </cell>
          <cell r="AA177">
            <v>1.6299999999999999E-2</v>
          </cell>
          <cell r="AB177">
            <v>81.3</v>
          </cell>
          <cell r="AC177">
            <v>-2.06</v>
          </cell>
          <cell r="AD177">
            <v>2.173333333333333E-2</v>
          </cell>
          <cell r="AE177">
            <v>108.39999999999999</v>
          </cell>
          <cell r="AF177">
            <v>-2.7466666666666666</v>
          </cell>
          <cell r="AG177">
            <v>3.2599999999999997E-2</v>
          </cell>
          <cell r="AH177">
            <v>162.6</v>
          </cell>
          <cell r="AI177">
            <v>-4.12</v>
          </cell>
          <cell r="AJ177">
            <v>1511.11</v>
          </cell>
          <cell r="AK177">
            <v>1365.8200000000002</v>
          </cell>
          <cell r="AL177">
            <v>145.28999999999974</v>
          </cell>
        </row>
        <row r="178">
          <cell r="A178" t="str">
            <v>Energy Star(R) Refrigerator: Bottom Mount Freezer without through-the-door ice - large (16.5-25 ft3 TV) - 487 kWh/yr / CZ14</v>
          </cell>
          <cell r="B178">
            <v>150090</v>
          </cell>
          <cell r="C178" t="str">
            <v>Energy Star(R) Refrigerator: Bottom Mount Freezer without through-the-door ice - large (16.5-25 ft3 TV) - 487 kWh/yr - 20% above Fed.Std</v>
          </cell>
          <cell r="D178" t="str">
            <v>Energy Star(R) Refrigerator: Bottom Mount Freezer without through-the-door ice - large (16.5-25 ft3 TV) - 487 kWh/yr</v>
          </cell>
          <cell r="E178" t="str">
            <v>Res-Refg-dKWH-Cond</v>
          </cell>
          <cell r="F178" t="str">
            <v>DEER2011</v>
          </cell>
          <cell r="G178" t="str">
            <v>D08 v3.02</v>
          </cell>
          <cell r="H178">
            <v>39979</v>
          </cell>
          <cell r="I178" t="str">
            <v>SCE</v>
          </cell>
          <cell r="J178" t="str">
            <v>SFm</v>
          </cell>
          <cell r="K178" t="str">
            <v>Ex</v>
          </cell>
          <cell r="L178" t="str">
            <v>rWtd</v>
          </cell>
          <cell r="M178" t="str">
            <v>CZ14</v>
          </cell>
          <cell r="N178" t="str">
            <v>Each</v>
          </cell>
          <cell r="O178">
            <v>1</v>
          </cell>
          <cell r="P178">
            <v>0</v>
          </cell>
          <cell r="Q178" t="str">
            <v>Delta</v>
          </cell>
          <cell r="R178">
            <v>69</v>
          </cell>
          <cell r="S178">
            <v>1.01E-2</v>
          </cell>
          <cell r="T178">
            <v>0</v>
          </cell>
          <cell r="U178">
            <v>78.900000000000006</v>
          </cell>
          <cell r="V178">
            <v>1.4800000000000001E-2</v>
          </cell>
          <cell r="W178">
            <v>-2.08</v>
          </cell>
          <cell r="X178">
            <v>69</v>
          </cell>
          <cell r="Y178">
            <v>1.01E-2</v>
          </cell>
          <cell r="Z178">
            <v>0</v>
          </cell>
          <cell r="AA178">
            <v>1.4800000000000001E-2</v>
          </cell>
          <cell r="AB178">
            <v>78.900000000000006</v>
          </cell>
          <cell r="AC178">
            <v>-2.08</v>
          </cell>
          <cell r="AD178">
            <v>1.9733333333333332E-2</v>
          </cell>
          <cell r="AE178">
            <v>105.2</v>
          </cell>
          <cell r="AF178">
            <v>-2.7733333333333334</v>
          </cell>
          <cell r="AG178">
            <v>2.9600000000000001E-2</v>
          </cell>
          <cell r="AH178">
            <v>157.80000000000001</v>
          </cell>
          <cell r="AI178">
            <v>-4.16</v>
          </cell>
          <cell r="AJ178">
            <v>1511.11</v>
          </cell>
          <cell r="AK178">
            <v>1365.8200000000002</v>
          </cell>
          <cell r="AL178">
            <v>145.28999999999974</v>
          </cell>
        </row>
        <row r="179">
          <cell r="A179" t="str">
            <v>Energy Star(R) Refrigerator: Bottom Mount Freezer without through-the-door ice - large (16.5-25 ft3 TV) - 487 kWh/yr / CZ15</v>
          </cell>
          <cell r="B179">
            <v>150091</v>
          </cell>
          <cell r="C179" t="str">
            <v>Energy Star(R) Refrigerator: Bottom Mount Freezer without through-the-door ice - large (16.5-25 ft3 TV) - 487 kWh/yr - 20% above Fed.Std</v>
          </cell>
          <cell r="D179" t="str">
            <v>Energy Star(R) Refrigerator: Bottom Mount Freezer without through-the-door ice - large (16.5-25 ft3 TV) - 487 kWh/yr</v>
          </cell>
          <cell r="E179" t="str">
            <v>Res-Refg-dKWH-Cond</v>
          </cell>
          <cell r="F179" t="str">
            <v>DEER2011</v>
          </cell>
          <cell r="G179" t="str">
            <v>D08 v3.02</v>
          </cell>
          <cell r="H179">
            <v>39979</v>
          </cell>
          <cell r="I179" t="str">
            <v>SCE</v>
          </cell>
          <cell r="J179" t="str">
            <v>SFm</v>
          </cell>
          <cell r="K179" t="str">
            <v>Ex</v>
          </cell>
          <cell r="L179" t="str">
            <v>rWtd</v>
          </cell>
          <cell r="M179" t="str">
            <v>CZ15</v>
          </cell>
          <cell r="N179" t="str">
            <v>Each</v>
          </cell>
          <cell r="O179">
            <v>1</v>
          </cell>
          <cell r="P179">
            <v>0</v>
          </cell>
          <cell r="Q179" t="str">
            <v>Delta</v>
          </cell>
          <cell r="R179">
            <v>80.900000000000006</v>
          </cell>
          <cell r="S179">
            <v>1.14E-2</v>
          </cell>
          <cell r="T179">
            <v>0</v>
          </cell>
          <cell r="U179">
            <v>98.4</v>
          </cell>
          <cell r="V179">
            <v>1.72E-2</v>
          </cell>
          <cell r="W179">
            <v>-1.41</v>
          </cell>
          <cell r="X179">
            <v>80.900000000000006</v>
          </cell>
          <cell r="Y179">
            <v>1.14E-2</v>
          </cell>
          <cell r="Z179">
            <v>0</v>
          </cell>
          <cell r="AA179">
            <v>1.72E-2</v>
          </cell>
          <cell r="AB179">
            <v>98.4</v>
          </cell>
          <cell r="AC179">
            <v>-1.41</v>
          </cell>
          <cell r="AD179">
            <v>2.2933333333333333E-2</v>
          </cell>
          <cell r="AE179">
            <v>131.19999999999999</v>
          </cell>
          <cell r="AF179">
            <v>-1.88</v>
          </cell>
          <cell r="AG179">
            <v>3.44E-2</v>
          </cell>
          <cell r="AH179">
            <v>196.8</v>
          </cell>
          <cell r="AI179">
            <v>-2.82</v>
          </cell>
          <cell r="AJ179">
            <v>1511.11</v>
          </cell>
          <cell r="AK179">
            <v>1365.8200000000002</v>
          </cell>
          <cell r="AL179">
            <v>145.28999999999974</v>
          </cell>
        </row>
        <row r="180">
          <cell r="A180" t="str">
            <v>Energy Star(R) Refrigerator: Bottom Mount Freezer without through-the-door ice - large (16.5-25 ft3 TV) - 487 kWh/yr / CZ16</v>
          </cell>
          <cell r="B180">
            <v>150092</v>
          </cell>
          <cell r="C180" t="str">
            <v>Energy Star(R) Refrigerator: Bottom Mount Freezer without through-the-door ice - large (16.5-25 ft3 TV) - 487 kWh/yr - 20% above Fed.Std</v>
          </cell>
          <cell r="D180" t="str">
            <v>Energy Star(R) Refrigerator: Bottom Mount Freezer without through-the-door ice - large (16.5-25 ft3 TV) - 487 kWh/yr</v>
          </cell>
          <cell r="E180" t="str">
            <v>Res-Refg-dKWH-Cond</v>
          </cell>
          <cell r="F180" t="str">
            <v>DEER2011</v>
          </cell>
          <cell r="G180" t="str">
            <v>D08 v3.02</v>
          </cell>
          <cell r="H180">
            <v>39979</v>
          </cell>
          <cell r="I180" t="str">
            <v>SCE</v>
          </cell>
          <cell r="J180" t="str">
            <v>SFm</v>
          </cell>
          <cell r="K180" t="str">
            <v>Ex</v>
          </cell>
          <cell r="L180" t="str">
            <v>rWtd</v>
          </cell>
          <cell r="M180" t="str">
            <v>CZ16</v>
          </cell>
          <cell r="N180" t="str">
            <v>Each</v>
          </cell>
          <cell r="O180">
            <v>1</v>
          </cell>
          <cell r="P180">
            <v>0</v>
          </cell>
          <cell r="Q180" t="str">
            <v>Delta</v>
          </cell>
          <cell r="R180">
            <v>59.5</v>
          </cell>
          <cell r="S180">
            <v>9.4800000000000006E-3</v>
          </cell>
          <cell r="T180">
            <v>0</v>
          </cell>
          <cell r="U180">
            <v>62</v>
          </cell>
          <cell r="V180">
            <v>1.49E-2</v>
          </cell>
          <cell r="W180">
            <v>-2.72</v>
          </cell>
          <cell r="X180">
            <v>59.5</v>
          </cell>
          <cell r="Y180">
            <v>9.4800000000000006E-3</v>
          </cell>
          <cell r="Z180">
            <v>0</v>
          </cell>
          <cell r="AA180">
            <v>1.49E-2</v>
          </cell>
          <cell r="AB180">
            <v>62</v>
          </cell>
          <cell r="AC180">
            <v>-2.72</v>
          </cell>
          <cell r="AD180">
            <v>1.9866666666666664E-2</v>
          </cell>
          <cell r="AE180">
            <v>82.666666666666657</v>
          </cell>
          <cell r="AF180">
            <v>-3.6266666666666669</v>
          </cell>
          <cell r="AG180">
            <v>2.98E-2</v>
          </cell>
          <cell r="AH180">
            <v>124</v>
          </cell>
          <cell r="AI180">
            <v>-5.44</v>
          </cell>
          <cell r="AJ180">
            <v>1511.11</v>
          </cell>
          <cell r="AK180">
            <v>1365.8200000000002</v>
          </cell>
          <cell r="AL180">
            <v>145.28999999999974</v>
          </cell>
        </row>
        <row r="181">
          <cell r="A181" t="str">
            <v>Energy Star(R) Refrigerator: Bottom Mount Freezer without through-the-door ice - small (8-16.5 ft3 TV) - 447 kWh/yr / CZ05</v>
          </cell>
          <cell r="B181">
            <v>150084</v>
          </cell>
          <cell r="C181" t="str">
            <v>Energy Star(R) Refrigerator: Bottom Mount Freezer without through-the-door ice - small (8-16.5 ft3 TV) - 447 kWh/yr - 20% above Fed.Std</v>
          </cell>
          <cell r="D181" t="str">
            <v>Energy Star(R) Refrigerator: Bottom Mount Freezer without through-the-door ice - small (8-16.5 ft3 TV) - 447 kWh/yr</v>
          </cell>
          <cell r="E181" t="str">
            <v>Res-Refg-dKWH-Cond</v>
          </cell>
          <cell r="F181" t="str">
            <v>DEER2011</v>
          </cell>
          <cell r="G181" t="str">
            <v>D08 v3.02</v>
          </cell>
          <cell r="H181">
            <v>39979</v>
          </cell>
          <cell r="I181" t="str">
            <v>SCE</v>
          </cell>
          <cell r="J181" t="str">
            <v>SFm</v>
          </cell>
          <cell r="K181" t="str">
            <v>Ex</v>
          </cell>
          <cell r="L181" t="str">
            <v>rWtd</v>
          </cell>
          <cell r="M181" t="str">
            <v>CZ05</v>
          </cell>
          <cell r="N181" t="str">
            <v>Each</v>
          </cell>
          <cell r="O181">
            <v>1</v>
          </cell>
          <cell r="P181">
            <v>0</v>
          </cell>
          <cell r="Q181" t="str">
            <v>Delta</v>
          </cell>
          <cell r="R181">
            <v>54.8</v>
          </cell>
          <cell r="S181">
            <v>7.9000000000000008E-3</v>
          </cell>
          <cell r="T181">
            <v>0</v>
          </cell>
          <cell r="U181">
            <v>54.3</v>
          </cell>
          <cell r="V181">
            <v>1.21E-2</v>
          </cell>
          <cell r="W181">
            <v>-2.58</v>
          </cell>
          <cell r="X181">
            <v>54.8</v>
          </cell>
          <cell r="Y181">
            <v>7.9000000000000008E-3</v>
          </cell>
          <cell r="Z181">
            <v>0</v>
          </cell>
          <cell r="AA181">
            <v>1.21E-2</v>
          </cell>
          <cell r="AB181">
            <v>54.3</v>
          </cell>
          <cell r="AC181">
            <v>-2.58</v>
          </cell>
          <cell r="AD181">
            <v>1.6133333333333333E-2</v>
          </cell>
          <cell r="AE181">
            <v>72.399999999999991</v>
          </cell>
          <cell r="AF181">
            <v>-3.44</v>
          </cell>
          <cell r="AG181">
            <v>2.4199999999999999E-2</v>
          </cell>
          <cell r="AH181">
            <v>108.6</v>
          </cell>
          <cell r="AI181">
            <v>-5.16</v>
          </cell>
          <cell r="AJ181">
            <v>1227.145</v>
          </cell>
          <cell r="AK181">
            <v>1088.5349999999999</v>
          </cell>
          <cell r="AL181">
            <v>138.61000000000013</v>
          </cell>
        </row>
        <row r="182">
          <cell r="A182" t="str">
            <v>Energy Star(R) Refrigerator: Bottom Mount Freezer without through-the-door ice - small (8-16.5 ft3 TV) - 447 kWh/yr / CZ06</v>
          </cell>
          <cell r="B182">
            <v>150085</v>
          </cell>
          <cell r="C182" t="str">
            <v>Energy Star(R) Refrigerator: Bottom Mount Freezer without through-the-door ice - small (8-16.5 ft3 TV) - 447 kWh/yr - 20% above Fed.Std</v>
          </cell>
          <cell r="D182" t="str">
            <v>Energy Star(R) Refrigerator: Bottom Mount Freezer without through-the-door ice - small (8-16.5 ft3 TV) - 447 kWh/yr</v>
          </cell>
          <cell r="E182" t="str">
            <v>Res-Refg-dKWH-Cond</v>
          </cell>
          <cell r="F182" t="str">
            <v>DEER2011</v>
          </cell>
          <cell r="G182" t="str">
            <v>D08 v3.02</v>
          </cell>
          <cell r="H182">
            <v>39979</v>
          </cell>
          <cell r="I182" t="str">
            <v>SCE</v>
          </cell>
          <cell r="J182" t="str">
            <v>SFm</v>
          </cell>
          <cell r="K182" t="str">
            <v>Ex</v>
          </cell>
          <cell r="L182" t="str">
            <v>rWtd</v>
          </cell>
          <cell r="M182" t="str">
            <v>CZ06</v>
          </cell>
          <cell r="N182" t="str">
            <v>Each</v>
          </cell>
          <cell r="O182">
            <v>1</v>
          </cell>
          <cell r="P182">
            <v>0</v>
          </cell>
          <cell r="Q182" t="str">
            <v>Delta</v>
          </cell>
          <cell r="R182">
            <v>56</v>
          </cell>
          <cell r="S182">
            <v>7.4400000000000004E-3</v>
          </cell>
          <cell r="T182">
            <v>0</v>
          </cell>
          <cell r="U182">
            <v>60.7</v>
          </cell>
          <cell r="V182">
            <v>1.1599999999999999E-2</v>
          </cell>
          <cell r="W182">
            <v>-1.71</v>
          </cell>
          <cell r="X182">
            <v>56</v>
          </cell>
          <cell r="Y182">
            <v>7.4400000000000004E-3</v>
          </cell>
          <cell r="Z182">
            <v>0</v>
          </cell>
          <cell r="AA182">
            <v>1.1599999999999999E-2</v>
          </cell>
          <cell r="AB182">
            <v>60.7</v>
          </cell>
          <cell r="AC182">
            <v>-1.71</v>
          </cell>
          <cell r="AD182">
            <v>1.5466666666666665E-2</v>
          </cell>
          <cell r="AE182">
            <v>80.933333333333337</v>
          </cell>
          <cell r="AF182">
            <v>-2.2799999999999998</v>
          </cell>
          <cell r="AG182">
            <v>2.3199999999999998E-2</v>
          </cell>
          <cell r="AH182">
            <v>121.4</v>
          </cell>
          <cell r="AI182">
            <v>-3.42</v>
          </cell>
          <cell r="AJ182">
            <v>1227.145</v>
          </cell>
          <cell r="AK182">
            <v>1088.5349999999999</v>
          </cell>
          <cell r="AL182">
            <v>138.61000000000013</v>
          </cell>
        </row>
        <row r="183">
          <cell r="A183" t="str">
            <v>Energy Star(R) Refrigerator: Bottom Mount Freezer without through-the-door ice - small (8-16.5 ft3 TV) - 447 kWh/yr / CZ08</v>
          </cell>
          <cell r="B183">
            <v>150086</v>
          </cell>
          <cell r="C183" t="str">
            <v>Energy Star(R) Refrigerator: Bottom Mount Freezer without through-the-door ice - small (8-16.5 ft3 TV) - 447 kWh/yr - 20% above Fed.Std</v>
          </cell>
          <cell r="D183" t="str">
            <v>Energy Star(R) Refrigerator: Bottom Mount Freezer without through-the-door ice - small (8-16.5 ft3 TV) - 447 kWh/yr</v>
          </cell>
          <cell r="E183" t="str">
            <v>Res-Refg-dKWH-Cond</v>
          </cell>
          <cell r="F183" t="str">
            <v>DEER2011</v>
          </cell>
          <cell r="G183" t="str">
            <v>D08 v3.02</v>
          </cell>
          <cell r="H183">
            <v>39979</v>
          </cell>
          <cell r="I183" t="str">
            <v>SCE</v>
          </cell>
          <cell r="J183" t="str">
            <v>SFm</v>
          </cell>
          <cell r="K183" t="str">
            <v>Ex</v>
          </cell>
          <cell r="L183" t="str">
            <v>rWtd</v>
          </cell>
          <cell r="M183" t="str">
            <v>CZ08</v>
          </cell>
          <cell r="N183" t="str">
            <v>Each</v>
          </cell>
          <cell r="O183">
            <v>1</v>
          </cell>
          <cell r="P183">
            <v>0</v>
          </cell>
          <cell r="Q183" t="str">
            <v>Delta</v>
          </cell>
          <cell r="R183">
            <v>57.5</v>
          </cell>
          <cell r="S183">
            <v>8.3300000000000006E-3</v>
          </cell>
          <cell r="T183">
            <v>0</v>
          </cell>
          <cell r="U183">
            <v>63.5</v>
          </cell>
          <cell r="V183">
            <v>1.17E-2</v>
          </cell>
          <cell r="W183">
            <v>-1.44</v>
          </cell>
          <cell r="X183">
            <v>57.5</v>
          </cell>
          <cell r="Y183">
            <v>8.3300000000000006E-3</v>
          </cell>
          <cell r="Z183">
            <v>0</v>
          </cell>
          <cell r="AA183">
            <v>1.17E-2</v>
          </cell>
          <cell r="AB183">
            <v>63.5</v>
          </cell>
          <cell r="AC183">
            <v>-1.44</v>
          </cell>
          <cell r="AD183">
            <v>1.5599999999999999E-2</v>
          </cell>
          <cell r="AE183">
            <v>84.666666666666657</v>
          </cell>
          <cell r="AF183">
            <v>-1.92</v>
          </cell>
          <cell r="AG183">
            <v>2.3400000000000001E-2</v>
          </cell>
          <cell r="AH183">
            <v>127</v>
          </cell>
          <cell r="AI183">
            <v>-2.88</v>
          </cell>
          <cell r="AJ183">
            <v>1227.145</v>
          </cell>
          <cell r="AK183">
            <v>1088.5349999999999</v>
          </cell>
          <cell r="AL183">
            <v>138.61000000000013</v>
          </cell>
        </row>
        <row r="184">
          <cell r="A184" t="str">
            <v>Energy Star(R) Refrigerator: Bottom Mount Freezer without through-the-door ice - small (8-16.5 ft3 TV) - 447 kWh/yr / CZ09</v>
          </cell>
          <cell r="B184">
            <v>150087</v>
          </cell>
          <cell r="C184" t="str">
            <v>Energy Star(R) Refrigerator: Bottom Mount Freezer without through-the-door ice - small (8-16.5 ft3 TV) - 447 kWh/yr - 20% above Fed.Std</v>
          </cell>
          <cell r="D184" t="str">
            <v>Energy Star(R) Refrigerator: Bottom Mount Freezer without through-the-door ice - small (8-16.5 ft3 TV) - 447 kWh/yr</v>
          </cell>
          <cell r="E184" t="str">
            <v>Res-Refg-dKWH-Cond</v>
          </cell>
          <cell r="F184" t="str">
            <v>DEER2011</v>
          </cell>
          <cell r="G184" t="str">
            <v>D08 v3.02</v>
          </cell>
          <cell r="H184">
            <v>39979</v>
          </cell>
          <cell r="I184" t="str">
            <v>SCE</v>
          </cell>
          <cell r="J184" t="str">
            <v>SFm</v>
          </cell>
          <cell r="K184" t="str">
            <v>Ex</v>
          </cell>
          <cell r="L184" t="str">
            <v>rWtd</v>
          </cell>
          <cell r="M184" t="str">
            <v>CZ09</v>
          </cell>
          <cell r="N184" t="str">
            <v>Each</v>
          </cell>
          <cell r="O184">
            <v>1</v>
          </cell>
          <cell r="P184">
            <v>0</v>
          </cell>
          <cell r="Q184" t="str">
            <v>Delta</v>
          </cell>
          <cell r="R184">
            <v>58.7</v>
          </cell>
          <cell r="S184">
            <v>8.2699999999999996E-3</v>
          </cell>
          <cell r="T184">
            <v>0</v>
          </cell>
          <cell r="U184">
            <v>65.900000000000006</v>
          </cell>
          <cell r="V184">
            <v>1.2800000000000001E-2</v>
          </cell>
          <cell r="W184">
            <v>-1.76</v>
          </cell>
          <cell r="X184">
            <v>58.7</v>
          </cell>
          <cell r="Y184">
            <v>8.2699999999999996E-3</v>
          </cell>
          <cell r="Z184">
            <v>0</v>
          </cell>
          <cell r="AA184">
            <v>1.2800000000000001E-2</v>
          </cell>
          <cell r="AB184">
            <v>65.900000000000006</v>
          </cell>
          <cell r="AC184">
            <v>-1.76</v>
          </cell>
          <cell r="AD184">
            <v>1.7066666666666667E-2</v>
          </cell>
          <cell r="AE184">
            <v>87.866666666666674</v>
          </cell>
          <cell r="AF184">
            <v>-2.3466666666666667</v>
          </cell>
          <cell r="AG184">
            <v>2.5600000000000001E-2</v>
          </cell>
          <cell r="AH184">
            <v>131.80000000000001</v>
          </cell>
          <cell r="AI184">
            <v>-3.52</v>
          </cell>
          <cell r="AJ184">
            <v>1227.145</v>
          </cell>
          <cell r="AK184">
            <v>1088.5349999999999</v>
          </cell>
          <cell r="AL184">
            <v>138.61000000000013</v>
          </cell>
        </row>
        <row r="185">
          <cell r="A185" t="str">
            <v>Energy Star(R) Refrigerator: Bottom Mount Freezer without through-the-door ice - small (8-16.5 ft3 TV) - 447 kWh/yr / CZ10</v>
          </cell>
          <cell r="B185">
            <v>150088</v>
          </cell>
          <cell r="C185" t="str">
            <v>Energy Star(R) Refrigerator: Bottom Mount Freezer without through-the-door ice - small (8-16.5 ft3 TV) - 447 kWh/yr - 20% above Fed.Std</v>
          </cell>
          <cell r="D185" t="str">
            <v>Energy Star(R) Refrigerator: Bottom Mount Freezer without through-the-door ice - small (8-16.5 ft3 TV) - 447 kWh/yr</v>
          </cell>
          <cell r="E185" t="str">
            <v>Res-Refg-dKWH-Cond</v>
          </cell>
          <cell r="F185" t="str">
            <v>DEER2011</v>
          </cell>
          <cell r="G185" t="str">
            <v>D08 v3.02</v>
          </cell>
          <cell r="H185">
            <v>39979</v>
          </cell>
          <cell r="I185" t="str">
            <v>SCE</v>
          </cell>
          <cell r="J185" t="str">
            <v>SFm</v>
          </cell>
          <cell r="K185" t="str">
            <v>Ex</v>
          </cell>
          <cell r="L185" t="str">
            <v>rWtd</v>
          </cell>
          <cell r="M185" t="str">
            <v>CZ10</v>
          </cell>
          <cell r="N185" t="str">
            <v>Each</v>
          </cell>
          <cell r="O185">
            <v>1</v>
          </cell>
          <cell r="P185">
            <v>0</v>
          </cell>
          <cell r="Q185" t="str">
            <v>Delta</v>
          </cell>
          <cell r="R185">
            <v>60</v>
          </cell>
          <cell r="S185">
            <v>8.7399999999999995E-3</v>
          </cell>
          <cell r="T185">
            <v>0</v>
          </cell>
          <cell r="U185">
            <v>66.3</v>
          </cell>
          <cell r="V185">
            <v>1.37E-2</v>
          </cell>
          <cell r="W185">
            <v>-1.71</v>
          </cell>
          <cell r="X185">
            <v>60</v>
          </cell>
          <cell r="Y185">
            <v>8.7399999999999995E-3</v>
          </cell>
          <cell r="Z185">
            <v>0</v>
          </cell>
          <cell r="AA185">
            <v>1.37E-2</v>
          </cell>
          <cell r="AB185">
            <v>66.3</v>
          </cell>
          <cell r="AC185">
            <v>-1.71</v>
          </cell>
          <cell r="AD185">
            <v>1.8266666666666667E-2</v>
          </cell>
          <cell r="AE185">
            <v>88.399999999999991</v>
          </cell>
          <cell r="AF185">
            <v>-2.2799999999999998</v>
          </cell>
          <cell r="AG185">
            <v>2.7400000000000001E-2</v>
          </cell>
          <cell r="AH185">
            <v>132.6</v>
          </cell>
          <cell r="AI185">
            <v>-3.42</v>
          </cell>
          <cell r="AJ185">
            <v>1227.145</v>
          </cell>
          <cell r="AK185">
            <v>1088.5349999999999</v>
          </cell>
          <cell r="AL185">
            <v>138.61000000000013</v>
          </cell>
        </row>
        <row r="186">
          <cell r="A186" t="str">
            <v>Energy Star(R) Refrigerator: Bottom Mount Freezer without through-the-door ice - small (8-16.5 ft3 TV) - 447 kWh/yr / CZ13</v>
          </cell>
          <cell r="B186">
            <v>150089</v>
          </cell>
          <cell r="C186" t="str">
            <v>Energy Star(R) Refrigerator: Bottom Mount Freezer without through-the-door ice - small (8-16.5 ft3 TV) - 447 kWh/yr - 20% above Fed.Std</v>
          </cell>
          <cell r="D186" t="str">
            <v>Energy Star(R) Refrigerator: Bottom Mount Freezer without through-the-door ice - small (8-16.5 ft3 TV) - 447 kWh/yr</v>
          </cell>
          <cell r="E186" t="str">
            <v>Res-Refg-dKWH-Cond</v>
          </cell>
          <cell r="F186" t="str">
            <v>DEER2011</v>
          </cell>
          <cell r="G186" t="str">
            <v>D08 v3.02</v>
          </cell>
          <cell r="H186">
            <v>39979</v>
          </cell>
          <cell r="I186" t="str">
            <v>SCE</v>
          </cell>
          <cell r="J186" t="str">
            <v>SFm</v>
          </cell>
          <cell r="K186" t="str">
            <v>Ex</v>
          </cell>
          <cell r="L186" t="str">
            <v>rWtd</v>
          </cell>
          <cell r="M186" t="str">
            <v>CZ13</v>
          </cell>
          <cell r="N186" t="str">
            <v>Each</v>
          </cell>
          <cell r="O186">
            <v>1</v>
          </cell>
          <cell r="P186">
            <v>0</v>
          </cell>
          <cell r="Q186" t="str">
            <v>Delta</v>
          </cell>
          <cell r="R186">
            <v>59.8</v>
          </cell>
          <cell r="S186">
            <v>8.9200000000000008E-3</v>
          </cell>
          <cell r="T186">
            <v>0</v>
          </cell>
          <cell r="U186">
            <v>67.099999999999994</v>
          </cell>
          <cell r="V186">
            <v>1.34E-2</v>
          </cell>
          <cell r="W186">
            <v>-1.7</v>
          </cell>
          <cell r="X186">
            <v>59.8</v>
          </cell>
          <cell r="Y186">
            <v>8.9200000000000008E-3</v>
          </cell>
          <cell r="Z186">
            <v>0</v>
          </cell>
          <cell r="AA186">
            <v>1.34E-2</v>
          </cell>
          <cell r="AB186">
            <v>67.099999999999994</v>
          </cell>
          <cell r="AC186">
            <v>-1.7</v>
          </cell>
          <cell r="AD186">
            <v>1.7866666666666666E-2</v>
          </cell>
          <cell r="AE186">
            <v>89.466666666666654</v>
          </cell>
          <cell r="AF186">
            <v>-2.2666666666666666</v>
          </cell>
          <cell r="AG186">
            <v>2.6800000000000001E-2</v>
          </cell>
          <cell r="AH186">
            <v>134.19999999999999</v>
          </cell>
          <cell r="AI186">
            <v>-3.4</v>
          </cell>
          <cell r="AJ186">
            <v>1227.145</v>
          </cell>
          <cell r="AK186">
            <v>1088.5349999999999</v>
          </cell>
          <cell r="AL186">
            <v>138.61000000000013</v>
          </cell>
        </row>
        <row r="187">
          <cell r="A187" t="str">
            <v>Energy Star(R) Refrigerator: Bottom Mount Freezer without through-the-door ice - small (8-16.5 ft3 TV) - 447 kWh/yr / CZ14</v>
          </cell>
          <cell r="B187">
            <v>150090</v>
          </cell>
          <cell r="C187" t="str">
            <v>Energy Star(R) Refrigerator: Bottom Mount Freezer without through-the-door ice - small (8-16.5 ft3 TV) - 447 kWh/yr - 20% above Fed.Std</v>
          </cell>
          <cell r="D187" t="str">
            <v>Energy Star(R) Refrigerator: Bottom Mount Freezer without through-the-door ice - small (8-16.5 ft3 TV) - 447 kWh/yr</v>
          </cell>
          <cell r="E187" t="str">
            <v>Res-Refg-dKWH-Cond</v>
          </cell>
          <cell r="F187" t="str">
            <v>DEER2011</v>
          </cell>
          <cell r="G187" t="str">
            <v>D08 v3.02</v>
          </cell>
          <cell r="H187">
            <v>39979</v>
          </cell>
          <cell r="I187" t="str">
            <v>SCE</v>
          </cell>
          <cell r="J187" t="str">
            <v>SFm</v>
          </cell>
          <cell r="K187" t="str">
            <v>Ex</v>
          </cell>
          <cell r="L187" t="str">
            <v>rWtd</v>
          </cell>
          <cell r="M187" t="str">
            <v>CZ14</v>
          </cell>
          <cell r="N187" t="str">
            <v>Each</v>
          </cell>
          <cell r="O187">
            <v>1</v>
          </cell>
          <cell r="P187">
            <v>0</v>
          </cell>
          <cell r="Q187" t="str">
            <v>Delta</v>
          </cell>
          <cell r="R187">
            <v>57</v>
          </cell>
          <cell r="S187">
            <v>8.3800000000000003E-3</v>
          </cell>
          <cell r="T187">
            <v>0</v>
          </cell>
          <cell r="U187">
            <v>65.099999999999994</v>
          </cell>
          <cell r="V187">
            <v>1.2200000000000001E-2</v>
          </cell>
          <cell r="W187">
            <v>-1.72</v>
          </cell>
          <cell r="X187">
            <v>57</v>
          </cell>
          <cell r="Y187">
            <v>8.3800000000000003E-3</v>
          </cell>
          <cell r="Z187">
            <v>0</v>
          </cell>
          <cell r="AA187">
            <v>1.2200000000000001E-2</v>
          </cell>
          <cell r="AB187">
            <v>65.099999999999994</v>
          </cell>
          <cell r="AC187">
            <v>-1.72</v>
          </cell>
          <cell r="AD187">
            <v>1.6266666666666665E-2</v>
          </cell>
          <cell r="AE187">
            <v>86.799999999999983</v>
          </cell>
          <cell r="AF187">
            <v>-2.293333333333333</v>
          </cell>
          <cell r="AG187">
            <v>2.4400000000000002E-2</v>
          </cell>
          <cell r="AH187">
            <v>130.19999999999999</v>
          </cell>
          <cell r="AI187">
            <v>-3.44</v>
          </cell>
          <cell r="AJ187">
            <v>1227.145</v>
          </cell>
          <cell r="AK187">
            <v>1088.5349999999999</v>
          </cell>
          <cell r="AL187">
            <v>138.61000000000013</v>
          </cell>
        </row>
        <row r="188">
          <cell r="A188" t="str">
            <v>Energy Star(R) Refrigerator: Bottom Mount Freezer without through-the-door ice - small (8-16.5 ft3 TV) - 447 kWh/yr / CZ15</v>
          </cell>
          <cell r="B188">
            <v>150091</v>
          </cell>
          <cell r="C188" t="str">
            <v>Energy Star(R) Refrigerator: Bottom Mount Freezer without through-the-door ice - small (8-16.5 ft3 TV) - 447 kWh/yr - 20% above Fed.Std</v>
          </cell>
          <cell r="D188" t="str">
            <v>Energy Star(R) Refrigerator: Bottom Mount Freezer without through-the-door ice - small (8-16.5 ft3 TV) - 447 kWh/yr</v>
          </cell>
          <cell r="E188" t="str">
            <v>Res-Refg-dKWH-Cond</v>
          </cell>
          <cell r="F188" t="str">
            <v>DEER2011</v>
          </cell>
          <cell r="G188" t="str">
            <v>D08 v3.02</v>
          </cell>
          <cell r="H188">
            <v>39979</v>
          </cell>
          <cell r="I188" t="str">
            <v>SCE</v>
          </cell>
          <cell r="J188" t="str">
            <v>SFm</v>
          </cell>
          <cell r="K188" t="str">
            <v>Ex</v>
          </cell>
          <cell r="L188" t="str">
            <v>rWtd</v>
          </cell>
          <cell r="M188" t="str">
            <v>CZ15</v>
          </cell>
          <cell r="N188" t="str">
            <v>Each</v>
          </cell>
          <cell r="O188">
            <v>1</v>
          </cell>
          <cell r="P188">
            <v>0</v>
          </cell>
          <cell r="Q188" t="str">
            <v>Delta</v>
          </cell>
          <cell r="R188">
            <v>66.8</v>
          </cell>
          <cell r="S188">
            <v>9.3799999999999994E-3</v>
          </cell>
          <cell r="T188">
            <v>0</v>
          </cell>
          <cell r="U188">
            <v>81.2</v>
          </cell>
          <cell r="V188">
            <v>1.4200000000000001E-2</v>
          </cell>
          <cell r="W188">
            <v>-1.17</v>
          </cell>
          <cell r="X188">
            <v>66.8</v>
          </cell>
          <cell r="Y188">
            <v>9.3799999999999994E-3</v>
          </cell>
          <cell r="Z188">
            <v>0</v>
          </cell>
          <cell r="AA188">
            <v>1.4200000000000001E-2</v>
          </cell>
          <cell r="AB188">
            <v>81.2</v>
          </cell>
          <cell r="AC188">
            <v>-1.17</v>
          </cell>
          <cell r="AD188">
            <v>1.8933333333333333E-2</v>
          </cell>
          <cell r="AE188">
            <v>108.26666666666667</v>
          </cell>
          <cell r="AF188">
            <v>-1.5599999999999998</v>
          </cell>
          <cell r="AG188">
            <v>2.8400000000000002E-2</v>
          </cell>
          <cell r="AH188">
            <v>162.4</v>
          </cell>
          <cell r="AI188">
            <v>-2.34</v>
          </cell>
          <cell r="AJ188">
            <v>1227.145</v>
          </cell>
          <cell r="AK188">
            <v>1088.5349999999999</v>
          </cell>
          <cell r="AL188">
            <v>138.61000000000013</v>
          </cell>
        </row>
        <row r="189">
          <cell r="A189" t="str">
            <v>Energy Star(R) Refrigerator: Bottom Mount Freezer without through-the-door ice - small (8-16.5 ft3 TV) - 447 kWh/yr / CZ16</v>
          </cell>
          <cell r="B189">
            <v>150092</v>
          </cell>
          <cell r="C189" t="str">
            <v>Energy Star(R) Refrigerator: Bottom Mount Freezer without through-the-door ice - small (8-16.5 ft3 TV) - 447 kWh/yr - 20% above Fed.Std</v>
          </cell>
          <cell r="D189" t="str">
            <v>Energy Star(R) Refrigerator: Bottom Mount Freezer without through-the-door ice - small (8-16.5 ft3 TV) - 447 kWh/yr</v>
          </cell>
          <cell r="E189" t="str">
            <v>Res-Refg-dKWH-Cond</v>
          </cell>
          <cell r="F189" t="str">
            <v>DEER2011</v>
          </cell>
          <cell r="G189" t="str">
            <v>D08 v3.02</v>
          </cell>
          <cell r="H189">
            <v>39979</v>
          </cell>
          <cell r="I189" t="str">
            <v>SCE</v>
          </cell>
          <cell r="J189" t="str">
            <v>SFm</v>
          </cell>
          <cell r="K189" t="str">
            <v>Ex</v>
          </cell>
          <cell r="L189" t="str">
            <v>rWtd</v>
          </cell>
          <cell r="M189" t="str">
            <v>CZ16</v>
          </cell>
          <cell r="N189" t="str">
            <v>Each</v>
          </cell>
          <cell r="O189">
            <v>1</v>
          </cell>
          <cell r="P189">
            <v>0</v>
          </cell>
          <cell r="Q189" t="str">
            <v>Delta</v>
          </cell>
          <cell r="R189">
            <v>49.1</v>
          </cell>
          <cell r="S189">
            <v>7.8300000000000002E-3</v>
          </cell>
          <cell r="T189">
            <v>0</v>
          </cell>
          <cell r="U189">
            <v>51.2</v>
          </cell>
          <cell r="V189">
            <v>1.23E-2</v>
          </cell>
          <cell r="W189">
            <v>-2.2400000000000002</v>
          </cell>
          <cell r="X189">
            <v>49.1</v>
          </cell>
          <cell r="Y189">
            <v>7.8300000000000002E-3</v>
          </cell>
          <cell r="Z189">
            <v>0</v>
          </cell>
          <cell r="AA189">
            <v>1.23E-2</v>
          </cell>
          <cell r="AB189">
            <v>51.2</v>
          </cell>
          <cell r="AC189">
            <v>-2.2400000000000002</v>
          </cell>
          <cell r="AD189">
            <v>1.6399999999999998E-2</v>
          </cell>
          <cell r="AE189">
            <v>68.266666666666666</v>
          </cell>
          <cell r="AF189">
            <v>-2.9866666666666668</v>
          </cell>
          <cell r="AG189">
            <v>2.46E-2</v>
          </cell>
          <cell r="AH189">
            <v>102.4</v>
          </cell>
          <cell r="AI189">
            <v>-4.4800000000000004</v>
          </cell>
          <cell r="AJ189">
            <v>1227.145</v>
          </cell>
          <cell r="AK189">
            <v>1088.5349999999999</v>
          </cell>
          <cell r="AL189">
            <v>138.61000000000013</v>
          </cell>
        </row>
        <row r="190">
          <cell r="A190" t="str">
            <v>Energy Star(R) Refrigerator: Side Mount Freezer with through-the-door ice - large (23-31 ft3 TV) - 620 kWh/yr / CZ05</v>
          </cell>
          <cell r="B190">
            <v>150084</v>
          </cell>
          <cell r="C190" t="str">
            <v>Energy Star(R) Refrigerator: Side Mount Freezer with through-the-door ice - large (23-31 ft3 TV) - 620 kWh/yr - 20% above Fed.Std</v>
          </cell>
          <cell r="D190" t="str">
            <v>Energy Star(R) Refrigerator: Side Mount Freezer with through-the-door ice - large (23-31 ft3 TV) - 620 kWh/yr</v>
          </cell>
          <cell r="E190" t="str">
            <v>Res-Refg-dKWH-Cond</v>
          </cell>
          <cell r="F190" t="str">
            <v>DEER2011</v>
          </cell>
          <cell r="G190" t="str">
            <v>D08 v3.02</v>
          </cell>
          <cell r="H190">
            <v>39979</v>
          </cell>
          <cell r="I190" t="str">
            <v>SCE</v>
          </cell>
          <cell r="J190" t="str">
            <v>SFm</v>
          </cell>
          <cell r="K190" t="str">
            <v>Ex</v>
          </cell>
          <cell r="L190" t="str">
            <v>rWtd</v>
          </cell>
          <cell r="M190" t="str">
            <v>CZ05</v>
          </cell>
          <cell r="N190" t="str">
            <v>Each</v>
          </cell>
          <cell r="O190">
            <v>1</v>
          </cell>
          <cell r="P190">
            <v>0</v>
          </cell>
          <cell r="Q190" t="str">
            <v>Delta</v>
          </cell>
          <cell r="R190">
            <v>155</v>
          </cell>
          <cell r="S190">
            <v>2.24E-2</v>
          </cell>
          <cell r="T190">
            <v>0</v>
          </cell>
          <cell r="U190">
            <v>154</v>
          </cell>
          <cell r="V190">
            <v>3.4200000000000001E-2</v>
          </cell>
          <cell r="W190">
            <v>-7.3</v>
          </cell>
          <cell r="X190">
            <v>84.9</v>
          </cell>
          <cell r="Y190">
            <v>1.2200000000000001E-2</v>
          </cell>
          <cell r="Z190">
            <v>0</v>
          </cell>
          <cell r="AA190">
            <v>1.8700000000000001E-2</v>
          </cell>
          <cell r="AB190">
            <v>84.2</v>
          </cell>
          <cell r="AC190">
            <v>-3.99</v>
          </cell>
          <cell r="AD190">
            <v>2.4933333333333335E-2</v>
          </cell>
          <cell r="AE190">
            <v>112.26666666666667</v>
          </cell>
          <cell r="AF190">
            <v>-5.32</v>
          </cell>
          <cell r="AG190">
            <v>3.7400000000000003E-2</v>
          </cell>
          <cell r="AH190">
            <v>168.4</v>
          </cell>
          <cell r="AI190">
            <v>-7.98</v>
          </cell>
          <cell r="AJ190">
            <v>2287.13</v>
          </cell>
          <cell r="AK190">
            <v>2185.2600000000002</v>
          </cell>
          <cell r="AL190">
            <v>101.86999999999989</v>
          </cell>
        </row>
        <row r="191">
          <cell r="A191" t="str">
            <v>Energy Star(R) Refrigerator: Side Mount Freezer with through-the-door ice - large (23-31 ft3 TV) - 620 kWh/yr / CZ06</v>
          </cell>
          <cell r="B191">
            <v>150085</v>
          </cell>
          <cell r="C191" t="str">
            <v>Energy Star(R) Refrigerator: Side Mount Freezer with through-the-door ice - large (23-31 ft3 TV) - 620 kWh/yr - 20% above Fed.Std</v>
          </cell>
          <cell r="D191" t="str">
            <v>Energy Star(R) Refrigerator: Side Mount Freezer with through-the-door ice - large (23-31 ft3 TV) - 620 kWh/yr</v>
          </cell>
          <cell r="E191" t="str">
            <v>Res-Refg-dKWH-Cond</v>
          </cell>
          <cell r="F191" t="str">
            <v>DEER2011</v>
          </cell>
          <cell r="G191" t="str">
            <v>D08 v3.02</v>
          </cell>
          <cell r="H191">
            <v>39979</v>
          </cell>
          <cell r="I191" t="str">
            <v>SCE</v>
          </cell>
          <cell r="J191" t="str">
            <v>SFm</v>
          </cell>
          <cell r="K191" t="str">
            <v>Ex</v>
          </cell>
          <cell r="L191" t="str">
            <v>rWtd</v>
          </cell>
          <cell r="M191" t="str">
            <v>CZ06</v>
          </cell>
          <cell r="N191" t="str">
            <v>Each</v>
          </cell>
          <cell r="O191">
            <v>1</v>
          </cell>
          <cell r="P191">
            <v>0</v>
          </cell>
          <cell r="Q191" t="str">
            <v>Delta</v>
          </cell>
          <cell r="R191">
            <v>159</v>
          </cell>
          <cell r="S191">
            <v>2.1100000000000001E-2</v>
          </cell>
          <cell r="T191">
            <v>0</v>
          </cell>
          <cell r="U191">
            <v>172</v>
          </cell>
          <cell r="V191">
            <v>3.2899999999999999E-2</v>
          </cell>
          <cell r="W191">
            <v>-4.83</v>
          </cell>
          <cell r="X191">
            <v>86.8</v>
          </cell>
          <cell r="Y191">
            <v>1.15E-2</v>
          </cell>
          <cell r="Z191">
            <v>0</v>
          </cell>
          <cell r="AA191">
            <v>1.7999999999999999E-2</v>
          </cell>
          <cell r="AB191">
            <v>94.1</v>
          </cell>
          <cell r="AC191">
            <v>-2.64</v>
          </cell>
          <cell r="AD191">
            <v>2.3999999999999997E-2</v>
          </cell>
          <cell r="AE191">
            <v>125.46666666666665</v>
          </cell>
          <cell r="AF191">
            <v>-3.52</v>
          </cell>
          <cell r="AG191">
            <v>3.5999999999999997E-2</v>
          </cell>
          <cell r="AH191">
            <v>188.2</v>
          </cell>
          <cell r="AI191">
            <v>-5.28</v>
          </cell>
          <cell r="AJ191">
            <v>2287.13</v>
          </cell>
          <cell r="AK191">
            <v>2185.2600000000002</v>
          </cell>
          <cell r="AL191">
            <v>101.86999999999989</v>
          </cell>
        </row>
        <row r="192">
          <cell r="A192" t="str">
            <v>Energy Star(R) Refrigerator: Side Mount Freezer with through-the-door ice - large (23-31 ft3 TV) - 620 kWh/yr / CZ08</v>
          </cell>
          <cell r="B192">
            <v>150086</v>
          </cell>
          <cell r="C192" t="str">
            <v>Energy Star(R) Refrigerator: Side Mount Freezer with through-the-door ice - large (23-31 ft3 TV) - 620 kWh/yr - 20% above Fed.Std</v>
          </cell>
          <cell r="D192" t="str">
            <v>Energy Star(R) Refrigerator: Side Mount Freezer with through-the-door ice - large (23-31 ft3 TV) - 620 kWh/yr</v>
          </cell>
          <cell r="E192" t="str">
            <v>Res-Refg-dKWH-Cond</v>
          </cell>
          <cell r="F192" t="str">
            <v>DEER2011</v>
          </cell>
          <cell r="G192" t="str">
            <v>D08 v3.02</v>
          </cell>
          <cell r="H192">
            <v>39979</v>
          </cell>
          <cell r="I192" t="str">
            <v>SCE</v>
          </cell>
          <cell r="J192" t="str">
            <v>SFm</v>
          </cell>
          <cell r="K192" t="str">
            <v>Ex</v>
          </cell>
          <cell r="L192" t="str">
            <v>rWtd</v>
          </cell>
          <cell r="M192" t="str">
            <v>CZ08</v>
          </cell>
          <cell r="N192" t="str">
            <v>Each</v>
          </cell>
          <cell r="O192">
            <v>1</v>
          </cell>
          <cell r="P192">
            <v>0</v>
          </cell>
          <cell r="Q192" t="str">
            <v>Delta</v>
          </cell>
          <cell r="R192">
            <v>163</v>
          </cell>
          <cell r="S192">
            <v>2.3599999999999999E-2</v>
          </cell>
          <cell r="T192">
            <v>0</v>
          </cell>
          <cell r="U192">
            <v>180</v>
          </cell>
          <cell r="V192">
            <v>3.32E-2</v>
          </cell>
          <cell r="W192">
            <v>-4.08</v>
          </cell>
          <cell r="X192">
            <v>89.1</v>
          </cell>
          <cell r="Y192">
            <v>1.29E-2</v>
          </cell>
          <cell r="Z192">
            <v>0</v>
          </cell>
          <cell r="AA192">
            <v>1.8100000000000002E-2</v>
          </cell>
          <cell r="AB192">
            <v>98.4</v>
          </cell>
          <cell r="AC192">
            <v>-2.2400000000000002</v>
          </cell>
          <cell r="AD192">
            <v>2.4133333333333333E-2</v>
          </cell>
          <cell r="AE192">
            <v>131.19999999999999</v>
          </cell>
          <cell r="AF192">
            <v>-2.9866666666666668</v>
          </cell>
          <cell r="AG192">
            <v>3.6200000000000003E-2</v>
          </cell>
          <cell r="AH192">
            <v>196.8</v>
          </cell>
          <cell r="AI192">
            <v>-4.4800000000000004</v>
          </cell>
          <cell r="AJ192">
            <v>2287.13</v>
          </cell>
          <cell r="AK192">
            <v>2185.2600000000002</v>
          </cell>
          <cell r="AL192">
            <v>101.86999999999989</v>
          </cell>
        </row>
        <row r="193">
          <cell r="A193" t="str">
            <v>Energy Star(R) Refrigerator: Side Mount Freezer with through-the-door ice - large (23-31 ft3 TV) - 620 kWh/yr / CZ09</v>
          </cell>
          <cell r="B193">
            <v>150087</v>
          </cell>
          <cell r="C193" t="str">
            <v>Energy Star(R) Refrigerator: Side Mount Freezer with through-the-door ice - large (23-31 ft3 TV) - 620 kWh/yr - 20% above Fed.Std</v>
          </cell>
          <cell r="D193" t="str">
            <v>Energy Star(R) Refrigerator: Side Mount Freezer with through-the-door ice - large (23-31 ft3 TV) - 620 kWh/yr</v>
          </cell>
          <cell r="E193" t="str">
            <v>Res-Refg-dKWH-Cond</v>
          </cell>
          <cell r="F193" t="str">
            <v>DEER2011</v>
          </cell>
          <cell r="G193" t="str">
            <v>D08 v3.02</v>
          </cell>
          <cell r="H193">
            <v>39979</v>
          </cell>
          <cell r="I193" t="str">
            <v>SCE</v>
          </cell>
          <cell r="J193" t="str">
            <v>SFm</v>
          </cell>
          <cell r="K193" t="str">
            <v>Ex</v>
          </cell>
          <cell r="L193" t="str">
            <v>rWtd</v>
          </cell>
          <cell r="M193" t="str">
            <v>CZ09</v>
          </cell>
          <cell r="N193" t="str">
            <v>Each</v>
          </cell>
          <cell r="O193">
            <v>1</v>
          </cell>
          <cell r="P193">
            <v>0</v>
          </cell>
          <cell r="Q193" t="str">
            <v>Delta</v>
          </cell>
          <cell r="R193">
            <v>166</v>
          </cell>
          <cell r="S193">
            <v>2.3400000000000001E-2</v>
          </cell>
          <cell r="T193">
            <v>0</v>
          </cell>
          <cell r="U193">
            <v>187</v>
          </cell>
          <cell r="V193">
            <v>3.6200000000000003E-2</v>
          </cell>
          <cell r="W193">
            <v>-4.99</v>
          </cell>
          <cell r="X193">
            <v>90.9</v>
          </cell>
          <cell r="Y193">
            <v>1.2800000000000001E-2</v>
          </cell>
          <cell r="Z193">
            <v>0</v>
          </cell>
          <cell r="AA193">
            <v>1.9800000000000002E-2</v>
          </cell>
          <cell r="AB193">
            <v>102</v>
          </cell>
          <cell r="AC193">
            <v>-2.73</v>
          </cell>
          <cell r="AD193">
            <v>2.64E-2</v>
          </cell>
          <cell r="AE193">
            <v>136</v>
          </cell>
          <cell r="AF193">
            <v>-3.6399999999999997</v>
          </cell>
          <cell r="AG193">
            <v>3.9600000000000003E-2</v>
          </cell>
          <cell r="AH193">
            <v>204</v>
          </cell>
          <cell r="AI193">
            <v>-5.46</v>
          </cell>
          <cell r="AJ193">
            <v>2287.13</v>
          </cell>
          <cell r="AK193">
            <v>2185.2600000000002</v>
          </cell>
          <cell r="AL193">
            <v>101.86999999999989</v>
          </cell>
        </row>
        <row r="194">
          <cell r="A194" t="str">
            <v>Energy Star(R) Refrigerator: Side Mount Freezer with through-the-door ice - large (23-31 ft3 TV) - 620 kWh/yr / CZ10</v>
          </cell>
          <cell r="B194">
            <v>150088</v>
          </cell>
          <cell r="C194" t="str">
            <v>Energy Star(R) Refrigerator: Side Mount Freezer with through-the-door ice - large (23-31 ft3 TV) - 620 kWh/yr - 20% above Fed.Std</v>
          </cell>
          <cell r="D194" t="str">
            <v>Energy Star(R) Refrigerator: Side Mount Freezer with through-the-door ice - large (23-31 ft3 TV) - 620 kWh/yr</v>
          </cell>
          <cell r="E194" t="str">
            <v>Res-Refg-dKWH-Cond</v>
          </cell>
          <cell r="F194" t="str">
            <v>DEER2011</v>
          </cell>
          <cell r="G194" t="str">
            <v>D08 v3.02</v>
          </cell>
          <cell r="H194">
            <v>39979</v>
          </cell>
          <cell r="I194" t="str">
            <v>SCE</v>
          </cell>
          <cell r="J194" t="str">
            <v>SFm</v>
          </cell>
          <cell r="K194" t="str">
            <v>Ex</v>
          </cell>
          <cell r="L194" t="str">
            <v>rWtd</v>
          </cell>
          <cell r="M194" t="str">
            <v>CZ10</v>
          </cell>
          <cell r="N194" t="str">
            <v>Each</v>
          </cell>
          <cell r="O194">
            <v>1</v>
          </cell>
          <cell r="P194">
            <v>0</v>
          </cell>
          <cell r="Q194" t="str">
            <v>Delta</v>
          </cell>
          <cell r="R194">
            <v>170</v>
          </cell>
          <cell r="S194">
            <v>2.47E-2</v>
          </cell>
          <cell r="T194">
            <v>0</v>
          </cell>
          <cell r="U194">
            <v>188</v>
          </cell>
          <cell r="V194">
            <v>3.8699999999999998E-2</v>
          </cell>
          <cell r="W194">
            <v>-4.83</v>
          </cell>
          <cell r="X194">
            <v>92.9</v>
          </cell>
          <cell r="Y194">
            <v>1.35E-2</v>
          </cell>
          <cell r="Z194">
            <v>0</v>
          </cell>
          <cell r="AA194">
            <v>2.12E-2</v>
          </cell>
          <cell r="AB194">
            <v>103</v>
          </cell>
          <cell r="AC194">
            <v>-2.64</v>
          </cell>
          <cell r="AD194">
            <v>2.8266666666666666E-2</v>
          </cell>
          <cell r="AE194">
            <v>137.33333333333331</v>
          </cell>
          <cell r="AF194">
            <v>-3.52</v>
          </cell>
          <cell r="AG194">
            <v>4.24E-2</v>
          </cell>
          <cell r="AH194">
            <v>206</v>
          </cell>
          <cell r="AI194">
            <v>-5.28</v>
          </cell>
          <cell r="AJ194">
            <v>2287.13</v>
          </cell>
          <cell r="AK194">
            <v>2185.2600000000002</v>
          </cell>
          <cell r="AL194">
            <v>101.86999999999989</v>
          </cell>
        </row>
        <row r="195">
          <cell r="A195" t="str">
            <v>Energy Star(R) Refrigerator: Side Mount Freezer with through-the-door ice - large (23-31 ft3 TV) - 620 kWh/yr / CZ13</v>
          </cell>
          <cell r="B195">
            <v>150089</v>
          </cell>
          <cell r="C195" t="str">
            <v>Energy Star(R) Refrigerator: Side Mount Freezer with through-the-door ice - large (23-31 ft3 TV) - 620 kWh/yr - 20% above Fed.Std</v>
          </cell>
          <cell r="D195" t="str">
            <v>Energy Star(R) Refrigerator: Side Mount Freezer with through-the-door ice - large (23-31 ft3 TV) - 620 kWh/yr</v>
          </cell>
          <cell r="E195" t="str">
            <v>Res-Refg-dKWH-Cond</v>
          </cell>
          <cell r="F195" t="str">
            <v>DEER2011</v>
          </cell>
          <cell r="G195" t="str">
            <v>D08 v3.02</v>
          </cell>
          <cell r="H195">
            <v>39979</v>
          </cell>
          <cell r="I195" t="str">
            <v>SCE</v>
          </cell>
          <cell r="J195" t="str">
            <v>SFm</v>
          </cell>
          <cell r="K195" t="str">
            <v>Ex</v>
          </cell>
          <cell r="L195" t="str">
            <v>rWtd</v>
          </cell>
          <cell r="M195" t="str">
            <v>CZ13</v>
          </cell>
          <cell r="N195" t="str">
            <v>Each</v>
          </cell>
          <cell r="O195">
            <v>1</v>
          </cell>
          <cell r="P195">
            <v>0</v>
          </cell>
          <cell r="Q195" t="str">
            <v>Delta</v>
          </cell>
          <cell r="R195">
            <v>169</v>
          </cell>
          <cell r="S195">
            <v>2.53E-2</v>
          </cell>
          <cell r="T195">
            <v>0</v>
          </cell>
          <cell r="U195">
            <v>190</v>
          </cell>
          <cell r="V195">
            <v>3.7999999999999999E-2</v>
          </cell>
          <cell r="W195">
            <v>-4.8099999999999996</v>
          </cell>
          <cell r="X195">
            <v>92.7</v>
          </cell>
          <cell r="Y195">
            <v>1.38E-2</v>
          </cell>
          <cell r="Z195">
            <v>0</v>
          </cell>
          <cell r="AA195">
            <v>2.0799999999999999E-2</v>
          </cell>
          <cell r="AB195">
            <v>104</v>
          </cell>
          <cell r="AC195">
            <v>-2.63</v>
          </cell>
          <cell r="AD195">
            <v>2.7733333333333332E-2</v>
          </cell>
          <cell r="AE195">
            <v>138.66666666666666</v>
          </cell>
          <cell r="AF195">
            <v>-3.5066666666666664</v>
          </cell>
          <cell r="AG195">
            <v>4.1599999999999998E-2</v>
          </cell>
          <cell r="AH195">
            <v>208</v>
          </cell>
          <cell r="AI195">
            <v>-5.26</v>
          </cell>
          <cell r="AJ195">
            <v>2287.13</v>
          </cell>
          <cell r="AK195">
            <v>2185.2600000000002</v>
          </cell>
          <cell r="AL195">
            <v>101.86999999999989</v>
          </cell>
        </row>
        <row r="196">
          <cell r="A196" t="str">
            <v>Energy Star(R) Refrigerator: Side Mount Freezer with through-the-door ice - large (23-31 ft3 TV) - 620 kWh/yr / CZ14</v>
          </cell>
          <cell r="B196">
            <v>150090</v>
          </cell>
          <cell r="C196" t="str">
            <v>Energy Star(R) Refrigerator: Side Mount Freezer with through-the-door ice - large (23-31 ft3 TV) - 620 kWh/yr - 20% above Fed.Std</v>
          </cell>
          <cell r="D196" t="str">
            <v>Energy Star(R) Refrigerator: Side Mount Freezer with through-the-door ice - large (23-31 ft3 TV) - 620 kWh/yr</v>
          </cell>
          <cell r="E196" t="str">
            <v>Res-Refg-dKWH-Cond</v>
          </cell>
          <cell r="F196" t="str">
            <v>DEER2011</v>
          </cell>
          <cell r="G196" t="str">
            <v>D08 v3.02</v>
          </cell>
          <cell r="H196">
            <v>39979</v>
          </cell>
          <cell r="I196" t="str">
            <v>SCE</v>
          </cell>
          <cell r="J196" t="str">
            <v>SFm</v>
          </cell>
          <cell r="K196" t="str">
            <v>Ex</v>
          </cell>
          <cell r="L196" t="str">
            <v>rWtd</v>
          </cell>
          <cell r="M196" t="str">
            <v>CZ14</v>
          </cell>
          <cell r="N196" t="str">
            <v>Each</v>
          </cell>
          <cell r="O196">
            <v>1</v>
          </cell>
          <cell r="P196">
            <v>0</v>
          </cell>
          <cell r="Q196" t="str">
            <v>Delta</v>
          </cell>
          <cell r="R196">
            <v>161</v>
          </cell>
          <cell r="S196">
            <v>2.3699999999999999E-2</v>
          </cell>
          <cell r="T196">
            <v>0</v>
          </cell>
          <cell r="U196">
            <v>184</v>
          </cell>
          <cell r="V196">
            <v>3.4599999999999999E-2</v>
          </cell>
          <cell r="W196">
            <v>-4.87</v>
          </cell>
          <cell r="X196">
            <v>88.3</v>
          </cell>
          <cell r="Y196">
            <v>1.2999999999999999E-2</v>
          </cell>
          <cell r="Z196">
            <v>0</v>
          </cell>
          <cell r="AA196">
            <v>1.89E-2</v>
          </cell>
          <cell r="AB196">
            <v>101</v>
          </cell>
          <cell r="AC196">
            <v>-2.66</v>
          </cell>
          <cell r="AD196">
            <v>2.52E-2</v>
          </cell>
          <cell r="AE196">
            <v>134.66666666666666</v>
          </cell>
          <cell r="AF196">
            <v>-3.5466666666666669</v>
          </cell>
          <cell r="AG196">
            <v>3.78E-2</v>
          </cell>
          <cell r="AH196">
            <v>202</v>
          </cell>
          <cell r="AI196">
            <v>-5.32</v>
          </cell>
          <cell r="AJ196">
            <v>2287.13</v>
          </cell>
          <cell r="AK196">
            <v>2185.2600000000002</v>
          </cell>
          <cell r="AL196">
            <v>101.86999999999989</v>
          </cell>
        </row>
        <row r="197">
          <cell r="A197" t="str">
            <v>Energy Star(R) Refrigerator: Side Mount Freezer with through-the-door ice - large (23-31 ft3 TV) - 620 kWh/yr / CZ15</v>
          </cell>
          <cell r="B197">
            <v>150091</v>
          </cell>
          <cell r="C197" t="str">
            <v>Energy Star(R) Refrigerator: Side Mount Freezer with through-the-door ice - large (23-31 ft3 TV) - 620 kWh/yr - 20% above Fed.Std</v>
          </cell>
          <cell r="D197" t="str">
            <v>Energy Star(R) Refrigerator: Side Mount Freezer with through-the-door ice - large (23-31 ft3 TV) - 620 kWh/yr</v>
          </cell>
          <cell r="E197" t="str">
            <v>Res-Refg-dKWH-Cond</v>
          </cell>
          <cell r="F197" t="str">
            <v>DEER2011</v>
          </cell>
          <cell r="G197" t="str">
            <v>D08 v3.02</v>
          </cell>
          <cell r="H197">
            <v>39979</v>
          </cell>
          <cell r="I197" t="str">
            <v>SCE</v>
          </cell>
          <cell r="J197" t="str">
            <v>SFm</v>
          </cell>
          <cell r="K197" t="str">
            <v>Ex</v>
          </cell>
          <cell r="L197" t="str">
            <v>rWtd</v>
          </cell>
          <cell r="M197" t="str">
            <v>CZ15</v>
          </cell>
          <cell r="N197" t="str">
            <v>Each</v>
          </cell>
          <cell r="O197">
            <v>1</v>
          </cell>
          <cell r="P197">
            <v>0</v>
          </cell>
          <cell r="Q197" t="str">
            <v>Delta</v>
          </cell>
          <cell r="R197">
            <v>189</v>
          </cell>
          <cell r="S197">
            <v>2.6499999999999999E-2</v>
          </cell>
          <cell r="T197">
            <v>0</v>
          </cell>
          <cell r="U197">
            <v>230</v>
          </cell>
          <cell r="V197">
            <v>4.02E-2</v>
          </cell>
          <cell r="W197">
            <v>-3.31</v>
          </cell>
          <cell r="X197">
            <v>104</v>
          </cell>
          <cell r="Y197">
            <v>1.4500000000000001E-2</v>
          </cell>
          <cell r="Z197">
            <v>0</v>
          </cell>
          <cell r="AA197">
            <v>2.1999999999999999E-2</v>
          </cell>
          <cell r="AB197">
            <v>126</v>
          </cell>
          <cell r="AC197">
            <v>-1.81</v>
          </cell>
          <cell r="AD197">
            <v>2.9333333333333329E-2</v>
          </cell>
          <cell r="AE197">
            <v>168</v>
          </cell>
          <cell r="AF197">
            <v>-2.4133333333333331</v>
          </cell>
          <cell r="AG197">
            <v>4.3999999999999997E-2</v>
          </cell>
          <cell r="AH197">
            <v>252</v>
          </cell>
          <cell r="AI197">
            <v>-3.62</v>
          </cell>
          <cell r="AJ197">
            <v>2287.13</v>
          </cell>
          <cell r="AK197">
            <v>2185.2600000000002</v>
          </cell>
          <cell r="AL197">
            <v>101.86999999999989</v>
          </cell>
        </row>
        <row r="198">
          <cell r="A198" t="str">
            <v>Energy Star(R) Refrigerator: Side Mount Freezer with through-the-door ice - large (23-31 ft3 TV) - 620 kWh/yr / CZ16</v>
          </cell>
          <cell r="B198">
            <v>150092</v>
          </cell>
          <cell r="C198" t="str">
            <v>Energy Star(R) Refrigerator: Side Mount Freezer with through-the-door ice - large (23-31 ft3 TV) - 620 kWh/yr - 20% above Fed.Std</v>
          </cell>
          <cell r="D198" t="str">
            <v>Energy Star(R) Refrigerator: Side Mount Freezer with through-the-door ice - large (23-31 ft3 TV) - 620 kWh/yr</v>
          </cell>
          <cell r="E198" t="str">
            <v>Res-Refg-dKWH-Cond</v>
          </cell>
          <cell r="F198" t="str">
            <v>DEER2011</v>
          </cell>
          <cell r="G198" t="str">
            <v>D08 v3.02</v>
          </cell>
          <cell r="H198">
            <v>39979</v>
          </cell>
          <cell r="I198" t="str">
            <v>SCE</v>
          </cell>
          <cell r="J198" t="str">
            <v>SFm</v>
          </cell>
          <cell r="K198" t="str">
            <v>Ex</v>
          </cell>
          <cell r="L198" t="str">
            <v>rWtd</v>
          </cell>
          <cell r="M198" t="str">
            <v>CZ16</v>
          </cell>
          <cell r="N198" t="str">
            <v>Each</v>
          </cell>
          <cell r="O198">
            <v>1</v>
          </cell>
          <cell r="P198">
            <v>0</v>
          </cell>
          <cell r="Q198" t="str">
            <v>Delta</v>
          </cell>
          <cell r="R198">
            <v>139</v>
          </cell>
          <cell r="S198">
            <v>2.2200000000000001E-2</v>
          </cell>
          <cell r="T198">
            <v>0</v>
          </cell>
          <cell r="U198">
            <v>145</v>
          </cell>
          <cell r="V198">
            <v>3.4799999999999998E-2</v>
          </cell>
          <cell r="W198">
            <v>-6.35</v>
          </cell>
          <cell r="X198">
            <v>76.099999999999994</v>
          </cell>
          <cell r="Y198">
            <v>1.21E-2</v>
          </cell>
          <cell r="Z198">
            <v>0</v>
          </cell>
          <cell r="AA198">
            <v>1.9E-2</v>
          </cell>
          <cell r="AB198">
            <v>79.3</v>
          </cell>
          <cell r="AC198">
            <v>-3.47</v>
          </cell>
          <cell r="AD198">
            <v>2.5333333333333333E-2</v>
          </cell>
          <cell r="AE198">
            <v>105.73333333333332</v>
          </cell>
          <cell r="AF198">
            <v>-4.6266666666666669</v>
          </cell>
          <cell r="AG198">
            <v>3.7999999999999999E-2</v>
          </cell>
          <cell r="AH198">
            <v>158.6</v>
          </cell>
          <cell r="AI198">
            <v>-6.94</v>
          </cell>
          <cell r="AJ198">
            <v>2287.13</v>
          </cell>
          <cell r="AK198">
            <v>2185.2600000000002</v>
          </cell>
          <cell r="AL198">
            <v>101.86999999999989</v>
          </cell>
        </row>
        <row r="199">
          <cell r="A199" t="str">
            <v>Energy Star(R) Refrigerator: Side Mount Freezer with through-the-door ice - medium (15-23 ft3 TV) - 543 kWh/yr / CZ05</v>
          </cell>
          <cell r="B199">
            <v>150084</v>
          </cell>
          <cell r="C199" t="str">
            <v>Energy Star(R) Refrigerator: Side Mount Freezer with through-the-door ice - medium (15-23 ft3 TV) - 543 kWh/yr - 20% above Fed.Std</v>
          </cell>
          <cell r="D199" t="str">
            <v>Energy Star(R) Refrigerator: Side Mount Freezer with through-the-door ice - medium (15-23 ft3 TV) - 543 kWh/yr</v>
          </cell>
          <cell r="E199" t="str">
            <v>Res-Refg-dKWH-Cond</v>
          </cell>
          <cell r="F199" t="str">
            <v>DEER2011</v>
          </cell>
          <cell r="G199" t="str">
            <v>D08 v3.02</v>
          </cell>
          <cell r="H199">
            <v>39979</v>
          </cell>
          <cell r="I199" t="str">
            <v>SCE</v>
          </cell>
          <cell r="J199" t="str">
            <v>SFm</v>
          </cell>
          <cell r="K199" t="str">
            <v>Ex</v>
          </cell>
          <cell r="L199" t="str">
            <v>rWtd</v>
          </cell>
          <cell r="M199" t="str">
            <v>CZ05</v>
          </cell>
          <cell r="N199" t="str">
            <v>Each</v>
          </cell>
          <cell r="O199">
            <v>1</v>
          </cell>
          <cell r="P199">
            <v>0</v>
          </cell>
          <cell r="Q199" t="str">
            <v>Delta</v>
          </cell>
          <cell r="R199">
            <v>225</v>
          </cell>
          <cell r="S199">
            <v>3.2500000000000001E-2</v>
          </cell>
          <cell r="T199">
            <v>0</v>
          </cell>
          <cell r="U199">
            <v>224</v>
          </cell>
          <cell r="V199">
            <v>4.9700000000000001E-2</v>
          </cell>
          <cell r="W199">
            <v>-10.6</v>
          </cell>
          <cell r="X199">
            <v>74.099999999999994</v>
          </cell>
          <cell r="Y199">
            <v>1.0699999999999999E-2</v>
          </cell>
          <cell r="Z199">
            <v>0</v>
          </cell>
          <cell r="AA199">
            <v>1.6299999999999999E-2</v>
          </cell>
          <cell r="AB199">
            <v>73.5</v>
          </cell>
          <cell r="AC199">
            <v>-3.48</v>
          </cell>
          <cell r="AD199">
            <v>2.173333333333333E-2</v>
          </cell>
          <cell r="AE199">
            <v>98</v>
          </cell>
          <cell r="AF199">
            <v>-4.6399999999999997</v>
          </cell>
          <cell r="AG199">
            <v>3.2599999999999997E-2</v>
          </cell>
          <cell r="AH199">
            <v>147</v>
          </cell>
          <cell r="AI199">
            <v>-6.96</v>
          </cell>
          <cell r="AJ199">
            <v>2036.58</v>
          </cell>
          <cell r="AK199">
            <v>1934.71</v>
          </cell>
          <cell r="AL199">
            <v>101.86999999999989</v>
          </cell>
        </row>
        <row r="200">
          <cell r="A200" t="str">
            <v>Energy Star(R) Refrigerator: Side Mount Freezer with through-the-door ice - medium (15-23 ft3 TV) - 543 kWh/yr / CZ06</v>
          </cell>
          <cell r="B200">
            <v>150085</v>
          </cell>
          <cell r="C200" t="str">
            <v>Energy Star(R) Refrigerator: Side Mount Freezer with through-the-door ice - medium (15-23 ft3 TV) - 543 kWh/yr - 20% above Fed.Std</v>
          </cell>
          <cell r="D200" t="str">
            <v>Energy Star(R) Refrigerator: Side Mount Freezer with through-the-door ice - medium (15-23 ft3 TV) - 543 kWh/yr</v>
          </cell>
          <cell r="E200" t="str">
            <v>Res-Refg-dKWH-Cond</v>
          </cell>
          <cell r="F200" t="str">
            <v>DEER2011</v>
          </cell>
          <cell r="G200" t="str">
            <v>D08 v3.02</v>
          </cell>
          <cell r="H200">
            <v>39979</v>
          </cell>
          <cell r="I200" t="str">
            <v>SCE</v>
          </cell>
          <cell r="J200" t="str">
            <v>SFm</v>
          </cell>
          <cell r="K200" t="str">
            <v>Ex</v>
          </cell>
          <cell r="L200" t="str">
            <v>rWtd</v>
          </cell>
          <cell r="M200" t="str">
            <v>CZ06</v>
          </cell>
          <cell r="N200" t="str">
            <v>Each</v>
          </cell>
          <cell r="O200">
            <v>1</v>
          </cell>
          <cell r="P200">
            <v>0</v>
          </cell>
          <cell r="Q200" t="str">
            <v>Delta</v>
          </cell>
          <cell r="R200">
            <v>230</v>
          </cell>
          <cell r="S200">
            <v>3.0599999999999999E-2</v>
          </cell>
          <cell r="T200">
            <v>0</v>
          </cell>
          <cell r="U200">
            <v>250</v>
          </cell>
          <cell r="V200">
            <v>4.7800000000000002E-2</v>
          </cell>
          <cell r="W200">
            <v>-7.01</v>
          </cell>
          <cell r="X200">
            <v>75.8</v>
          </cell>
          <cell r="Y200">
            <v>1.01E-2</v>
          </cell>
          <cell r="Z200">
            <v>0</v>
          </cell>
          <cell r="AA200">
            <v>1.5699999999999999E-2</v>
          </cell>
          <cell r="AB200">
            <v>82.1</v>
          </cell>
          <cell r="AC200">
            <v>-2.31</v>
          </cell>
          <cell r="AD200">
            <v>2.0933333333333332E-2</v>
          </cell>
          <cell r="AE200">
            <v>109.46666666666665</v>
          </cell>
          <cell r="AF200">
            <v>-3.08</v>
          </cell>
          <cell r="AG200">
            <v>3.1399999999999997E-2</v>
          </cell>
          <cell r="AH200">
            <v>164.2</v>
          </cell>
          <cell r="AI200">
            <v>-4.62</v>
          </cell>
          <cell r="AJ200">
            <v>2036.58</v>
          </cell>
          <cell r="AK200">
            <v>1934.71</v>
          </cell>
          <cell r="AL200">
            <v>101.86999999999989</v>
          </cell>
        </row>
        <row r="201">
          <cell r="A201" t="str">
            <v>Energy Star(R) Refrigerator: Side Mount Freezer with through-the-door ice - medium (15-23 ft3 TV) - 543 kWh/yr / CZ08</v>
          </cell>
          <cell r="B201">
            <v>150086</v>
          </cell>
          <cell r="C201" t="str">
            <v>Energy Star(R) Refrigerator: Side Mount Freezer with through-the-door ice - medium (15-23 ft3 TV) - 543 kWh/yr - 20% above Fed.Std</v>
          </cell>
          <cell r="D201" t="str">
            <v>Energy Star(R) Refrigerator: Side Mount Freezer with through-the-door ice - medium (15-23 ft3 TV) - 543 kWh/yr</v>
          </cell>
          <cell r="E201" t="str">
            <v>Res-Refg-dKWH-Cond</v>
          </cell>
          <cell r="F201" t="str">
            <v>DEER2011</v>
          </cell>
          <cell r="G201" t="str">
            <v>D08 v3.02</v>
          </cell>
          <cell r="H201">
            <v>39979</v>
          </cell>
          <cell r="I201" t="str">
            <v>SCE</v>
          </cell>
          <cell r="J201" t="str">
            <v>SFm</v>
          </cell>
          <cell r="K201" t="str">
            <v>Ex</v>
          </cell>
          <cell r="L201" t="str">
            <v>rWtd</v>
          </cell>
          <cell r="M201" t="str">
            <v>CZ08</v>
          </cell>
          <cell r="N201" t="str">
            <v>Each</v>
          </cell>
          <cell r="O201">
            <v>1</v>
          </cell>
          <cell r="P201">
            <v>0</v>
          </cell>
          <cell r="Q201" t="str">
            <v>Delta</v>
          </cell>
          <cell r="R201">
            <v>237</v>
          </cell>
          <cell r="S201">
            <v>3.4299999999999997E-2</v>
          </cell>
          <cell r="T201">
            <v>0</v>
          </cell>
          <cell r="U201">
            <v>261</v>
          </cell>
          <cell r="V201">
            <v>4.82E-2</v>
          </cell>
          <cell r="W201">
            <v>-5.93</v>
          </cell>
          <cell r="X201">
            <v>77.8</v>
          </cell>
          <cell r="Y201">
            <v>1.1299999999999999E-2</v>
          </cell>
          <cell r="Z201">
            <v>0</v>
          </cell>
          <cell r="AA201">
            <v>1.5800000000000002E-2</v>
          </cell>
          <cell r="AB201">
            <v>85.9</v>
          </cell>
          <cell r="AC201">
            <v>-1.95</v>
          </cell>
          <cell r="AD201">
            <v>2.1066666666666668E-2</v>
          </cell>
          <cell r="AE201">
            <v>114.53333333333333</v>
          </cell>
          <cell r="AF201">
            <v>-2.5999999999999996</v>
          </cell>
          <cell r="AG201">
            <v>3.1600000000000003E-2</v>
          </cell>
          <cell r="AH201">
            <v>171.8</v>
          </cell>
          <cell r="AI201">
            <v>-3.9</v>
          </cell>
          <cell r="AJ201">
            <v>2036.58</v>
          </cell>
          <cell r="AK201">
            <v>1934.71</v>
          </cell>
          <cell r="AL201">
            <v>101.86999999999989</v>
          </cell>
        </row>
        <row r="202">
          <cell r="A202" t="str">
            <v>Energy Star(R) Refrigerator: Side Mount Freezer with through-the-door ice - medium (15-23 ft3 TV) - 543 kWh/yr / CZ09</v>
          </cell>
          <cell r="B202">
            <v>150087</v>
          </cell>
          <cell r="C202" t="str">
            <v>Energy Star(R) Refrigerator: Side Mount Freezer with through-the-door ice - medium (15-23 ft3 TV) - 543 kWh/yr - 20% above Fed.Std</v>
          </cell>
          <cell r="D202" t="str">
            <v>Energy Star(R) Refrigerator: Side Mount Freezer with through-the-door ice - medium (15-23 ft3 TV) - 543 kWh/yr</v>
          </cell>
          <cell r="E202" t="str">
            <v>Res-Refg-dKWH-Cond</v>
          </cell>
          <cell r="F202" t="str">
            <v>DEER2011</v>
          </cell>
          <cell r="G202" t="str">
            <v>D08 v3.02</v>
          </cell>
          <cell r="H202">
            <v>39979</v>
          </cell>
          <cell r="I202" t="str">
            <v>SCE</v>
          </cell>
          <cell r="J202" t="str">
            <v>SFm</v>
          </cell>
          <cell r="K202" t="str">
            <v>Ex</v>
          </cell>
          <cell r="L202" t="str">
            <v>rWtd</v>
          </cell>
          <cell r="M202" t="str">
            <v>CZ09</v>
          </cell>
          <cell r="N202" t="str">
            <v>Each</v>
          </cell>
          <cell r="O202">
            <v>1</v>
          </cell>
          <cell r="P202">
            <v>0</v>
          </cell>
          <cell r="Q202" t="str">
            <v>Delta</v>
          </cell>
          <cell r="R202">
            <v>241</v>
          </cell>
          <cell r="S202">
            <v>3.4000000000000002E-2</v>
          </cell>
          <cell r="T202">
            <v>0</v>
          </cell>
          <cell r="U202">
            <v>271</v>
          </cell>
          <cell r="V202">
            <v>5.2600000000000001E-2</v>
          </cell>
          <cell r="W202">
            <v>-7.25</v>
          </cell>
          <cell r="X202">
            <v>79.400000000000006</v>
          </cell>
          <cell r="Y202">
            <v>1.12E-2</v>
          </cell>
          <cell r="Z202">
            <v>0</v>
          </cell>
          <cell r="AA202">
            <v>1.7299999999999999E-2</v>
          </cell>
          <cell r="AB202">
            <v>89.1</v>
          </cell>
          <cell r="AC202">
            <v>-2.38</v>
          </cell>
          <cell r="AD202">
            <v>2.3066666666666666E-2</v>
          </cell>
          <cell r="AE202">
            <v>118.79999999999998</v>
          </cell>
          <cell r="AF202">
            <v>-3.1733333333333329</v>
          </cell>
          <cell r="AG202">
            <v>3.4599999999999999E-2</v>
          </cell>
          <cell r="AH202">
            <v>178.2</v>
          </cell>
          <cell r="AI202">
            <v>-4.76</v>
          </cell>
          <cell r="AJ202">
            <v>2036.58</v>
          </cell>
          <cell r="AK202">
            <v>1934.71</v>
          </cell>
          <cell r="AL202">
            <v>101.86999999999989</v>
          </cell>
        </row>
        <row r="203">
          <cell r="A203" t="str">
            <v>Energy Star(R) Refrigerator: Side Mount Freezer with through-the-door ice - medium (15-23 ft3 TV) - 543 kWh/yr / CZ10</v>
          </cell>
          <cell r="B203">
            <v>150088</v>
          </cell>
          <cell r="C203" t="str">
            <v>Energy Star(R) Refrigerator: Side Mount Freezer with through-the-door ice - medium (15-23 ft3 TV) - 543 kWh/yr - 20% above Fed.Std</v>
          </cell>
          <cell r="D203" t="str">
            <v>Energy Star(R) Refrigerator: Side Mount Freezer with through-the-door ice - medium (15-23 ft3 TV) - 543 kWh/yr</v>
          </cell>
          <cell r="E203" t="str">
            <v>Res-Refg-dKWH-Cond</v>
          </cell>
          <cell r="F203" t="str">
            <v>DEER2011</v>
          </cell>
          <cell r="G203" t="str">
            <v>D08 v3.02</v>
          </cell>
          <cell r="H203">
            <v>39979</v>
          </cell>
          <cell r="I203" t="str">
            <v>SCE</v>
          </cell>
          <cell r="J203" t="str">
            <v>SFm</v>
          </cell>
          <cell r="K203" t="str">
            <v>Ex</v>
          </cell>
          <cell r="L203" t="str">
            <v>rWtd</v>
          </cell>
          <cell r="M203" t="str">
            <v>CZ10</v>
          </cell>
          <cell r="N203" t="str">
            <v>Each</v>
          </cell>
          <cell r="O203">
            <v>1</v>
          </cell>
          <cell r="P203">
            <v>0</v>
          </cell>
          <cell r="Q203" t="str">
            <v>Delta</v>
          </cell>
          <cell r="R203">
            <v>247</v>
          </cell>
          <cell r="S203">
            <v>3.5900000000000001E-2</v>
          </cell>
          <cell r="T203">
            <v>0</v>
          </cell>
          <cell r="U203">
            <v>273</v>
          </cell>
          <cell r="V203">
            <v>5.6300000000000003E-2</v>
          </cell>
          <cell r="W203">
            <v>-7.01</v>
          </cell>
          <cell r="X203">
            <v>81.099999999999994</v>
          </cell>
          <cell r="Y203">
            <v>1.18E-2</v>
          </cell>
          <cell r="Z203">
            <v>0</v>
          </cell>
          <cell r="AA203">
            <v>1.8499999999999999E-2</v>
          </cell>
          <cell r="AB203">
            <v>89.6</v>
          </cell>
          <cell r="AC203">
            <v>-2.31</v>
          </cell>
          <cell r="AD203">
            <v>2.4666666666666663E-2</v>
          </cell>
          <cell r="AE203">
            <v>119.46666666666665</v>
          </cell>
          <cell r="AF203">
            <v>-3.08</v>
          </cell>
          <cell r="AG203">
            <v>3.6999999999999998E-2</v>
          </cell>
          <cell r="AH203">
            <v>179.2</v>
          </cell>
          <cell r="AI203">
            <v>-4.62</v>
          </cell>
          <cell r="AJ203">
            <v>2036.58</v>
          </cell>
          <cell r="AK203">
            <v>1934.71</v>
          </cell>
          <cell r="AL203">
            <v>101.86999999999989</v>
          </cell>
        </row>
        <row r="204">
          <cell r="A204" t="str">
            <v>Energy Star(R) Refrigerator: Side Mount Freezer with through-the-door ice - medium (15-23 ft3 TV) - 543 kWh/yr / CZ13</v>
          </cell>
          <cell r="B204">
            <v>150089</v>
          </cell>
          <cell r="C204" t="str">
            <v>Energy Star(R) Refrigerator: Side Mount Freezer with through-the-door ice - medium (15-23 ft3 TV) - 543 kWh/yr - 20% above Fed.Std</v>
          </cell>
          <cell r="D204" t="str">
            <v>Energy Star(R) Refrigerator: Side Mount Freezer with through-the-door ice - medium (15-23 ft3 TV) - 543 kWh/yr</v>
          </cell>
          <cell r="E204" t="str">
            <v>Res-Refg-dKWH-Cond</v>
          </cell>
          <cell r="F204" t="str">
            <v>DEER2011</v>
          </cell>
          <cell r="G204" t="str">
            <v>D08 v3.02</v>
          </cell>
          <cell r="H204">
            <v>39979</v>
          </cell>
          <cell r="I204" t="str">
            <v>SCE</v>
          </cell>
          <cell r="J204" t="str">
            <v>SFm</v>
          </cell>
          <cell r="K204" t="str">
            <v>Ex</v>
          </cell>
          <cell r="L204" t="str">
            <v>rWtd</v>
          </cell>
          <cell r="M204" t="str">
            <v>CZ13</v>
          </cell>
          <cell r="N204" t="str">
            <v>Each</v>
          </cell>
          <cell r="O204">
            <v>1</v>
          </cell>
          <cell r="P204">
            <v>0</v>
          </cell>
          <cell r="Q204" t="str">
            <v>Delta</v>
          </cell>
          <cell r="R204">
            <v>246</v>
          </cell>
          <cell r="S204">
            <v>3.6700000000000003E-2</v>
          </cell>
          <cell r="T204">
            <v>0</v>
          </cell>
          <cell r="U204">
            <v>276</v>
          </cell>
          <cell r="V204">
            <v>5.5199999999999999E-2</v>
          </cell>
          <cell r="W204">
            <v>-6.98</v>
          </cell>
          <cell r="X204">
            <v>80.900000000000006</v>
          </cell>
          <cell r="Y204">
            <v>1.21E-2</v>
          </cell>
          <cell r="Z204">
            <v>0</v>
          </cell>
          <cell r="AA204">
            <v>1.8100000000000002E-2</v>
          </cell>
          <cell r="AB204">
            <v>90.8</v>
          </cell>
          <cell r="AC204">
            <v>-2.2999999999999998</v>
          </cell>
          <cell r="AD204">
            <v>2.4133333333333333E-2</v>
          </cell>
          <cell r="AE204">
            <v>121.06666666666666</v>
          </cell>
          <cell r="AF204">
            <v>-3.0666666666666664</v>
          </cell>
          <cell r="AG204">
            <v>3.6200000000000003E-2</v>
          </cell>
          <cell r="AH204">
            <v>181.6</v>
          </cell>
          <cell r="AI204">
            <v>-4.5999999999999996</v>
          </cell>
          <cell r="AJ204">
            <v>2036.58</v>
          </cell>
          <cell r="AK204">
            <v>1934.71</v>
          </cell>
          <cell r="AL204">
            <v>101.86999999999989</v>
          </cell>
        </row>
        <row r="205">
          <cell r="A205" t="str">
            <v>Energy Star(R) Refrigerator: Side Mount Freezer with through-the-door ice - medium (15-23 ft3 TV) - 543 kWh/yr / CZ14</v>
          </cell>
          <cell r="B205">
            <v>150090</v>
          </cell>
          <cell r="C205" t="str">
            <v>Energy Star(R) Refrigerator: Side Mount Freezer with through-the-door ice - medium (15-23 ft3 TV) - 543 kWh/yr - 20% above Fed.Std</v>
          </cell>
          <cell r="D205" t="str">
            <v>Energy Star(R) Refrigerator: Side Mount Freezer with through-the-door ice - medium (15-23 ft3 TV) - 543 kWh/yr</v>
          </cell>
          <cell r="E205" t="str">
            <v>Res-Refg-dKWH-Cond</v>
          </cell>
          <cell r="F205" t="str">
            <v>DEER2011</v>
          </cell>
          <cell r="G205" t="str">
            <v>D08 v3.02</v>
          </cell>
          <cell r="H205">
            <v>39979</v>
          </cell>
          <cell r="I205" t="str">
            <v>SCE</v>
          </cell>
          <cell r="J205" t="str">
            <v>SFm</v>
          </cell>
          <cell r="K205" t="str">
            <v>Ex</v>
          </cell>
          <cell r="L205" t="str">
            <v>rWtd</v>
          </cell>
          <cell r="M205" t="str">
            <v>CZ14</v>
          </cell>
          <cell r="N205" t="str">
            <v>Each</v>
          </cell>
          <cell r="O205">
            <v>1</v>
          </cell>
          <cell r="P205">
            <v>0</v>
          </cell>
          <cell r="Q205" t="str">
            <v>Delta</v>
          </cell>
          <cell r="R205">
            <v>234</v>
          </cell>
          <cell r="S205">
            <v>3.4500000000000003E-2</v>
          </cell>
          <cell r="T205">
            <v>0</v>
          </cell>
          <cell r="U205">
            <v>268</v>
          </cell>
          <cell r="V205">
            <v>5.0200000000000002E-2</v>
          </cell>
          <cell r="W205">
            <v>-7.07</v>
          </cell>
          <cell r="X205">
            <v>77.099999999999994</v>
          </cell>
          <cell r="Y205">
            <v>1.1299999999999999E-2</v>
          </cell>
          <cell r="Z205">
            <v>0</v>
          </cell>
          <cell r="AA205">
            <v>1.6500000000000001E-2</v>
          </cell>
          <cell r="AB205">
            <v>88.1</v>
          </cell>
          <cell r="AC205">
            <v>-2.33</v>
          </cell>
          <cell r="AD205">
            <v>2.1999999999999999E-2</v>
          </cell>
          <cell r="AE205">
            <v>117.46666666666665</v>
          </cell>
          <cell r="AF205">
            <v>-3.1066666666666665</v>
          </cell>
          <cell r="AG205">
            <v>3.3000000000000002E-2</v>
          </cell>
          <cell r="AH205">
            <v>176.2</v>
          </cell>
          <cell r="AI205">
            <v>-4.66</v>
          </cell>
          <cell r="AJ205">
            <v>2036.58</v>
          </cell>
          <cell r="AK205">
            <v>1934.71</v>
          </cell>
          <cell r="AL205">
            <v>101.86999999999989</v>
          </cell>
        </row>
        <row r="206">
          <cell r="A206" t="str">
            <v>Energy Star(R) Refrigerator: Side Mount Freezer with through-the-door ice - medium (15-23 ft3 TV) - 543 kWh/yr / CZ15</v>
          </cell>
          <cell r="B206">
            <v>150091</v>
          </cell>
          <cell r="C206" t="str">
            <v>Energy Star(R) Refrigerator: Side Mount Freezer with through-the-door ice - medium (15-23 ft3 TV) - 543 kWh/yr - 20% above Fed.Std</v>
          </cell>
          <cell r="D206" t="str">
            <v>Energy Star(R) Refrigerator: Side Mount Freezer with through-the-door ice - medium (15-23 ft3 TV) - 543 kWh/yr</v>
          </cell>
          <cell r="E206" t="str">
            <v>Res-Refg-dKWH-Cond</v>
          </cell>
          <cell r="F206" t="str">
            <v>DEER2011</v>
          </cell>
          <cell r="G206" t="str">
            <v>D08 v3.02</v>
          </cell>
          <cell r="H206">
            <v>39979</v>
          </cell>
          <cell r="I206" t="str">
            <v>SCE</v>
          </cell>
          <cell r="J206" t="str">
            <v>SFm</v>
          </cell>
          <cell r="K206" t="str">
            <v>Ex</v>
          </cell>
          <cell r="L206" t="str">
            <v>rWtd</v>
          </cell>
          <cell r="M206" t="str">
            <v>CZ15</v>
          </cell>
          <cell r="N206" t="str">
            <v>Each</v>
          </cell>
          <cell r="O206">
            <v>1</v>
          </cell>
          <cell r="P206">
            <v>0</v>
          </cell>
          <cell r="Q206" t="str">
            <v>Delta</v>
          </cell>
          <cell r="R206">
            <v>275</v>
          </cell>
          <cell r="S206">
            <v>3.8600000000000002E-2</v>
          </cell>
          <cell r="T206">
            <v>0</v>
          </cell>
          <cell r="U206">
            <v>334</v>
          </cell>
          <cell r="V206">
            <v>5.8500000000000003E-2</v>
          </cell>
          <cell r="W206">
            <v>-4.8</v>
          </cell>
          <cell r="X206">
            <v>90.3</v>
          </cell>
          <cell r="Y206">
            <v>1.2699999999999999E-2</v>
          </cell>
          <cell r="Z206">
            <v>0</v>
          </cell>
          <cell r="AA206">
            <v>1.9199999999999998E-2</v>
          </cell>
          <cell r="AB206">
            <v>110</v>
          </cell>
          <cell r="AC206">
            <v>-1.58</v>
          </cell>
          <cell r="AD206">
            <v>2.5599999999999998E-2</v>
          </cell>
          <cell r="AE206">
            <v>146.66666666666666</v>
          </cell>
          <cell r="AF206">
            <v>-2.1066666666666665</v>
          </cell>
          <cell r="AG206">
            <v>3.8399999999999997E-2</v>
          </cell>
          <cell r="AH206">
            <v>220</v>
          </cell>
          <cell r="AI206">
            <v>-3.16</v>
          </cell>
          <cell r="AJ206">
            <v>2036.58</v>
          </cell>
          <cell r="AK206">
            <v>1934.71</v>
          </cell>
          <cell r="AL206">
            <v>101.86999999999989</v>
          </cell>
        </row>
        <row r="207">
          <cell r="A207" t="str">
            <v>Energy Star(R) Refrigerator: Side Mount Freezer with through-the-door ice - medium (15-23 ft3 TV) - 543 kWh/yr / CZ16</v>
          </cell>
          <cell r="B207">
            <v>150092</v>
          </cell>
          <cell r="C207" t="str">
            <v>Energy Star(R) Refrigerator: Side Mount Freezer with through-the-door ice - medium (15-23 ft3 TV) - 543 kWh/yr - 20% above Fed.Std</v>
          </cell>
          <cell r="D207" t="str">
            <v>Energy Star(R) Refrigerator: Side Mount Freezer with through-the-door ice - medium (15-23 ft3 TV) - 543 kWh/yr</v>
          </cell>
          <cell r="E207" t="str">
            <v>Res-Refg-dKWH-Cond</v>
          </cell>
          <cell r="F207" t="str">
            <v>DEER2011</v>
          </cell>
          <cell r="G207" t="str">
            <v>D08 v3.02</v>
          </cell>
          <cell r="H207">
            <v>39979</v>
          </cell>
          <cell r="I207" t="str">
            <v>SCE</v>
          </cell>
          <cell r="J207" t="str">
            <v>SFm</v>
          </cell>
          <cell r="K207" t="str">
            <v>Ex</v>
          </cell>
          <cell r="L207" t="str">
            <v>rWtd</v>
          </cell>
          <cell r="M207" t="str">
            <v>CZ16</v>
          </cell>
          <cell r="N207" t="str">
            <v>Each</v>
          </cell>
          <cell r="O207">
            <v>1</v>
          </cell>
          <cell r="P207">
            <v>0</v>
          </cell>
          <cell r="Q207" t="str">
            <v>Delta</v>
          </cell>
          <cell r="R207">
            <v>202</v>
          </cell>
          <cell r="S207">
            <v>3.2199999999999999E-2</v>
          </cell>
          <cell r="T207">
            <v>0</v>
          </cell>
          <cell r="U207">
            <v>210</v>
          </cell>
          <cell r="V207">
            <v>5.0500000000000003E-2</v>
          </cell>
          <cell r="W207">
            <v>-9.2200000000000006</v>
          </cell>
          <cell r="X207">
            <v>66.400000000000006</v>
          </cell>
          <cell r="Y207">
            <v>1.06E-2</v>
          </cell>
          <cell r="Z207">
            <v>0</v>
          </cell>
          <cell r="AA207">
            <v>1.66E-2</v>
          </cell>
          <cell r="AB207">
            <v>69.2</v>
          </cell>
          <cell r="AC207">
            <v>-3.03</v>
          </cell>
          <cell r="AD207">
            <v>2.2133333333333331E-2</v>
          </cell>
          <cell r="AE207">
            <v>92.266666666666666</v>
          </cell>
          <cell r="AF207">
            <v>-4.0399999999999991</v>
          </cell>
          <cell r="AG207">
            <v>3.32E-2</v>
          </cell>
          <cell r="AH207">
            <v>138.4</v>
          </cell>
          <cell r="AI207">
            <v>-6.06</v>
          </cell>
          <cell r="AJ207">
            <v>2036.58</v>
          </cell>
          <cell r="AK207">
            <v>1934.71</v>
          </cell>
          <cell r="AL207">
            <v>101.86999999999989</v>
          </cell>
        </row>
        <row r="208">
          <cell r="A208" t="str">
            <v>Energy Star(R) Refrigerator: Side Mount Freezer without through-the-door ice - large (23-31ft3 TV) - 565 kWh/yr / CZ05</v>
          </cell>
          <cell r="B208">
            <v>150084</v>
          </cell>
          <cell r="C208" t="str">
            <v>Energy Star(R) Refrigerator: Side Mount Freezer without through-the-door ice - large (23-31ft3 TV) - 565 kWh/yr - 20% above Fed.Std</v>
          </cell>
          <cell r="D208" t="str">
            <v>Energy Star(R) Refrigerator: Side Mount Freezer without through-the-door ice - large (23-31ft3 TV) - 565 kWh/yr</v>
          </cell>
          <cell r="E208" t="str">
            <v>Res-Refg-dKWH-Cond</v>
          </cell>
          <cell r="F208" t="str">
            <v>DEER2011</v>
          </cell>
          <cell r="G208" t="str">
            <v>D08 v3.02</v>
          </cell>
          <cell r="H208">
            <v>39979</v>
          </cell>
          <cell r="I208" t="str">
            <v>SCE</v>
          </cell>
          <cell r="J208" t="str">
            <v>SFm</v>
          </cell>
          <cell r="K208" t="str">
            <v>Ex</v>
          </cell>
          <cell r="L208" t="str">
            <v>rWtd</v>
          </cell>
          <cell r="M208" t="str">
            <v>CZ05</v>
          </cell>
          <cell r="N208" t="str">
            <v>Each</v>
          </cell>
          <cell r="O208">
            <v>1</v>
          </cell>
          <cell r="P208">
            <v>0</v>
          </cell>
          <cell r="Q208" t="str">
            <v>Delta</v>
          </cell>
          <cell r="R208">
            <v>275</v>
          </cell>
          <cell r="S208">
            <v>3.9600000000000003E-2</v>
          </cell>
          <cell r="T208">
            <v>0</v>
          </cell>
          <cell r="U208">
            <v>273</v>
          </cell>
          <cell r="V208">
            <v>6.0600000000000001E-2</v>
          </cell>
          <cell r="W208">
            <v>-12.9</v>
          </cell>
          <cell r="X208">
            <v>77.2</v>
          </cell>
          <cell r="Y208">
            <v>1.11E-2</v>
          </cell>
          <cell r="Z208">
            <v>0</v>
          </cell>
          <cell r="AA208">
            <v>1.7000000000000001E-2</v>
          </cell>
          <cell r="AB208">
            <v>76.5</v>
          </cell>
          <cell r="AC208">
            <v>-3.63</v>
          </cell>
          <cell r="AD208">
            <v>2.2666666666666668E-2</v>
          </cell>
          <cell r="AE208">
            <v>102</v>
          </cell>
          <cell r="AF208">
            <v>-4.84</v>
          </cell>
          <cell r="AG208">
            <v>3.4000000000000002E-2</v>
          </cell>
          <cell r="AH208">
            <v>153</v>
          </cell>
          <cell r="AI208">
            <v>-7.26</v>
          </cell>
          <cell r="AJ208">
            <v>1442.64</v>
          </cell>
          <cell r="AK208">
            <v>1273.9700000000003</v>
          </cell>
          <cell r="AL208">
            <v>168.66999999999985</v>
          </cell>
        </row>
        <row r="209">
          <cell r="A209" t="str">
            <v>Energy Star(R) Refrigerator: Side Mount Freezer without through-the-door ice - large (23-31ft3 TV) - 565 kWh/yr / CZ06</v>
          </cell>
          <cell r="B209">
            <v>150085</v>
          </cell>
          <cell r="C209" t="str">
            <v>Energy Star(R) Refrigerator: Side Mount Freezer without through-the-door ice - large (23-31ft3 TV) - 565 kWh/yr - 20% above Fed.Std</v>
          </cell>
          <cell r="D209" t="str">
            <v>Energy Star(R) Refrigerator: Side Mount Freezer without through-the-door ice - large (23-31ft3 TV) - 565 kWh/yr</v>
          </cell>
          <cell r="E209" t="str">
            <v>Res-Refg-dKWH-Cond</v>
          </cell>
          <cell r="F209" t="str">
            <v>DEER2011</v>
          </cell>
          <cell r="G209" t="str">
            <v>D08 v3.02</v>
          </cell>
          <cell r="H209">
            <v>39979</v>
          </cell>
          <cell r="I209" t="str">
            <v>SCE</v>
          </cell>
          <cell r="J209" t="str">
            <v>SFm</v>
          </cell>
          <cell r="K209" t="str">
            <v>Ex</v>
          </cell>
          <cell r="L209" t="str">
            <v>rWtd</v>
          </cell>
          <cell r="M209" t="str">
            <v>CZ06</v>
          </cell>
          <cell r="N209" t="str">
            <v>Each</v>
          </cell>
          <cell r="O209">
            <v>1</v>
          </cell>
          <cell r="P209">
            <v>0</v>
          </cell>
          <cell r="Q209" t="str">
            <v>Delta</v>
          </cell>
          <cell r="R209">
            <v>281</v>
          </cell>
          <cell r="S209">
            <v>3.73E-2</v>
          </cell>
          <cell r="T209">
            <v>0</v>
          </cell>
          <cell r="U209">
            <v>304</v>
          </cell>
          <cell r="V209">
            <v>5.8299999999999998E-2</v>
          </cell>
          <cell r="W209">
            <v>-8.5500000000000007</v>
          </cell>
          <cell r="X209">
            <v>78.900000000000006</v>
          </cell>
          <cell r="Y209">
            <v>1.0500000000000001E-2</v>
          </cell>
          <cell r="Z209">
            <v>0</v>
          </cell>
          <cell r="AA209">
            <v>1.6400000000000001E-2</v>
          </cell>
          <cell r="AB209">
            <v>85.5</v>
          </cell>
          <cell r="AC209">
            <v>-2.4</v>
          </cell>
          <cell r="AD209">
            <v>2.1866666666666666E-2</v>
          </cell>
          <cell r="AE209">
            <v>114</v>
          </cell>
          <cell r="AF209">
            <v>-3.1999999999999997</v>
          </cell>
          <cell r="AG209">
            <v>3.2800000000000003E-2</v>
          </cell>
          <cell r="AH209">
            <v>171</v>
          </cell>
          <cell r="AI209">
            <v>-4.8</v>
          </cell>
          <cell r="AJ209">
            <v>1442.64</v>
          </cell>
          <cell r="AK209">
            <v>1273.9700000000003</v>
          </cell>
          <cell r="AL209">
            <v>168.66999999999985</v>
          </cell>
        </row>
        <row r="210">
          <cell r="A210" t="str">
            <v>Energy Star(R) Refrigerator: Side Mount Freezer without through-the-door ice - large (23-31ft3 TV) - 565 kWh/yr / CZ08</v>
          </cell>
          <cell r="B210">
            <v>150086</v>
          </cell>
          <cell r="C210" t="str">
            <v>Energy Star(R) Refrigerator: Side Mount Freezer without through-the-door ice - large (23-31ft3 TV) - 565 kWh/yr - 20% above Fed.Std</v>
          </cell>
          <cell r="D210" t="str">
            <v>Energy Star(R) Refrigerator: Side Mount Freezer without through-the-door ice - large (23-31ft3 TV) - 565 kWh/yr</v>
          </cell>
          <cell r="E210" t="str">
            <v>Res-Refg-dKWH-Cond</v>
          </cell>
          <cell r="F210" t="str">
            <v>DEER2011</v>
          </cell>
          <cell r="G210" t="str">
            <v>D08 v3.02</v>
          </cell>
          <cell r="H210">
            <v>39979</v>
          </cell>
          <cell r="I210" t="str">
            <v>SCE</v>
          </cell>
          <cell r="J210" t="str">
            <v>SFm</v>
          </cell>
          <cell r="K210" t="str">
            <v>Ex</v>
          </cell>
          <cell r="L210" t="str">
            <v>rWtd</v>
          </cell>
          <cell r="M210" t="str">
            <v>CZ08</v>
          </cell>
          <cell r="N210" t="str">
            <v>Each</v>
          </cell>
          <cell r="O210">
            <v>1</v>
          </cell>
          <cell r="P210">
            <v>0</v>
          </cell>
          <cell r="Q210" t="str">
            <v>Delta</v>
          </cell>
          <cell r="R210">
            <v>288</v>
          </cell>
          <cell r="S210">
            <v>4.1799999999999997E-2</v>
          </cell>
          <cell r="T210">
            <v>0</v>
          </cell>
          <cell r="U210">
            <v>318</v>
          </cell>
          <cell r="V210">
            <v>5.8700000000000002E-2</v>
          </cell>
          <cell r="W210">
            <v>-7.23</v>
          </cell>
          <cell r="X210">
            <v>81</v>
          </cell>
          <cell r="Y210">
            <v>1.17E-2</v>
          </cell>
          <cell r="Z210">
            <v>0</v>
          </cell>
          <cell r="AA210">
            <v>1.6500000000000001E-2</v>
          </cell>
          <cell r="AB210">
            <v>89.4</v>
          </cell>
          <cell r="AC210">
            <v>-2.0299999999999998</v>
          </cell>
          <cell r="AD210">
            <v>2.1999999999999999E-2</v>
          </cell>
          <cell r="AE210">
            <v>119.2</v>
          </cell>
          <cell r="AF210">
            <v>-2.7066666666666661</v>
          </cell>
          <cell r="AG210">
            <v>3.3000000000000002E-2</v>
          </cell>
          <cell r="AH210">
            <v>178.8</v>
          </cell>
          <cell r="AI210">
            <v>-4.0599999999999996</v>
          </cell>
          <cell r="AJ210">
            <v>1442.64</v>
          </cell>
          <cell r="AK210">
            <v>1273.9700000000003</v>
          </cell>
          <cell r="AL210">
            <v>168.66999999999985</v>
          </cell>
        </row>
        <row r="211">
          <cell r="A211" t="str">
            <v>Energy Star(R) Refrigerator: Side Mount Freezer without through-the-door ice - large (23-31ft3 TV) - 565 kWh/yr / CZ09</v>
          </cell>
          <cell r="B211">
            <v>150087</v>
          </cell>
          <cell r="C211" t="str">
            <v>Energy Star(R) Refrigerator: Side Mount Freezer without through-the-door ice - large (23-31ft3 TV) - 565 kWh/yr - 20% above Fed.Std</v>
          </cell>
          <cell r="D211" t="str">
            <v>Energy Star(R) Refrigerator: Side Mount Freezer without through-the-door ice - large (23-31ft3 TV) - 565 kWh/yr</v>
          </cell>
          <cell r="E211" t="str">
            <v>Res-Refg-dKWH-Cond</v>
          </cell>
          <cell r="F211" t="str">
            <v>DEER2011</v>
          </cell>
          <cell r="G211" t="str">
            <v>D08 v3.02</v>
          </cell>
          <cell r="H211">
            <v>39979</v>
          </cell>
          <cell r="I211" t="str">
            <v>SCE</v>
          </cell>
          <cell r="J211" t="str">
            <v>SFm</v>
          </cell>
          <cell r="K211" t="str">
            <v>Ex</v>
          </cell>
          <cell r="L211" t="str">
            <v>rWtd</v>
          </cell>
          <cell r="M211" t="str">
            <v>CZ09</v>
          </cell>
          <cell r="N211" t="str">
            <v>Each</v>
          </cell>
          <cell r="O211">
            <v>1</v>
          </cell>
          <cell r="P211">
            <v>0</v>
          </cell>
          <cell r="Q211" t="str">
            <v>Delta</v>
          </cell>
          <cell r="R211">
            <v>294</v>
          </cell>
          <cell r="S211">
            <v>4.1399999999999999E-2</v>
          </cell>
          <cell r="T211">
            <v>0</v>
          </cell>
          <cell r="U211">
            <v>331</v>
          </cell>
          <cell r="V211">
            <v>6.4100000000000004E-2</v>
          </cell>
          <cell r="W211">
            <v>-8.83</v>
          </cell>
          <cell r="X211">
            <v>82.7</v>
          </cell>
          <cell r="Y211">
            <v>1.1599999999999999E-2</v>
          </cell>
          <cell r="Z211">
            <v>0</v>
          </cell>
          <cell r="AA211">
            <v>1.7999999999999999E-2</v>
          </cell>
          <cell r="AB211">
            <v>92.8</v>
          </cell>
          <cell r="AC211">
            <v>-2.48</v>
          </cell>
          <cell r="AD211">
            <v>2.3999999999999997E-2</v>
          </cell>
          <cell r="AE211">
            <v>123.73333333333332</v>
          </cell>
          <cell r="AF211">
            <v>-3.3066666666666666</v>
          </cell>
          <cell r="AG211">
            <v>3.5999999999999997E-2</v>
          </cell>
          <cell r="AH211">
            <v>185.6</v>
          </cell>
          <cell r="AI211">
            <v>-4.96</v>
          </cell>
          <cell r="AJ211">
            <v>1442.64</v>
          </cell>
          <cell r="AK211">
            <v>1273.9700000000003</v>
          </cell>
          <cell r="AL211">
            <v>168.66999999999985</v>
          </cell>
        </row>
        <row r="212">
          <cell r="A212" t="str">
            <v>Energy Star(R) Refrigerator: Side Mount Freezer without through-the-door ice - large (23-31ft3 TV) - 565 kWh/yr / CZ10</v>
          </cell>
          <cell r="B212">
            <v>150088</v>
          </cell>
          <cell r="C212" t="str">
            <v>Energy Star(R) Refrigerator: Side Mount Freezer without through-the-door ice - large (23-31ft3 TV) - 565 kWh/yr - 20% above Fed.Std</v>
          </cell>
          <cell r="D212" t="str">
            <v>Energy Star(R) Refrigerator: Side Mount Freezer without through-the-door ice - large (23-31ft3 TV) - 565 kWh/yr</v>
          </cell>
          <cell r="E212" t="str">
            <v>Res-Refg-dKWH-Cond</v>
          </cell>
          <cell r="F212" t="str">
            <v>DEER2011</v>
          </cell>
          <cell r="G212" t="str">
            <v>D08 v3.02</v>
          </cell>
          <cell r="H212">
            <v>39979</v>
          </cell>
          <cell r="I212" t="str">
            <v>SCE</v>
          </cell>
          <cell r="J212" t="str">
            <v>SFm</v>
          </cell>
          <cell r="K212" t="str">
            <v>Ex</v>
          </cell>
          <cell r="L212" t="str">
            <v>rWtd</v>
          </cell>
          <cell r="M212" t="str">
            <v>CZ10</v>
          </cell>
          <cell r="N212" t="str">
            <v>Each</v>
          </cell>
          <cell r="O212">
            <v>1</v>
          </cell>
          <cell r="P212">
            <v>0</v>
          </cell>
          <cell r="Q212" t="str">
            <v>Delta</v>
          </cell>
          <cell r="R212">
            <v>301</v>
          </cell>
          <cell r="S212">
            <v>4.3799999999999999E-2</v>
          </cell>
          <cell r="T212">
            <v>0</v>
          </cell>
          <cell r="U212">
            <v>332</v>
          </cell>
          <cell r="V212">
            <v>6.8599999999999994E-2</v>
          </cell>
          <cell r="W212">
            <v>-8.5500000000000007</v>
          </cell>
          <cell r="X212">
            <v>84.5</v>
          </cell>
          <cell r="Y212">
            <v>1.23E-2</v>
          </cell>
          <cell r="Z212">
            <v>0</v>
          </cell>
          <cell r="AA212">
            <v>1.9300000000000001E-2</v>
          </cell>
          <cell r="AB212">
            <v>93.3</v>
          </cell>
          <cell r="AC212">
            <v>-2.4</v>
          </cell>
          <cell r="AD212">
            <v>2.5733333333333334E-2</v>
          </cell>
          <cell r="AE212">
            <v>124.39999999999999</v>
          </cell>
          <cell r="AF212">
            <v>-3.1999999999999997</v>
          </cell>
          <cell r="AG212">
            <v>3.8600000000000002E-2</v>
          </cell>
          <cell r="AH212">
            <v>186.6</v>
          </cell>
          <cell r="AI212">
            <v>-4.8</v>
          </cell>
          <cell r="AJ212">
            <v>1442.64</v>
          </cell>
          <cell r="AK212">
            <v>1273.9700000000003</v>
          </cell>
          <cell r="AL212">
            <v>168.66999999999985</v>
          </cell>
        </row>
        <row r="213">
          <cell r="A213" t="str">
            <v>Energy Star(R) Refrigerator: Side Mount Freezer without through-the-door ice - large (23-31ft3 TV) - 565 kWh/yr / CZ13</v>
          </cell>
          <cell r="B213">
            <v>150089</v>
          </cell>
          <cell r="C213" t="str">
            <v>Energy Star(R) Refrigerator: Side Mount Freezer without through-the-door ice - large (23-31ft3 TV) - 565 kWh/yr - 20% above Fed.Std</v>
          </cell>
          <cell r="D213" t="str">
            <v>Energy Star(R) Refrigerator: Side Mount Freezer without through-the-door ice - large (23-31ft3 TV) - 565 kWh/yr</v>
          </cell>
          <cell r="E213" t="str">
            <v>Res-Refg-dKWH-Cond</v>
          </cell>
          <cell r="F213" t="str">
            <v>DEER2011</v>
          </cell>
          <cell r="G213" t="str">
            <v>D08 v3.02</v>
          </cell>
          <cell r="H213">
            <v>39979</v>
          </cell>
          <cell r="I213" t="str">
            <v>SCE</v>
          </cell>
          <cell r="J213" t="str">
            <v>SFm</v>
          </cell>
          <cell r="K213" t="str">
            <v>Ex</v>
          </cell>
          <cell r="L213" t="str">
            <v>rWtd</v>
          </cell>
          <cell r="M213" t="str">
            <v>CZ13</v>
          </cell>
          <cell r="N213" t="str">
            <v>Each</v>
          </cell>
          <cell r="O213">
            <v>1</v>
          </cell>
          <cell r="P213">
            <v>0</v>
          </cell>
          <cell r="Q213" t="str">
            <v>Delta</v>
          </cell>
          <cell r="R213">
            <v>300</v>
          </cell>
          <cell r="S213">
            <v>4.4699999999999997E-2</v>
          </cell>
          <cell r="T213">
            <v>0</v>
          </cell>
          <cell r="U213">
            <v>337</v>
          </cell>
          <cell r="V213">
            <v>6.7299999999999999E-2</v>
          </cell>
          <cell r="W213">
            <v>-8.52</v>
          </cell>
          <cell r="X213">
            <v>84.3</v>
          </cell>
          <cell r="Y213">
            <v>1.26E-2</v>
          </cell>
          <cell r="Z213">
            <v>0</v>
          </cell>
          <cell r="AA213">
            <v>1.89E-2</v>
          </cell>
          <cell r="AB213">
            <v>94.6</v>
          </cell>
          <cell r="AC213">
            <v>-2.39</v>
          </cell>
          <cell r="AD213">
            <v>2.52E-2</v>
          </cell>
          <cell r="AE213">
            <v>126.13333333333333</v>
          </cell>
          <cell r="AF213">
            <v>-3.1866666666666665</v>
          </cell>
          <cell r="AG213">
            <v>3.78E-2</v>
          </cell>
          <cell r="AH213">
            <v>189.2</v>
          </cell>
          <cell r="AI213">
            <v>-4.78</v>
          </cell>
          <cell r="AJ213">
            <v>1442.64</v>
          </cell>
          <cell r="AK213">
            <v>1273.9700000000003</v>
          </cell>
          <cell r="AL213">
            <v>168.66999999999985</v>
          </cell>
        </row>
        <row r="214">
          <cell r="A214" t="str">
            <v>Energy Star(R) Refrigerator: Side Mount Freezer without through-the-door ice - large (23-31ft3 TV) - 565 kWh/yr / CZ14</v>
          </cell>
          <cell r="B214">
            <v>150090</v>
          </cell>
          <cell r="C214" t="str">
            <v>Energy Star(R) Refrigerator: Side Mount Freezer without through-the-door ice - large (23-31ft3 TV) - 565 kWh/yr - 20% above Fed.Std</v>
          </cell>
          <cell r="D214" t="str">
            <v>Energy Star(R) Refrigerator: Side Mount Freezer without through-the-door ice - large (23-31ft3 TV) - 565 kWh/yr</v>
          </cell>
          <cell r="E214" t="str">
            <v>Res-Refg-dKWH-Cond</v>
          </cell>
          <cell r="F214" t="str">
            <v>DEER2011</v>
          </cell>
          <cell r="G214" t="str">
            <v>D08 v3.02</v>
          </cell>
          <cell r="H214">
            <v>39979</v>
          </cell>
          <cell r="I214" t="str">
            <v>SCE</v>
          </cell>
          <cell r="J214" t="str">
            <v>SFm</v>
          </cell>
          <cell r="K214" t="str">
            <v>Ex</v>
          </cell>
          <cell r="L214" t="str">
            <v>rWtd</v>
          </cell>
          <cell r="M214" t="str">
            <v>CZ14</v>
          </cell>
          <cell r="N214" t="str">
            <v>Each</v>
          </cell>
          <cell r="O214">
            <v>1</v>
          </cell>
          <cell r="P214">
            <v>0</v>
          </cell>
          <cell r="Q214" t="str">
            <v>Delta</v>
          </cell>
          <cell r="R214">
            <v>286</v>
          </cell>
          <cell r="S214">
            <v>4.2000000000000003E-2</v>
          </cell>
          <cell r="T214">
            <v>0</v>
          </cell>
          <cell r="U214">
            <v>327</v>
          </cell>
          <cell r="V214">
            <v>6.1199999999999997E-2</v>
          </cell>
          <cell r="W214">
            <v>-8.6199999999999992</v>
          </cell>
          <cell r="X214">
            <v>80.3</v>
          </cell>
          <cell r="Y214">
            <v>1.18E-2</v>
          </cell>
          <cell r="Z214">
            <v>0</v>
          </cell>
          <cell r="AA214">
            <v>1.72E-2</v>
          </cell>
          <cell r="AB214">
            <v>91.7</v>
          </cell>
          <cell r="AC214">
            <v>-2.42</v>
          </cell>
          <cell r="AD214">
            <v>2.2933333333333333E-2</v>
          </cell>
          <cell r="AE214">
            <v>122.26666666666667</v>
          </cell>
          <cell r="AF214">
            <v>-3.2266666666666666</v>
          </cell>
          <cell r="AG214">
            <v>3.44E-2</v>
          </cell>
          <cell r="AH214">
            <v>183.4</v>
          </cell>
          <cell r="AI214">
            <v>-4.84</v>
          </cell>
          <cell r="AJ214">
            <v>1442.64</v>
          </cell>
          <cell r="AK214">
            <v>1273.9700000000003</v>
          </cell>
          <cell r="AL214">
            <v>168.66999999999985</v>
          </cell>
        </row>
        <row r="215">
          <cell r="A215" t="str">
            <v>Energy Star(R) Refrigerator: Side Mount Freezer without through-the-door ice - large (23-31ft3 TV) - 565 kWh/yr / CZ15</v>
          </cell>
          <cell r="B215">
            <v>150091</v>
          </cell>
          <cell r="C215" t="str">
            <v>Energy Star(R) Refrigerator: Side Mount Freezer without through-the-door ice - large (23-31ft3 TV) - 565 kWh/yr - 20% above Fed.Std</v>
          </cell>
          <cell r="D215" t="str">
            <v>Energy Star(R) Refrigerator: Side Mount Freezer without through-the-door ice - large (23-31ft3 TV) - 565 kWh/yr</v>
          </cell>
          <cell r="E215" t="str">
            <v>Res-Refg-dKWH-Cond</v>
          </cell>
          <cell r="F215" t="str">
            <v>DEER2011</v>
          </cell>
          <cell r="G215" t="str">
            <v>D08 v3.02</v>
          </cell>
          <cell r="H215">
            <v>39979</v>
          </cell>
          <cell r="I215" t="str">
            <v>SCE</v>
          </cell>
          <cell r="J215" t="str">
            <v>SFm</v>
          </cell>
          <cell r="K215" t="str">
            <v>Ex</v>
          </cell>
          <cell r="L215" t="str">
            <v>rWtd</v>
          </cell>
          <cell r="M215" t="str">
            <v>CZ15</v>
          </cell>
          <cell r="N215" t="str">
            <v>Each</v>
          </cell>
          <cell r="O215">
            <v>1</v>
          </cell>
          <cell r="P215">
            <v>0</v>
          </cell>
          <cell r="Q215" t="str">
            <v>Delta</v>
          </cell>
          <cell r="R215">
            <v>335</v>
          </cell>
          <cell r="S215">
            <v>4.7E-2</v>
          </cell>
          <cell r="T215">
            <v>0</v>
          </cell>
          <cell r="U215">
            <v>407</v>
          </cell>
          <cell r="V215">
            <v>7.1300000000000002E-2</v>
          </cell>
          <cell r="W215">
            <v>-5.85</v>
          </cell>
          <cell r="X215">
            <v>94.1</v>
          </cell>
          <cell r="Y215">
            <v>1.32E-2</v>
          </cell>
          <cell r="Z215">
            <v>0</v>
          </cell>
          <cell r="AA215">
            <v>0.02</v>
          </cell>
          <cell r="AB215">
            <v>114</v>
          </cell>
          <cell r="AC215">
            <v>-1.64</v>
          </cell>
          <cell r="AD215">
            <v>2.6666666666666665E-2</v>
          </cell>
          <cell r="AE215">
            <v>152</v>
          </cell>
          <cell r="AF215">
            <v>-2.1866666666666665</v>
          </cell>
          <cell r="AG215">
            <v>0.04</v>
          </cell>
          <cell r="AH215">
            <v>228</v>
          </cell>
          <cell r="AI215">
            <v>-3.28</v>
          </cell>
          <cell r="AJ215">
            <v>1442.64</v>
          </cell>
          <cell r="AK215">
            <v>1273.9700000000003</v>
          </cell>
          <cell r="AL215">
            <v>168.66999999999985</v>
          </cell>
        </row>
        <row r="216">
          <cell r="A216" t="str">
            <v>Energy Star(R) Refrigerator: Side Mount Freezer without through-the-door ice - large (23-31ft3 TV) - 565 kWh/yr / CZ16</v>
          </cell>
          <cell r="B216">
            <v>150092</v>
          </cell>
          <cell r="C216" t="str">
            <v>Energy Star(R) Refrigerator: Side Mount Freezer without through-the-door ice - large (23-31ft3 TV) - 565 kWh/yr - 20% above Fed.Std</v>
          </cell>
          <cell r="D216" t="str">
            <v>Energy Star(R) Refrigerator: Side Mount Freezer without through-the-door ice - large (23-31ft3 TV) - 565 kWh/yr</v>
          </cell>
          <cell r="E216" t="str">
            <v>Res-Refg-dKWH-Cond</v>
          </cell>
          <cell r="F216" t="str">
            <v>DEER2011</v>
          </cell>
          <cell r="G216" t="str">
            <v>D08 v3.02</v>
          </cell>
          <cell r="H216">
            <v>39979</v>
          </cell>
          <cell r="I216" t="str">
            <v>SCE</v>
          </cell>
          <cell r="J216" t="str">
            <v>SFm</v>
          </cell>
          <cell r="K216" t="str">
            <v>Ex</v>
          </cell>
          <cell r="L216" t="str">
            <v>rWtd</v>
          </cell>
          <cell r="M216" t="str">
            <v>CZ16</v>
          </cell>
          <cell r="N216" t="str">
            <v>Each</v>
          </cell>
          <cell r="O216">
            <v>1</v>
          </cell>
          <cell r="P216">
            <v>0</v>
          </cell>
          <cell r="Q216" t="str">
            <v>Delta</v>
          </cell>
          <cell r="R216">
            <v>246</v>
          </cell>
          <cell r="S216">
            <v>3.9199999999999999E-2</v>
          </cell>
          <cell r="T216">
            <v>0</v>
          </cell>
          <cell r="U216">
            <v>257</v>
          </cell>
          <cell r="V216">
            <v>6.1600000000000002E-2</v>
          </cell>
          <cell r="W216">
            <v>-11.2</v>
          </cell>
          <cell r="X216">
            <v>69.2</v>
          </cell>
          <cell r="Y216">
            <v>1.0999999999999999E-2</v>
          </cell>
          <cell r="Z216">
            <v>0</v>
          </cell>
          <cell r="AA216">
            <v>1.7299999999999999E-2</v>
          </cell>
          <cell r="AB216">
            <v>72.099999999999994</v>
          </cell>
          <cell r="AC216">
            <v>-3.16</v>
          </cell>
          <cell r="AD216">
            <v>2.3066666666666666E-2</v>
          </cell>
          <cell r="AE216">
            <v>96.133333333333326</v>
          </cell>
          <cell r="AF216">
            <v>-4.2133333333333329</v>
          </cell>
          <cell r="AG216">
            <v>3.4599999999999999E-2</v>
          </cell>
          <cell r="AH216">
            <v>144.19999999999999</v>
          </cell>
          <cell r="AI216">
            <v>-6.32</v>
          </cell>
          <cell r="AJ216">
            <v>1442.64</v>
          </cell>
          <cell r="AK216">
            <v>1273.9700000000003</v>
          </cell>
          <cell r="AL216">
            <v>168.66999999999985</v>
          </cell>
        </row>
        <row r="217">
          <cell r="A217" t="str">
            <v>Energy Star(R) Refrigerator: Side Mount Freezer without through-the-door ice - medium (15-23 ft3 TV) - 528 kWh/yr / CZ05</v>
          </cell>
          <cell r="B217">
            <v>150084</v>
          </cell>
          <cell r="C217" t="str">
            <v>Energy Star(R) Refrigerator: Side Mount Freezer without through-the-door ice - medium (15-23 ft3 TV) - 528 kWh/yr - 20% above Fed.Std</v>
          </cell>
          <cell r="D217" t="str">
            <v>Energy Star(R) Refrigerator: Side Mount Freezer without through-the-door ice - medium (15-23 ft3 TV) - 528 kWh/yr</v>
          </cell>
          <cell r="E217" t="str">
            <v>Res-Refg-dKWH-Cond</v>
          </cell>
          <cell r="F217" t="str">
            <v>DEER2011</v>
          </cell>
          <cell r="G217" t="str">
            <v>D08 v3.02</v>
          </cell>
          <cell r="H217">
            <v>39979</v>
          </cell>
          <cell r="I217" t="str">
            <v>SCE</v>
          </cell>
          <cell r="J217" t="str">
            <v>SFm</v>
          </cell>
          <cell r="K217" t="str">
            <v>Ex</v>
          </cell>
          <cell r="L217" t="str">
            <v>rWtd</v>
          </cell>
          <cell r="M217" t="str">
            <v>CZ05</v>
          </cell>
          <cell r="N217" t="str">
            <v>Each</v>
          </cell>
          <cell r="O217">
            <v>1</v>
          </cell>
          <cell r="P217">
            <v>0</v>
          </cell>
          <cell r="Q217" t="str">
            <v>Delta</v>
          </cell>
          <cell r="R217">
            <v>135</v>
          </cell>
          <cell r="S217">
            <v>1.95E-2</v>
          </cell>
          <cell r="T217">
            <v>0</v>
          </cell>
          <cell r="U217">
            <v>134</v>
          </cell>
          <cell r="V217">
            <v>2.98E-2</v>
          </cell>
          <cell r="W217">
            <v>-6.35</v>
          </cell>
          <cell r="X217">
            <v>71</v>
          </cell>
          <cell r="Y217">
            <v>1.0200000000000001E-2</v>
          </cell>
          <cell r="Z217">
            <v>0</v>
          </cell>
          <cell r="AA217">
            <v>1.5699999999999999E-2</v>
          </cell>
          <cell r="AB217">
            <v>70.400000000000006</v>
          </cell>
          <cell r="AC217">
            <v>-3.34</v>
          </cell>
          <cell r="AD217">
            <v>2.0933333333333332E-2</v>
          </cell>
          <cell r="AE217">
            <v>93.866666666666674</v>
          </cell>
          <cell r="AF217">
            <v>-4.4533333333333331</v>
          </cell>
          <cell r="AG217">
            <v>3.1399999999999997E-2</v>
          </cell>
          <cell r="AH217">
            <v>140.80000000000001</v>
          </cell>
          <cell r="AI217">
            <v>-6.68</v>
          </cell>
          <cell r="AJ217">
            <v>1232.17</v>
          </cell>
          <cell r="AK217">
            <v>1070.1800000000003</v>
          </cell>
          <cell r="AL217">
            <v>161.98999999999978</v>
          </cell>
        </row>
        <row r="218">
          <cell r="A218" t="str">
            <v>Energy Star(R) Refrigerator: Side Mount Freezer without through-the-door ice - medium (15-23 ft3 TV) - 528 kWh/yr / CZ06</v>
          </cell>
          <cell r="B218">
            <v>150085</v>
          </cell>
          <cell r="C218" t="str">
            <v>Energy Star(R) Refrigerator: Side Mount Freezer without through-the-door ice - medium (15-23 ft3 TV) - 528 kWh/yr - 20% above Fed.Std</v>
          </cell>
          <cell r="D218" t="str">
            <v>Energy Star(R) Refrigerator: Side Mount Freezer without through-the-door ice - medium (15-23 ft3 TV) - 528 kWh/yr</v>
          </cell>
          <cell r="E218" t="str">
            <v>Res-Refg-dKWH-Cond</v>
          </cell>
          <cell r="F218" t="str">
            <v>DEER2011</v>
          </cell>
          <cell r="G218" t="str">
            <v>D08 v3.02</v>
          </cell>
          <cell r="H218">
            <v>39979</v>
          </cell>
          <cell r="I218" t="str">
            <v>SCE</v>
          </cell>
          <cell r="J218" t="str">
            <v>SFm</v>
          </cell>
          <cell r="K218" t="str">
            <v>Ex</v>
          </cell>
          <cell r="L218" t="str">
            <v>rWtd</v>
          </cell>
          <cell r="M218" t="str">
            <v>CZ06</v>
          </cell>
          <cell r="N218" t="str">
            <v>Each</v>
          </cell>
          <cell r="O218">
            <v>1</v>
          </cell>
          <cell r="P218">
            <v>0</v>
          </cell>
          <cell r="Q218" t="str">
            <v>Delta</v>
          </cell>
          <cell r="R218">
            <v>138</v>
          </cell>
          <cell r="S218">
            <v>1.83E-2</v>
          </cell>
          <cell r="T218">
            <v>0</v>
          </cell>
          <cell r="U218">
            <v>150</v>
          </cell>
          <cell r="V218">
            <v>2.87E-2</v>
          </cell>
          <cell r="W218">
            <v>-4.2</v>
          </cell>
          <cell r="X218">
            <v>72.599999999999994</v>
          </cell>
          <cell r="Y218">
            <v>9.6399999999999993E-3</v>
          </cell>
          <cell r="Z218">
            <v>0</v>
          </cell>
          <cell r="AA218">
            <v>1.5100000000000001E-2</v>
          </cell>
          <cell r="AB218">
            <v>78.7</v>
          </cell>
          <cell r="AC218">
            <v>-2.21</v>
          </cell>
          <cell r="AD218">
            <v>2.0133333333333333E-2</v>
          </cell>
          <cell r="AE218">
            <v>104.93333333333334</v>
          </cell>
          <cell r="AF218">
            <v>-2.9466666666666663</v>
          </cell>
          <cell r="AG218">
            <v>3.0200000000000001E-2</v>
          </cell>
          <cell r="AH218">
            <v>157.4</v>
          </cell>
          <cell r="AI218">
            <v>-4.42</v>
          </cell>
          <cell r="AJ218">
            <v>1232.17</v>
          </cell>
          <cell r="AK218">
            <v>1070.1800000000003</v>
          </cell>
          <cell r="AL218">
            <v>161.98999999999978</v>
          </cell>
        </row>
        <row r="219">
          <cell r="A219" t="str">
            <v>Energy Star(R) Refrigerator: Side Mount Freezer without through-the-door ice - medium (15-23 ft3 TV) - 528 kWh/yr / CZ08</v>
          </cell>
          <cell r="B219">
            <v>150086</v>
          </cell>
          <cell r="C219" t="str">
            <v>Energy Star(R) Refrigerator: Side Mount Freezer without through-the-door ice - medium (15-23 ft3 TV) - 528 kWh/yr - 20% above Fed.Std</v>
          </cell>
          <cell r="D219" t="str">
            <v>Energy Star(R) Refrigerator: Side Mount Freezer without through-the-door ice - medium (15-23 ft3 TV) - 528 kWh/yr</v>
          </cell>
          <cell r="E219" t="str">
            <v>Res-Refg-dKWH-Cond</v>
          </cell>
          <cell r="F219" t="str">
            <v>DEER2011</v>
          </cell>
          <cell r="G219" t="str">
            <v>D08 v3.02</v>
          </cell>
          <cell r="H219">
            <v>39979</v>
          </cell>
          <cell r="I219" t="str">
            <v>SCE</v>
          </cell>
          <cell r="J219" t="str">
            <v>SFm</v>
          </cell>
          <cell r="K219" t="str">
            <v>Ex</v>
          </cell>
          <cell r="L219" t="str">
            <v>rWtd</v>
          </cell>
          <cell r="M219" t="str">
            <v>CZ08</v>
          </cell>
          <cell r="N219" t="str">
            <v>Each</v>
          </cell>
          <cell r="O219">
            <v>1</v>
          </cell>
          <cell r="P219">
            <v>0</v>
          </cell>
          <cell r="Q219" t="str">
            <v>Delta</v>
          </cell>
          <cell r="R219">
            <v>142</v>
          </cell>
          <cell r="S219">
            <v>2.0500000000000001E-2</v>
          </cell>
          <cell r="T219">
            <v>0</v>
          </cell>
          <cell r="U219">
            <v>157</v>
          </cell>
          <cell r="V219">
            <v>2.8899999999999999E-2</v>
          </cell>
          <cell r="W219">
            <v>-3.56</v>
          </cell>
          <cell r="X219">
            <v>74.599999999999994</v>
          </cell>
          <cell r="Y219">
            <v>1.0800000000000001E-2</v>
          </cell>
          <cell r="Z219">
            <v>0</v>
          </cell>
          <cell r="AA219">
            <v>1.52E-2</v>
          </cell>
          <cell r="AB219">
            <v>82.3</v>
          </cell>
          <cell r="AC219">
            <v>-1.87</v>
          </cell>
          <cell r="AD219">
            <v>2.0266666666666665E-2</v>
          </cell>
          <cell r="AE219">
            <v>109.73333333333332</v>
          </cell>
          <cell r="AF219">
            <v>-2.4933333333333332</v>
          </cell>
          <cell r="AG219">
            <v>3.04E-2</v>
          </cell>
          <cell r="AH219">
            <v>164.6</v>
          </cell>
          <cell r="AI219">
            <v>-3.74</v>
          </cell>
          <cell r="AJ219">
            <v>1232.17</v>
          </cell>
          <cell r="AK219">
            <v>1070.1800000000003</v>
          </cell>
          <cell r="AL219">
            <v>161.98999999999978</v>
          </cell>
        </row>
        <row r="220">
          <cell r="A220" t="str">
            <v>Energy Star(R) Refrigerator: Side Mount Freezer without through-the-door ice - medium (15-23 ft3 TV) - 528 kWh/yr / CZ09</v>
          </cell>
          <cell r="B220">
            <v>150087</v>
          </cell>
          <cell r="C220" t="str">
            <v>Energy Star(R) Refrigerator: Side Mount Freezer without through-the-door ice - medium (15-23 ft3 TV) - 528 kWh/yr - 20% above Fed.Std</v>
          </cell>
          <cell r="D220" t="str">
            <v>Energy Star(R) Refrigerator: Side Mount Freezer without through-the-door ice - medium (15-23 ft3 TV) - 528 kWh/yr</v>
          </cell>
          <cell r="E220" t="str">
            <v>Res-Refg-dKWH-Cond</v>
          </cell>
          <cell r="F220" t="str">
            <v>DEER2011</v>
          </cell>
          <cell r="G220" t="str">
            <v>D08 v3.02</v>
          </cell>
          <cell r="H220">
            <v>39979</v>
          </cell>
          <cell r="I220" t="str">
            <v>SCE</v>
          </cell>
          <cell r="J220" t="str">
            <v>SFm</v>
          </cell>
          <cell r="K220" t="str">
            <v>Ex</v>
          </cell>
          <cell r="L220" t="str">
            <v>rWtd</v>
          </cell>
          <cell r="M220" t="str">
            <v>CZ09</v>
          </cell>
          <cell r="N220" t="str">
            <v>Each</v>
          </cell>
          <cell r="O220">
            <v>1</v>
          </cell>
          <cell r="P220">
            <v>0</v>
          </cell>
          <cell r="Q220" t="str">
            <v>Delta</v>
          </cell>
          <cell r="R220">
            <v>145</v>
          </cell>
          <cell r="S220">
            <v>2.0400000000000001E-2</v>
          </cell>
          <cell r="T220">
            <v>0</v>
          </cell>
          <cell r="U220">
            <v>162</v>
          </cell>
          <cell r="V220">
            <v>3.15E-2</v>
          </cell>
          <cell r="W220">
            <v>-4.34</v>
          </cell>
          <cell r="X220">
            <v>76.099999999999994</v>
          </cell>
          <cell r="Y220">
            <v>1.0699999999999999E-2</v>
          </cell>
          <cell r="Z220">
            <v>0</v>
          </cell>
          <cell r="AA220">
            <v>1.66E-2</v>
          </cell>
          <cell r="AB220">
            <v>85.4</v>
          </cell>
          <cell r="AC220">
            <v>-2.2799999999999998</v>
          </cell>
          <cell r="AD220">
            <v>2.2133333333333331E-2</v>
          </cell>
          <cell r="AE220">
            <v>113.86666666666667</v>
          </cell>
          <cell r="AF220">
            <v>-3.0399999999999996</v>
          </cell>
          <cell r="AG220">
            <v>3.32E-2</v>
          </cell>
          <cell r="AH220">
            <v>170.8</v>
          </cell>
          <cell r="AI220">
            <v>-4.5599999999999996</v>
          </cell>
          <cell r="AJ220">
            <v>1232.17</v>
          </cell>
          <cell r="AK220">
            <v>1070.1800000000003</v>
          </cell>
          <cell r="AL220">
            <v>161.98999999999978</v>
          </cell>
        </row>
        <row r="221">
          <cell r="A221" t="str">
            <v>Energy Star(R) Refrigerator: Side Mount Freezer without through-the-door ice - medium (15-23 ft3 TV) - 528 kWh/yr / CZ10</v>
          </cell>
          <cell r="B221">
            <v>150088</v>
          </cell>
          <cell r="C221" t="str">
            <v>Energy Star(R) Refrigerator: Side Mount Freezer without through-the-door ice - medium (15-23 ft3 TV) - 528 kWh/yr - 20% above Fed.Std</v>
          </cell>
          <cell r="D221" t="str">
            <v>Energy Star(R) Refrigerator: Side Mount Freezer without through-the-door ice - medium (15-23 ft3 TV) - 528 kWh/yr</v>
          </cell>
          <cell r="E221" t="str">
            <v>Res-Refg-dKWH-Cond</v>
          </cell>
          <cell r="F221" t="str">
            <v>DEER2011</v>
          </cell>
          <cell r="G221" t="str">
            <v>D08 v3.02</v>
          </cell>
          <cell r="H221">
            <v>39979</v>
          </cell>
          <cell r="I221" t="str">
            <v>SCE</v>
          </cell>
          <cell r="J221" t="str">
            <v>SFm</v>
          </cell>
          <cell r="K221" t="str">
            <v>Ex</v>
          </cell>
          <cell r="L221" t="str">
            <v>rWtd</v>
          </cell>
          <cell r="M221" t="str">
            <v>CZ10</v>
          </cell>
          <cell r="N221" t="str">
            <v>Each</v>
          </cell>
          <cell r="O221">
            <v>1</v>
          </cell>
          <cell r="P221">
            <v>0</v>
          </cell>
          <cell r="Q221" t="str">
            <v>Delta</v>
          </cell>
          <cell r="R221">
            <v>148</v>
          </cell>
          <cell r="S221">
            <v>2.1499999999999998E-2</v>
          </cell>
          <cell r="T221">
            <v>0</v>
          </cell>
          <cell r="U221">
            <v>163</v>
          </cell>
          <cell r="V221">
            <v>3.3700000000000001E-2</v>
          </cell>
          <cell r="W221">
            <v>-4.2</v>
          </cell>
          <cell r="X221">
            <v>77.7</v>
          </cell>
          <cell r="Y221">
            <v>1.1299999999999999E-2</v>
          </cell>
          <cell r="Z221">
            <v>0</v>
          </cell>
          <cell r="AA221">
            <v>1.77E-2</v>
          </cell>
          <cell r="AB221">
            <v>85.9</v>
          </cell>
          <cell r="AC221">
            <v>-2.21</v>
          </cell>
          <cell r="AD221">
            <v>2.3599999999999999E-2</v>
          </cell>
          <cell r="AE221">
            <v>114.53333333333333</v>
          </cell>
          <cell r="AF221">
            <v>-2.9466666666666663</v>
          </cell>
          <cell r="AG221">
            <v>3.5400000000000001E-2</v>
          </cell>
          <cell r="AH221">
            <v>171.8</v>
          </cell>
          <cell r="AI221">
            <v>-4.42</v>
          </cell>
          <cell r="AJ221">
            <v>1232.17</v>
          </cell>
          <cell r="AK221">
            <v>1070.1800000000003</v>
          </cell>
          <cell r="AL221">
            <v>161.98999999999978</v>
          </cell>
        </row>
        <row r="222">
          <cell r="A222" t="str">
            <v>Energy Star(R) Refrigerator: Side Mount Freezer without through-the-door ice - medium (15-23 ft3 TV) - 528 kWh/yr / CZ13</v>
          </cell>
          <cell r="B222">
            <v>150089</v>
          </cell>
          <cell r="C222" t="str">
            <v>Energy Star(R) Refrigerator: Side Mount Freezer without through-the-door ice - medium (15-23 ft3 TV) - 528 kWh/yr - 20% above Fed.Std</v>
          </cell>
          <cell r="D222" t="str">
            <v>Energy Star(R) Refrigerator: Side Mount Freezer without through-the-door ice - medium (15-23 ft3 TV) - 528 kWh/yr</v>
          </cell>
          <cell r="E222" t="str">
            <v>Res-Refg-dKWH-Cond</v>
          </cell>
          <cell r="F222" t="str">
            <v>DEER2011</v>
          </cell>
          <cell r="G222" t="str">
            <v>D08 v3.02</v>
          </cell>
          <cell r="H222">
            <v>39979</v>
          </cell>
          <cell r="I222" t="str">
            <v>SCE</v>
          </cell>
          <cell r="J222" t="str">
            <v>SFm</v>
          </cell>
          <cell r="K222" t="str">
            <v>Ex</v>
          </cell>
          <cell r="L222" t="str">
            <v>rWtd</v>
          </cell>
          <cell r="M222" t="str">
            <v>CZ13</v>
          </cell>
          <cell r="N222" t="str">
            <v>Each</v>
          </cell>
          <cell r="O222">
            <v>1</v>
          </cell>
          <cell r="P222">
            <v>0</v>
          </cell>
          <cell r="Q222" t="str">
            <v>Delta</v>
          </cell>
          <cell r="R222">
            <v>147</v>
          </cell>
          <cell r="S222">
            <v>2.1999999999999999E-2</v>
          </cell>
          <cell r="T222">
            <v>0</v>
          </cell>
          <cell r="U222">
            <v>165</v>
          </cell>
          <cell r="V222">
            <v>3.3099999999999997E-2</v>
          </cell>
          <cell r="W222">
            <v>-4.1900000000000004</v>
          </cell>
          <cell r="X222">
            <v>77.5</v>
          </cell>
          <cell r="Y222">
            <v>1.1599999999999999E-2</v>
          </cell>
          <cell r="Z222">
            <v>0</v>
          </cell>
          <cell r="AA222">
            <v>1.7399999999999999E-2</v>
          </cell>
          <cell r="AB222">
            <v>87</v>
          </cell>
          <cell r="AC222">
            <v>-2.2000000000000002</v>
          </cell>
          <cell r="AD222">
            <v>2.3199999999999998E-2</v>
          </cell>
          <cell r="AE222">
            <v>116</v>
          </cell>
          <cell r="AF222">
            <v>-2.9333333333333336</v>
          </cell>
          <cell r="AG222">
            <v>3.4799999999999998E-2</v>
          </cell>
          <cell r="AH222">
            <v>174</v>
          </cell>
          <cell r="AI222">
            <v>-4.4000000000000004</v>
          </cell>
          <cell r="AJ222">
            <v>1232.17</v>
          </cell>
          <cell r="AK222">
            <v>1070.1800000000003</v>
          </cell>
          <cell r="AL222">
            <v>161.98999999999978</v>
          </cell>
        </row>
        <row r="223">
          <cell r="A223" t="str">
            <v>Energy Star(R) Refrigerator: Side Mount Freezer without through-the-door ice - medium (15-23 ft3 TV) - 528 kWh/yr / CZ14</v>
          </cell>
          <cell r="B223">
            <v>150090</v>
          </cell>
          <cell r="C223" t="str">
            <v>Energy Star(R) Refrigerator: Side Mount Freezer without through-the-door ice - medium (15-23 ft3 TV) - 528 kWh/yr - 20% above Fed.Std</v>
          </cell>
          <cell r="D223" t="str">
            <v>Energy Star(R) Refrigerator: Side Mount Freezer without through-the-door ice - medium (15-23 ft3 TV) - 528 kWh/yr</v>
          </cell>
          <cell r="E223" t="str">
            <v>Res-Refg-dKWH-Cond</v>
          </cell>
          <cell r="F223" t="str">
            <v>DEER2011</v>
          </cell>
          <cell r="G223" t="str">
            <v>D08 v3.02</v>
          </cell>
          <cell r="H223">
            <v>39979</v>
          </cell>
          <cell r="I223" t="str">
            <v>SCE</v>
          </cell>
          <cell r="J223" t="str">
            <v>SFm</v>
          </cell>
          <cell r="K223" t="str">
            <v>Ex</v>
          </cell>
          <cell r="L223" t="str">
            <v>rWtd</v>
          </cell>
          <cell r="M223" t="str">
            <v>CZ14</v>
          </cell>
          <cell r="N223" t="str">
            <v>Each</v>
          </cell>
          <cell r="O223">
            <v>1</v>
          </cell>
          <cell r="P223">
            <v>0</v>
          </cell>
          <cell r="Q223" t="str">
            <v>Delta</v>
          </cell>
          <cell r="R223">
            <v>141</v>
          </cell>
          <cell r="S223">
            <v>2.07E-2</v>
          </cell>
          <cell r="T223">
            <v>0</v>
          </cell>
          <cell r="U223">
            <v>161</v>
          </cell>
          <cell r="V223">
            <v>3.0099999999999998E-2</v>
          </cell>
          <cell r="W223">
            <v>-4.24</v>
          </cell>
          <cell r="X223">
            <v>73.900000000000006</v>
          </cell>
          <cell r="Y223">
            <v>1.09E-2</v>
          </cell>
          <cell r="Z223">
            <v>0</v>
          </cell>
          <cell r="AA223">
            <v>1.5800000000000002E-2</v>
          </cell>
          <cell r="AB223">
            <v>84.4</v>
          </cell>
          <cell r="AC223">
            <v>-2.23</v>
          </cell>
          <cell r="AD223">
            <v>2.1066666666666668E-2</v>
          </cell>
          <cell r="AE223">
            <v>112.53333333333333</v>
          </cell>
          <cell r="AF223">
            <v>-2.9733333333333332</v>
          </cell>
          <cell r="AG223">
            <v>3.1600000000000003E-2</v>
          </cell>
          <cell r="AH223">
            <v>168.8</v>
          </cell>
          <cell r="AI223">
            <v>-4.46</v>
          </cell>
          <cell r="AJ223">
            <v>1232.17</v>
          </cell>
          <cell r="AK223">
            <v>1070.1800000000003</v>
          </cell>
          <cell r="AL223">
            <v>161.98999999999978</v>
          </cell>
        </row>
        <row r="224">
          <cell r="A224" t="str">
            <v>Energy Star(R) Refrigerator: Side Mount Freezer without through-the-door ice - medium (15-23 ft3 TV) - 528 kWh/yr / CZ15</v>
          </cell>
          <cell r="B224">
            <v>150091</v>
          </cell>
          <cell r="C224" t="str">
            <v>Energy Star(R) Refrigerator: Side Mount Freezer without through-the-door ice - medium (15-23 ft3 TV) - 528 kWh/yr - 20% above Fed.Std</v>
          </cell>
          <cell r="D224" t="str">
            <v>Energy Star(R) Refrigerator: Side Mount Freezer without through-the-door ice - medium (15-23 ft3 TV) - 528 kWh/yr</v>
          </cell>
          <cell r="E224" t="str">
            <v>Res-Refg-dKWH-Cond</v>
          </cell>
          <cell r="F224" t="str">
            <v>DEER2011</v>
          </cell>
          <cell r="G224" t="str">
            <v>D08 v3.02</v>
          </cell>
          <cell r="H224">
            <v>39979</v>
          </cell>
          <cell r="I224" t="str">
            <v>SCE</v>
          </cell>
          <cell r="J224" t="str">
            <v>SFm</v>
          </cell>
          <cell r="K224" t="str">
            <v>Ex</v>
          </cell>
          <cell r="L224" t="str">
            <v>rWtd</v>
          </cell>
          <cell r="M224" t="str">
            <v>CZ15</v>
          </cell>
          <cell r="N224" t="str">
            <v>Each</v>
          </cell>
          <cell r="O224">
            <v>1</v>
          </cell>
          <cell r="P224">
            <v>0</v>
          </cell>
          <cell r="Q224" t="str">
            <v>Delta</v>
          </cell>
          <cell r="R224">
            <v>165</v>
          </cell>
          <cell r="S224">
            <v>2.3099999999999999E-2</v>
          </cell>
          <cell r="T224">
            <v>0</v>
          </cell>
          <cell r="U224">
            <v>200</v>
          </cell>
          <cell r="V224">
            <v>3.5000000000000003E-2</v>
          </cell>
          <cell r="W224">
            <v>-2.88</v>
          </cell>
          <cell r="X224">
            <v>86.6</v>
          </cell>
          <cell r="Y224">
            <v>1.2200000000000001E-2</v>
          </cell>
          <cell r="Z224">
            <v>0</v>
          </cell>
          <cell r="AA224">
            <v>1.84E-2</v>
          </cell>
          <cell r="AB224">
            <v>105</v>
          </cell>
          <cell r="AC224">
            <v>-1.51</v>
          </cell>
          <cell r="AD224">
            <v>2.4533333333333331E-2</v>
          </cell>
          <cell r="AE224">
            <v>140</v>
          </cell>
          <cell r="AF224">
            <v>-2.0133333333333332</v>
          </cell>
          <cell r="AG224">
            <v>3.6799999999999999E-2</v>
          </cell>
          <cell r="AH224">
            <v>210</v>
          </cell>
          <cell r="AI224">
            <v>-3.02</v>
          </cell>
          <cell r="AJ224">
            <v>1232.17</v>
          </cell>
          <cell r="AK224">
            <v>1070.1800000000003</v>
          </cell>
          <cell r="AL224">
            <v>161.98999999999978</v>
          </cell>
        </row>
        <row r="225">
          <cell r="A225" t="str">
            <v>Energy Star(R) Refrigerator: Side Mount Freezer without through-the-door ice - medium (15-23 ft3 TV) - 528 kWh/yr / CZ16</v>
          </cell>
          <cell r="B225">
            <v>150092</v>
          </cell>
          <cell r="C225" t="str">
            <v>Energy Star(R) Refrigerator: Side Mount Freezer without through-the-door ice - medium (15-23 ft3 TV) - 528 kWh/yr - 20% above Fed.Std</v>
          </cell>
          <cell r="D225" t="str">
            <v>Energy Star(R) Refrigerator: Side Mount Freezer without through-the-door ice - medium (15-23 ft3 TV) - 528 kWh/yr</v>
          </cell>
          <cell r="E225" t="str">
            <v>Res-Refg-dKWH-Cond</v>
          </cell>
          <cell r="F225" t="str">
            <v>DEER2011</v>
          </cell>
          <cell r="G225" t="str">
            <v>D08 v3.02</v>
          </cell>
          <cell r="H225">
            <v>39979</v>
          </cell>
          <cell r="I225" t="str">
            <v>SCE</v>
          </cell>
          <cell r="J225" t="str">
            <v>SFm</v>
          </cell>
          <cell r="K225" t="str">
            <v>Ex</v>
          </cell>
          <cell r="L225" t="str">
            <v>rWtd</v>
          </cell>
          <cell r="M225" t="str">
            <v>CZ16</v>
          </cell>
          <cell r="N225" t="str">
            <v>Each</v>
          </cell>
          <cell r="O225">
            <v>1</v>
          </cell>
          <cell r="P225">
            <v>0</v>
          </cell>
          <cell r="Q225" t="str">
            <v>Delta</v>
          </cell>
          <cell r="R225">
            <v>121</v>
          </cell>
          <cell r="S225">
            <v>1.9300000000000001E-2</v>
          </cell>
          <cell r="T225">
            <v>0</v>
          </cell>
          <cell r="U225">
            <v>126</v>
          </cell>
          <cell r="V225">
            <v>3.0300000000000001E-2</v>
          </cell>
          <cell r="W225">
            <v>-5.53</v>
          </cell>
          <cell r="X225">
            <v>63.6</v>
          </cell>
          <cell r="Y225">
            <v>1.01E-2</v>
          </cell>
          <cell r="Z225">
            <v>0</v>
          </cell>
          <cell r="AA225">
            <v>1.5900000000000001E-2</v>
          </cell>
          <cell r="AB225">
            <v>66.3</v>
          </cell>
          <cell r="AC225">
            <v>-2.9</v>
          </cell>
          <cell r="AD225">
            <v>2.12E-2</v>
          </cell>
          <cell r="AE225">
            <v>88.399999999999991</v>
          </cell>
          <cell r="AF225">
            <v>-3.8666666666666663</v>
          </cell>
          <cell r="AG225">
            <v>3.1800000000000002E-2</v>
          </cell>
          <cell r="AH225">
            <v>132.6</v>
          </cell>
          <cell r="AI225">
            <v>-5.8</v>
          </cell>
          <cell r="AJ225">
            <v>1232.17</v>
          </cell>
          <cell r="AK225">
            <v>1070.1800000000003</v>
          </cell>
          <cell r="AL225">
            <v>161.98999999999978</v>
          </cell>
        </row>
        <row r="226">
          <cell r="A226" t="str">
            <v>Energy Star(R) Refrigerator: Top Mount Freezer without through-the-door ice - large (20-25 ft3 TV) - 452 kWh/yr / CZ05</v>
          </cell>
          <cell r="B226">
            <v>150084</v>
          </cell>
          <cell r="C226" t="str">
            <v>Energy Star(R) Refrigerator: Top Mount Freezer without through-the-door ice - large (20-25 ft3 TV) - 452 kWh/yr - 20% above Fed.Std</v>
          </cell>
          <cell r="D226" t="str">
            <v>Energy Star(R) Refrigerator: Top Mount Freezer without through-the-door ice - large (20-25 ft3 TV) - 452 kWh/yr</v>
          </cell>
          <cell r="E226" t="str">
            <v>Res-Refg-dKWH-Cond</v>
          </cell>
          <cell r="F226" t="str">
            <v>DEER2011</v>
          </cell>
          <cell r="G226" t="str">
            <v>D08 v3.02</v>
          </cell>
          <cell r="H226">
            <v>39979</v>
          </cell>
          <cell r="I226" t="str">
            <v>SCE</v>
          </cell>
          <cell r="J226" t="str">
            <v>SFm</v>
          </cell>
          <cell r="K226" t="str">
            <v>Ex</v>
          </cell>
          <cell r="L226" t="str">
            <v>rWtd</v>
          </cell>
          <cell r="M226" t="str">
            <v>CZ05</v>
          </cell>
          <cell r="N226" t="str">
            <v>Each</v>
          </cell>
          <cell r="O226">
            <v>1</v>
          </cell>
          <cell r="P226">
            <v>0</v>
          </cell>
          <cell r="Q226" t="str">
            <v>Delta</v>
          </cell>
          <cell r="R226">
            <v>189</v>
          </cell>
          <cell r="S226">
            <v>2.7300000000000001E-2</v>
          </cell>
          <cell r="T226">
            <v>0</v>
          </cell>
          <cell r="U226">
            <v>188</v>
          </cell>
          <cell r="V226">
            <v>4.1700000000000001E-2</v>
          </cell>
          <cell r="W226">
            <v>-8.89</v>
          </cell>
          <cell r="X226">
            <v>61.8</v>
          </cell>
          <cell r="Y226">
            <v>8.9099999999999995E-3</v>
          </cell>
          <cell r="Z226">
            <v>0</v>
          </cell>
          <cell r="AA226">
            <v>1.3599999999999999E-2</v>
          </cell>
          <cell r="AB226">
            <v>61.2</v>
          </cell>
          <cell r="AC226">
            <v>-2.9</v>
          </cell>
          <cell r="AD226">
            <v>1.8133333333333331E-2</v>
          </cell>
          <cell r="AE226">
            <v>81.599999999999994</v>
          </cell>
          <cell r="AF226">
            <v>-3.8666666666666663</v>
          </cell>
          <cell r="AG226">
            <v>2.7199999999999998E-2</v>
          </cell>
          <cell r="AH226">
            <v>122.4</v>
          </cell>
          <cell r="AI226">
            <v>-5.8</v>
          </cell>
          <cell r="AJ226">
            <v>921.8</v>
          </cell>
          <cell r="AK226">
            <v>788.2</v>
          </cell>
          <cell r="AL226">
            <v>133.59999999999991</v>
          </cell>
        </row>
        <row r="227">
          <cell r="A227" t="str">
            <v>Energy Star(R) Refrigerator: Top Mount Freezer without through-the-door ice - large (20-25 ft3 TV) - 452 kWh/yr / CZ06</v>
          </cell>
          <cell r="B227">
            <v>150085</v>
          </cell>
          <cell r="C227" t="str">
            <v>Energy Star(R) Refrigerator: Top Mount Freezer without through-the-door ice - large (20-25 ft3 TV) - 452 kWh/yr - 20% above Fed.Std</v>
          </cell>
          <cell r="D227" t="str">
            <v>Energy Star(R) Refrigerator: Top Mount Freezer without through-the-door ice - large (20-25 ft3 TV) - 452 kWh/yr</v>
          </cell>
          <cell r="E227" t="str">
            <v>Res-Refg-dKWH-Cond</v>
          </cell>
          <cell r="F227" t="str">
            <v>DEER2011</v>
          </cell>
          <cell r="G227" t="str">
            <v>D08 v3.02</v>
          </cell>
          <cell r="H227">
            <v>39979</v>
          </cell>
          <cell r="I227" t="str">
            <v>SCE</v>
          </cell>
          <cell r="J227" t="str">
            <v>SFm</v>
          </cell>
          <cell r="K227" t="str">
            <v>Ex</v>
          </cell>
          <cell r="L227" t="str">
            <v>rWtd</v>
          </cell>
          <cell r="M227" t="str">
            <v>CZ06</v>
          </cell>
          <cell r="N227" t="str">
            <v>Each</v>
          </cell>
          <cell r="O227">
            <v>1</v>
          </cell>
          <cell r="P227">
            <v>0</v>
          </cell>
          <cell r="Q227" t="str">
            <v>Delta</v>
          </cell>
          <cell r="R227">
            <v>193</v>
          </cell>
          <cell r="S227">
            <v>2.5700000000000001E-2</v>
          </cell>
          <cell r="T227">
            <v>0</v>
          </cell>
          <cell r="U227">
            <v>210</v>
          </cell>
          <cell r="V227">
            <v>4.0099999999999997E-2</v>
          </cell>
          <cell r="W227">
            <v>-5.88</v>
          </cell>
          <cell r="X227">
            <v>63.1</v>
          </cell>
          <cell r="Y227">
            <v>8.3899999999999999E-3</v>
          </cell>
          <cell r="Z227">
            <v>0</v>
          </cell>
          <cell r="AA227">
            <v>1.3100000000000001E-2</v>
          </cell>
          <cell r="AB227">
            <v>68.400000000000006</v>
          </cell>
          <cell r="AC227">
            <v>-1.92</v>
          </cell>
          <cell r="AD227">
            <v>1.7466666666666665E-2</v>
          </cell>
          <cell r="AE227">
            <v>91.2</v>
          </cell>
          <cell r="AF227">
            <v>-2.5599999999999996</v>
          </cell>
          <cell r="AG227">
            <v>2.6200000000000001E-2</v>
          </cell>
          <cell r="AH227">
            <v>136.80000000000001</v>
          </cell>
          <cell r="AI227">
            <v>-3.84</v>
          </cell>
          <cell r="AJ227">
            <v>921.8</v>
          </cell>
          <cell r="AK227">
            <v>788.2</v>
          </cell>
          <cell r="AL227">
            <v>133.59999999999991</v>
          </cell>
        </row>
        <row r="228">
          <cell r="A228" t="str">
            <v>Energy Star(R) Refrigerator: Top Mount Freezer without through-the-door ice - large (20-25 ft3 TV) - 452 kWh/yr / CZ08</v>
          </cell>
          <cell r="B228">
            <v>150086</v>
          </cell>
          <cell r="C228" t="str">
            <v>Energy Star(R) Refrigerator: Top Mount Freezer without through-the-door ice - large (20-25 ft3 TV) - 452 kWh/yr - 20% above Fed.Std</v>
          </cell>
          <cell r="D228" t="str">
            <v>Energy Star(R) Refrigerator: Top Mount Freezer without through-the-door ice - large (20-25 ft3 TV) - 452 kWh/yr</v>
          </cell>
          <cell r="E228" t="str">
            <v>Res-Refg-dKWH-Cond</v>
          </cell>
          <cell r="F228" t="str">
            <v>DEER2011</v>
          </cell>
          <cell r="G228" t="str">
            <v>D08 v3.02</v>
          </cell>
          <cell r="H228">
            <v>39979</v>
          </cell>
          <cell r="I228" t="str">
            <v>SCE</v>
          </cell>
          <cell r="J228" t="str">
            <v>SFm</v>
          </cell>
          <cell r="K228" t="str">
            <v>Ex</v>
          </cell>
          <cell r="L228" t="str">
            <v>rWtd</v>
          </cell>
          <cell r="M228" t="str">
            <v>CZ08</v>
          </cell>
          <cell r="N228" t="str">
            <v>Each</v>
          </cell>
          <cell r="O228">
            <v>1</v>
          </cell>
          <cell r="P228">
            <v>0</v>
          </cell>
          <cell r="Q228" t="str">
            <v>Delta</v>
          </cell>
          <cell r="R228">
            <v>199</v>
          </cell>
          <cell r="S228">
            <v>2.8799999999999999E-2</v>
          </cell>
          <cell r="T228">
            <v>0</v>
          </cell>
          <cell r="U228">
            <v>219</v>
          </cell>
          <cell r="V228">
            <v>4.0399999999999998E-2</v>
          </cell>
          <cell r="W228">
            <v>-4.9800000000000004</v>
          </cell>
          <cell r="X228">
            <v>64.8</v>
          </cell>
          <cell r="Y228">
            <v>9.3900000000000008E-3</v>
          </cell>
          <cell r="Z228">
            <v>0</v>
          </cell>
          <cell r="AA228">
            <v>1.32E-2</v>
          </cell>
          <cell r="AB228">
            <v>71.599999999999994</v>
          </cell>
          <cell r="AC228">
            <v>-1.63</v>
          </cell>
          <cell r="AD228">
            <v>1.7599999999999998E-2</v>
          </cell>
          <cell r="AE228">
            <v>95.466666666666654</v>
          </cell>
          <cell r="AF228">
            <v>-2.1733333333333329</v>
          </cell>
          <cell r="AG228">
            <v>2.64E-2</v>
          </cell>
          <cell r="AH228">
            <v>143.19999999999999</v>
          </cell>
          <cell r="AI228">
            <v>-3.26</v>
          </cell>
          <cell r="AJ228">
            <v>921.8</v>
          </cell>
          <cell r="AK228">
            <v>788.2</v>
          </cell>
          <cell r="AL228">
            <v>133.59999999999991</v>
          </cell>
        </row>
        <row r="229">
          <cell r="A229" t="str">
            <v>Energy Star(R) Refrigerator: Top Mount Freezer without through-the-door ice - large (20-25 ft3 TV) - 452 kWh/yr / CZ09</v>
          </cell>
          <cell r="B229">
            <v>150087</v>
          </cell>
          <cell r="C229" t="str">
            <v>Energy Star(R) Refrigerator: Top Mount Freezer without through-the-door ice - large (20-25 ft3 TV) - 452 kWh/yr - 20% above Fed.Std</v>
          </cell>
          <cell r="D229" t="str">
            <v>Energy Star(R) Refrigerator: Top Mount Freezer without through-the-door ice - large (20-25 ft3 TV) - 452 kWh/yr</v>
          </cell>
          <cell r="E229" t="str">
            <v>Res-Refg-dKWH-Cond</v>
          </cell>
          <cell r="F229" t="str">
            <v>DEER2011</v>
          </cell>
          <cell r="G229" t="str">
            <v>D08 v3.02</v>
          </cell>
          <cell r="H229">
            <v>39979</v>
          </cell>
          <cell r="I229" t="str">
            <v>SCE</v>
          </cell>
          <cell r="J229" t="str">
            <v>SFm</v>
          </cell>
          <cell r="K229" t="str">
            <v>Ex</v>
          </cell>
          <cell r="L229" t="str">
            <v>rWtd</v>
          </cell>
          <cell r="M229" t="str">
            <v>CZ09</v>
          </cell>
          <cell r="N229" t="str">
            <v>Each</v>
          </cell>
          <cell r="O229">
            <v>1</v>
          </cell>
          <cell r="P229">
            <v>0</v>
          </cell>
          <cell r="Q229" t="str">
            <v>Delta</v>
          </cell>
          <cell r="R229">
            <v>203</v>
          </cell>
          <cell r="S229">
            <v>2.8500000000000001E-2</v>
          </cell>
          <cell r="T229">
            <v>0</v>
          </cell>
          <cell r="U229">
            <v>227</v>
          </cell>
          <cell r="V229">
            <v>4.41E-2</v>
          </cell>
          <cell r="W229">
            <v>-6.08</v>
          </cell>
          <cell r="X229">
            <v>66.099999999999994</v>
          </cell>
          <cell r="Y229">
            <v>9.3100000000000006E-3</v>
          </cell>
          <cell r="Z229">
            <v>0</v>
          </cell>
          <cell r="AA229">
            <v>1.44E-2</v>
          </cell>
          <cell r="AB229">
            <v>74.3</v>
          </cell>
          <cell r="AC229">
            <v>-1.99</v>
          </cell>
          <cell r="AD229">
            <v>1.9199999999999998E-2</v>
          </cell>
          <cell r="AE229">
            <v>99.066666666666663</v>
          </cell>
          <cell r="AF229">
            <v>-2.6533333333333333</v>
          </cell>
          <cell r="AG229">
            <v>2.8799999999999999E-2</v>
          </cell>
          <cell r="AH229">
            <v>148.6</v>
          </cell>
          <cell r="AI229">
            <v>-3.98</v>
          </cell>
          <cell r="AJ229">
            <v>921.8</v>
          </cell>
          <cell r="AK229">
            <v>788.2</v>
          </cell>
          <cell r="AL229">
            <v>133.59999999999991</v>
          </cell>
        </row>
        <row r="230">
          <cell r="A230" t="str">
            <v>Energy Star(R) Refrigerator: Top Mount Freezer without through-the-door ice - large (20-25 ft3 TV) - 452 kWh/yr / CZ10</v>
          </cell>
          <cell r="B230">
            <v>150088</v>
          </cell>
          <cell r="C230" t="str">
            <v>Energy Star(R) Refrigerator: Top Mount Freezer without through-the-door ice - large (20-25 ft3 TV) - 452 kWh/yr - 20% above Fed.Std</v>
          </cell>
          <cell r="D230" t="str">
            <v>Energy Star(R) Refrigerator: Top Mount Freezer without through-the-door ice - large (20-25 ft3 TV) - 452 kWh/yr</v>
          </cell>
          <cell r="E230" t="str">
            <v>Res-Refg-dKWH-Cond</v>
          </cell>
          <cell r="F230" t="str">
            <v>DEER2011</v>
          </cell>
          <cell r="G230" t="str">
            <v>D08 v3.02</v>
          </cell>
          <cell r="H230">
            <v>39979</v>
          </cell>
          <cell r="I230" t="str">
            <v>SCE</v>
          </cell>
          <cell r="J230" t="str">
            <v>SFm</v>
          </cell>
          <cell r="K230" t="str">
            <v>Ex</v>
          </cell>
          <cell r="L230" t="str">
            <v>rWtd</v>
          </cell>
          <cell r="M230" t="str">
            <v>CZ10</v>
          </cell>
          <cell r="N230" t="str">
            <v>Each</v>
          </cell>
          <cell r="O230">
            <v>1</v>
          </cell>
          <cell r="P230">
            <v>0</v>
          </cell>
          <cell r="Q230" t="str">
            <v>Delta</v>
          </cell>
          <cell r="R230">
            <v>207</v>
          </cell>
          <cell r="S230">
            <v>3.0200000000000001E-2</v>
          </cell>
          <cell r="T230">
            <v>0</v>
          </cell>
          <cell r="U230">
            <v>229</v>
          </cell>
          <cell r="V230">
            <v>4.7199999999999999E-2</v>
          </cell>
          <cell r="W230">
            <v>-5.88</v>
          </cell>
          <cell r="X230">
            <v>67.599999999999994</v>
          </cell>
          <cell r="Y230">
            <v>9.8499999999999994E-3</v>
          </cell>
          <cell r="Z230">
            <v>0</v>
          </cell>
          <cell r="AA230">
            <v>1.54E-2</v>
          </cell>
          <cell r="AB230">
            <v>74.7</v>
          </cell>
          <cell r="AC230">
            <v>-1.92</v>
          </cell>
          <cell r="AD230">
            <v>2.0533333333333334E-2</v>
          </cell>
          <cell r="AE230">
            <v>99.6</v>
          </cell>
          <cell r="AF230">
            <v>-2.5599999999999996</v>
          </cell>
          <cell r="AG230">
            <v>3.0800000000000001E-2</v>
          </cell>
          <cell r="AH230">
            <v>149.4</v>
          </cell>
          <cell r="AI230">
            <v>-3.84</v>
          </cell>
          <cell r="AJ230">
            <v>921.8</v>
          </cell>
          <cell r="AK230">
            <v>788.2</v>
          </cell>
          <cell r="AL230">
            <v>133.59999999999991</v>
          </cell>
        </row>
        <row r="231">
          <cell r="A231" t="str">
            <v>Energy Star(R) Refrigerator: Top Mount Freezer without through-the-door ice - large (20-25 ft3 TV) - 452 kWh/yr / CZ13</v>
          </cell>
          <cell r="B231">
            <v>150089</v>
          </cell>
          <cell r="C231" t="str">
            <v>Energy Star(R) Refrigerator: Top Mount Freezer without through-the-door ice - large (20-25 ft3 TV) - 452 kWh/yr - 20% above Fed.Std</v>
          </cell>
          <cell r="D231" t="str">
            <v>Energy Star(R) Refrigerator: Top Mount Freezer without through-the-door ice - large (20-25 ft3 TV) - 452 kWh/yr</v>
          </cell>
          <cell r="E231" t="str">
            <v>Res-Refg-dKWH-Cond</v>
          </cell>
          <cell r="F231" t="str">
            <v>DEER2011</v>
          </cell>
          <cell r="G231" t="str">
            <v>D08 v3.02</v>
          </cell>
          <cell r="H231">
            <v>39979</v>
          </cell>
          <cell r="I231" t="str">
            <v>SCE</v>
          </cell>
          <cell r="J231" t="str">
            <v>SFm</v>
          </cell>
          <cell r="K231" t="str">
            <v>Ex</v>
          </cell>
          <cell r="L231" t="str">
            <v>rWtd</v>
          </cell>
          <cell r="M231" t="str">
            <v>CZ13</v>
          </cell>
          <cell r="N231" t="str">
            <v>Each</v>
          </cell>
          <cell r="O231">
            <v>1</v>
          </cell>
          <cell r="P231">
            <v>0</v>
          </cell>
          <cell r="Q231" t="str">
            <v>Delta</v>
          </cell>
          <cell r="R231">
            <v>206</v>
          </cell>
          <cell r="S231">
            <v>3.0800000000000001E-2</v>
          </cell>
          <cell r="T231">
            <v>0</v>
          </cell>
          <cell r="U231">
            <v>232</v>
          </cell>
          <cell r="V231">
            <v>4.6300000000000001E-2</v>
          </cell>
          <cell r="W231">
            <v>-5.86</v>
          </cell>
          <cell r="X231">
            <v>67.400000000000006</v>
          </cell>
          <cell r="Y231">
            <v>1.01E-2</v>
          </cell>
          <cell r="Z231">
            <v>0</v>
          </cell>
          <cell r="AA231">
            <v>1.5100000000000001E-2</v>
          </cell>
          <cell r="AB231">
            <v>75.599999999999994</v>
          </cell>
          <cell r="AC231">
            <v>-1.91</v>
          </cell>
          <cell r="AD231">
            <v>2.0133333333333333E-2</v>
          </cell>
          <cell r="AE231">
            <v>100.79999999999998</v>
          </cell>
          <cell r="AF231">
            <v>-2.5466666666666664</v>
          </cell>
          <cell r="AG231">
            <v>3.0200000000000001E-2</v>
          </cell>
          <cell r="AH231">
            <v>151.19999999999999</v>
          </cell>
          <cell r="AI231">
            <v>-3.82</v>
          </cell>
          <cell r="AJ231">
            <v>921.8</v>
          </cell>
          <cell r="AK231">
            <v>788.2</v>
          </cell>
          <cell r="AL231">
            <v>133.59999999999991</v>
          </cell>
        </row>
        <row r="232">
          <cell r="A232" t="str">
            <v>Energy Star(R) Refrigerator: Top Mount Freezer without through-the-door ice - large (20-25 ft3 TV) - 452 kWh/yr / CZ14</v>
          </cell>
          <cell r="B232">
            <v>150090</v>
          </cell>
          <cell r="C232" t="str">
            <v>Energy Star(R) Refrigerator: Top Mount Freezer without through-the-door ice - large (20-25 ft3 TV) - 452 kWh/yr - 20% above Fed.Std</v>
          </cell>
          <cell r="D232" t="str">
            <v>Energy Star(R) Refrigerator: Top Mount Freezer without through-the-door ice - large (20-25 ft3 TV) - 452 kWh/yr</v>
          </cell>
          <cell r="E232" t="str">
            <v>Res-Refg-dKWH-Cond</v>
          </cell>
          <cell r="F232" t="str">
            <v>DEER2011</v>
          </cell>
          <cell r="G232" t="str">
            <v>D08 v3.02</v>
          </cell>
          <cell r="H232">
            <v>39979</v>
          </cell>
          <cell r="I232" t="str">
            <v>SCE</v>
          </cell>
          <cell r="J232" t="str">
            <v>SFm</v>
          </cell>
          <cell r="K232" t="str">
            <v>Ex</v>
          </cell>
          <cell r="L232" t="str">
            <v>rWtd</v>
          </cell>
          <cell r="M232" t="str">
            <v>CZ14</v>
          </cell>
          <cell r="N232" t="str">
            <v>Each</v>
          </cell>
          <cell r="O232">
            <v>1</v>
          </cell>
          <cell r="P232">
            <v>0</v>
          </cell>
          <cell r="Q232" t="str">
            <v>Delta</v>
          </cell>
          <cell r="R232">
            <v>197</v>
          </cell>
          <cell r="S232">
            <v>2.8899999999999999E-2</v>
          </cell>
          <cell r="T232">
            <v>0</v>
          </cell>
          <cell r="U232">
            <v>225</v>
          </cell>
          <cell r="V232">
            <v>4.2099999999999999E-2</v>
          </cell>
          <cell r="W232">
            <v>-5.93</v>
          </cell>
          <cell r="X232">
            <v>64.2</v>
          </cell>
          <cell r="Y232">
            <v>9.4400000000000005E-3</v>
          </cell>
          <cell r="Z232">
            <v>0</v>
          </cell>
          <cell r="AA232">
            <v>1.38E-2</v>
          </cell>
          <cell r="AB232">
            <v>73.400000000000006</v>
          </cell>
          <cell r="AC232">
            <v>-1.94</v>
          </cell>
          <cell r="AD232">
            <v>1.84E-2</v>
          </cell>
          <cell r="AE232">
            <v>97.866666666666674</v>
          </cell>
          <cell r="AF232">
            <v>-2.5866666666666664</v>
          </cell>
          <cell r="AG232">
            <v>2.76E-2</v>
          </cell>
          <cell r="AH232">
            <v>146.80000000000001</v>
          </cell>
          <cell r="AI232">
            <v>-3.88</v>
          </cell>
          <cell r="AJ232">
            <v>921.8</v>
          </cell>
          <cell r="AK232">
            <v>788.2</v>
          </cell>
          <cell r="AL232">
            <v>133.59999999999991</v>
          </cell>
        </row>
        <row r="233">
          <cell r="A233" t="str">
            <v>Energy Star(R) Refrigerator: Top Mount Freezer without through-the-door ice - large (20-25 ft3 TV) - 452 kWh/yr / CZ15</v>
          </cell>
          <cell r="B233">
            <v>150091</v>
          </cell>
          <cell r="C233" t="str">
            <v>Energy Star(R) Refrigerator: Top Mount Freezer without through-the-door ice - large (20-25 ft3 TV) - 452 kWh/yr - 20% above Fed.Std</v>
          </cell>
          <cell r="D233" t="str">
            <v>Energy Star(R) Refrigerator: Top Mount Freezer without through-the-door ice - large (20-25 ft3 TV) - 452 kWh/yr</v>
          </cell>
          <cell r="E233" t="str">
            <v>Res-Refg-dKWH-Cond</v>
          </cell>
          <cell r="F233" t="str">
            <v>DEER2011</v>
          </cell>
          <cell r="G233" t="str">
            <v>D08 v3.02</v>
          </cell>
          <cell r="H233">
            <v>39979</v>
          </cell>
          <cell r="I233" t="str">
            <v>SCE</v>
          </cell>
          <cell r="J233" t="str">
            <v>SFm</v>
          </cell>
          <cell r="K233" t="str">
            <v>Ex</v>
          </cell>
          <cell r="L233" t="str">
            <v>rWtd</v>
          </cell>
          <cell r="M233" t="str">
            <v>CZ15</v>
          </cell>
          <cell r="N233" t="str">
            <v>Each</v>
          </cell>
          <cell r="O233">
            <v>1</v>
          </cell>
          <cell r="P233">
            <v>0</v>
          </cell>
          <cell r="Q233" t="str">
            <v>Delta</v>
          </cell>
          <cell r="R233">
            <v>231</v>
          </cell>
          <cell r="S233">
            <v>3.2399999999999998E-2</v>
          </cell>
          <cell r="T233">
            <v>0</v>
          </cell>
          <cell r="U233">
            <v>280</v>
          </cell>
          <cell r="V233">
            <v>4.9099999999999998E-2</v>
          </cell>
          <cell r="W233">
            <v>-4.03</v>
          </cell>
          <cell r="X233">
            <v>75.3</v>
          </cell>
          <cell r="Y233">
            <v>1.06E-2</v>
          </cell>
          <cell r="Z233">
            <v>0</v>
          </cell>
          <cell r="AA233">
            <v>1.6E-2</v>
          </cell>
          <cell r="AB233">
            <v>91.5</v>
          </cell>
          <cell r="AC233">
            <v>-1.32</v>
          </cell>
          <cell r="AD233">
            <v>2.1333333333333333E-2</v>
          </cell>
          <cell r="AE233">
            <v>122</v>
          </cell>
          <cell r="AF233">
            <v>-1.76</v>
          </cell>
          <cell r="AG233">
            <v>3.2000000000000001E-2</v>
          </cell>
          <cell r="AH233">
            <v>183</v>
          </cell>
          <cell r="AI233">
            <v>-2.64</v>
          </cell>
          <cell r="AJ233">
            <v>921.8</v>
          </cell>
          <cell r="AK233">
            <v>788.2</v>
          </cell>
          <cell r="AL233">
            <v>133.59999999999991</v>
          </cell>
        </row>
        <row r="234">
          <cell r="A234" t="str">
            <v>Energy Star(R) Refrigerator: Top Mount Freezer without through-the-door ice - large (20-25 ft3 TV) - 452 kWh/yr / CZ16</v>
          </cell>
          <cell r="B234">
            <v>150092</v>
          </cell>
          <cell r="C234" t="str">
            <v>Energy Star(R) Refrigerator: Top Mount Freezer without through-the-door ice - large (20-25 ft3 TV) - 452 kWh/yr - 20% above Fed.Std</v>
          </cell>
          <cell r="D234" t="str">
            <v>Energy Star(R) Refrigerator: Top Mount Freezer without through-the-door ice - large (20-25 ft3 TV) - 452 kWh/yr</v>
          </cell>
          <cell r="E234" t="str">
            <v>Res-Refg-dKWH-Cond</v>
          </cell>
          <cell r="F234" t="str">
            <v>DEER2011</v>
          </cell>
          <cell r="G234" t="str">
            <v>D08 v3.02</v>
          </cell>
          <cell r="H234">
            <v>39979</v>
          </cell>
          <cell r="I234" t="str">
            <v>SCE</v>
          </cell>
          <cell r="J234" t="str">
            <v>SFm</v>
          </cell>
          <cell r="K234" t="str">
            <v>Ex</v>
          </cell>
          <cell r="L234" t="str">
            <v>rWtd</v>
          </cell>
          <cell r="M234" t="str">
            <v>CZ16</v>
          </cell>
          <cell r="N234" t="str">
            <v>Each</v>
          </cell>
          <cell r="O234">
            <v>1</v>
          </cell>
          <cell r="P234">
            <v>0</v>
          </cell>
          <cell r="Q234" t="str">
            <v>Delta</v>
          </cell>
          <cell r="R234">
            <v>169</v>
          </cell>
          <cell r="S234">
            <v>2.7E-2</v>
          </cell>
          <cell r="T234">
            <v>0</v>
          </cell>
          <cell r="U234">
            <v>177</v>
          </cell>
          <cell r="V234">
            <v>4.24E-2</v>
          </cell>
          <cell r="W234">
            <v>-7.74</v>
          </cell>
          <cell r="X234">
            <v>55.3</v>
          </cell>
          <cell r="Y234">
            <v>8.8199999999999997E-3</v>
          </cell>
          <cell r="Z234">
            <v>0</v>
          </cell>
          <cell r="AA234">
            <v>1.38E-2</v>
          </cell>
          <cell r="AB234">
            <v>57.7</v>
          </cell>
          <cell r="AC234">
            <v>-2.5299999999999998</v>
          </cell>
          <cell r="AD234">
            <v>1.84E-2</v>
          </cell>
          <cell r="AE234">
            <v>76.933333333333337</v>
          </cell>
          <cell r="AF234">
            <v>-3.3733333333333331</v>
          </cell>
          <cell r="AG234">
            <v>2.76E-2</v>
          </cell>
          <cell r="AH234">
            <v>115.4</v>
          </cell>
          <cell r="AI234">
            <v>-5.0599999999999996</v>
          </cell>
          <cell r="AJ234">
            <v>921.8</v>
          </cell>
          <cell r="AK234">
            <v>788.2</v>
          </cell>
          <cell r="AL234">
            <v>133.59999999999991</v>
          </cell>
        </row>
        <row r="235">
          <cell r="A235" t="str">
            <v>Energy Star(R) Refrigerator: Top Mount Freezer without through-the-door ice - medium (15-20 ft3 TV) - 399 kWh/yr / CZ05</v>
          </cell>
          <cell r="B235">
            <v>150084</v>
          </cell>
          <cell r="C235" t="str">
            <v>Energy Star(R) Refrigerator: Top Mount Freezer without through-the-door ice - medium (15-20 ft3 TV) - 399 kWh/yr - 20% above Fed.Std</v>
          </cell>
          <cell r="D235" t="str">
            <v>Energy Star(R) Refrigerator: Top Mount Freezer without through-the-door ice - medium (15-20 ft3 TV) - 399 kWh/yr</v>
          </cell>
          <cell r="E235" t="str">
            <v>Res-Refg-dKWH-Cond</v>
          </cell>
          <cell r="F235" t="str">
            <v>DEER2011</v>
          </cell>
          <cell r="G235" t="str">
            <v>D08 v3.02</v>
          </cell>
          <cell r="H235">
            <v>39979</v>
          </cell>
          <cell r="I235" t="str">
            <v>SCE</v>
          </cell>
          <cell r="J235" t="str">
            <v>SFm</v>
          </cell>
          <cell r="K235" t="str">
            <v>Ex</v>
          </cell>
          <cell r="L235" t="str">
            <v>rWtd</v>
          </cell>
          <cell r="M235" t="str">
            <v>CZ05</v>
          </cell>
          <cell r="N235" t="str">
            <v>Each</v>
          </cell>
          <cell r="O235">
            <v>1</v>
          </cell>
          <cell r="P235">
            <v>0</v>
          </cell>
          <cell r="Q235" t="str">
            <v>Delta</v>
          </cell>
          <cell r="R235">
            <v>195</v>
          </cell>
          <cell r="S235">
            <v>2.8199999999999999E-2</v>
          </cell>
          <cell r="T235">
            <v>0</v>
          </cell>
          <cell r="U235">
            <v>194</v>
          </cell>
          <cell r="V235">
            <v>4.3099999999999999E-2</v>
          </cell>
          <cell r="W235">
            <v>-9.18</v>
          </cell>
          <cell r="X235">
            <v>54</v>
          </cell>
          <cell r="Y235">
            <v>7.79E-3</v>
          </cell>
          <cell r="Z235">
            <v>0</v>
          </cell>
          <cell r="AA235">
            <v>1.1900000000000001E-2</v>
          </cell>
          <cell r="AB235">
            <v>53.6</v>
          </cell>
          <cell r="AC235">
            <v>-2.54</v>
          </cell>
          <cell r="AD235">
            <v>1.5866666666666668E-2</v>
          </cell>
          <cell r="AE235">
            <v>71.466666666666669</v>
          </cell>
          <cell r="AF235">
            <v>-3.3866666666666667</v>
          </cell>
          <cell r="AG235">
            <v>2.3800000000000002E-2</v>
          </cell>
          <cell r="AH235">
            <v>107.2</v>
          </cell>
          <cell r="AI235">
            <v>-5.08</v>
          </cell>
          <cell r="AJ235">
            <v>734.70500000000004</v>
          </cell>
          <cell r="AK235">
            <v>617.80499999999995</v>
          </cell>
          <cell r="AL235">
            <v>116.90000000000009</v>
          </cell>
        </row>
        <row r="236">
          <cell r="A236" t="str">
            <v>Energy Star(R) Refrigerator: Top Mount Freezer without through-the-door ice - medium (15-20 ft3 TV) - 399 kWh/yr / CZ06</v>
          </cell>
          <cell r="B236">
            <v>150085</v>
          </cell>
          <cell r="C236" t="str">
            <v>Energy Star(R) Refrigerator: Top Mount Freezer without through-the-door ice - medium (15-20 ft3 TV) - 399 kWh/yr - 20% above Fed.Std</v>
          </cell>
          <cell r="D236" t="str">
            <v>Energy Star(R) Refrigerator: Top Mount Freezer without through-the-door ice - medium (15-20 ft3 TV) - 399 kWh/yr</v>
          </cell>
          <cell r="E236" t="str">
            <v>Res-Refg-dKWH-Cond</v>
          </cell>
          <cell r="F236" t="str">
            <v>DEER2011</v>
          </cell>
          <cell r="G236" t="str">
            <v>D08 v3.02</v>
          </cell>
          <cell r="H236">
            <v>39979</v>
          </cell>
          <cell r="I236" t="str">
            <v>SCE</v>
          </cell>
          <cell r="J236" t="str">
            <v>SFm</v>
          </cell>
          <cell r="K236" t="str">
            <v>Ex</v>
          </cell>
          <cell r="L236" t="str">
            <v>rWtd</v>
          </cell>
          <cell r="M236" t="str">
            <v>CZ06</v>
          </cell>
          <cell r="N236" t="str">
            <v>Each</v>
          </cell>
          <cell r="O236">
            <v>1</v>
          </cell>
          <cell r="P236">
            <v>0</v>
          </cell>
          <cell r="Q236" t="str">
            <v>Delta</v>
          </cell>
          <cell r="R236">
            <v>200</v>
          </cell>
          <cell r="S236">
            <v>2.6499999999999999E-2</v>
          </cell>
          <cell r="T236">
            <v>0</v>
          </cell>
          <cell r="U236">
            <v>216</v>
          </cell>
          <cell r="V236">
            <v>4.1500000000000002E-2</v>
          </cell>
          <cell r="W236">
            <v>-6.08</v>
          </cell>
          <cell r="X236">
            <v>55.2</v>
          </cell>
          <cell r="Y236">
            <v>7.3400000000000002E-3</v>
          </cell>
          <cell r="Z236">
            <v>0</v>
          </cell>
          <cell r="AA236">
            <v>1.15E-2</v>
          </cell>
          <cell r="AB236">
            <v>59.9</v>
          </cell>
          <cell r="AC236">
            <v>-1.68</v>
          </cell>
          <cell r="AD236">
            <v>1.5333333333333332E-2</v>
          </cell>
          <cell r="AE236">
            <v>79.86666666666666</v>
          </cell>
          <cell r="AF236">
            <v>-2.2399999999999998</v>
          </cell>
          <cell r="AG236">
            <v>2.3E-2</v>
          </cell>
          <cell r="AH236">
            <v>119.8</v>
          </cell>
          <cell r="AI236">
            <v>-3.36</v>
          </cell>
          <cell r="AJ236">
            <v>734.70500000000004</v>
          </cell>
          <cell r="AK236">
            <v>617.80499999999995</v>
          </cell>
          <cell r="AL236">
            <v>116.90000000000009</v>
          </cell>
        </row>
        <row r="237">
          <cell r="A237" t="str">
            <v>Energy Star(R) Refrigerator: Top Mount Freezer without through-the-door ice - medium (15-20 ft3 TV) - 399 kWh/yr / CZ08</v>
          </cell>
          <cell r="B237">
            <v>150086</v>
          </cell>
          <cell r="C237" t="str">
            <v>Energy Star(R) Refrigerator: Top Mount Freezer without through-the-door ice - medium (15-20 ft3 TV) - 399 kWh/yr - 20% above Fed.Std</v>
          </cell>
          <cell r="D237" t="str">
            <v>Energy Star(R) Refrigerator: Top Mount Freezer without through-the-door ice - medium (15-20 ft3 TV) - 399 kWh/yr</v>
          </cell>
          <cell r="E237" t="str">
            <v>Res-Refg-dKWH-Cond</v>
          </cell>
          <cell r="F237" t="str">
            <v>DEER2011</v>
          </cell>
          <cell r="G237" t="str">
            <v>D08 v3.02</v>
          </cell>
          <cell r="H237">
            <v>39979</v>
          </cell>
          <cell r="I237" t="str">
            <v>SCE</v>
          </cell>
          <cell r="J237" t="str">
            <v>SFm</v>
          </cell>
          <cell r="K237" t="str">
            <v>Ex</v>
          </cell>
          <cell r="L237" t="str">
            <v>rWtd</v>
          </cell>
          <cell r="M237" t="str">
            <v>CZ08</v>
          </cell>
          <cell r="N237" t="str">
            <v>Each</v>
          </cell>
          <cell r="O237">
            <v>1</v>
          </cell>
          <cell r="P237">
            <v>0</v>
          </cell>
          <cell r="Q237" t="str">
            <v>Delta</v>
          </cell>
          <cell r="R237">
            <v>205</v>
          </cell>
          <cell r="S237">
            <v>2.9700000000000001E-2</v>
          </cell>
          <cell r="T237">
            <v>0</v>
          </cell>
          <cell r="U237">
            <v>226</v>
          </cell>
          <cell r="V237">
            <v>4.1700000000000001E-2</v>
          </cell>
          <cell r="W237">
            <v>-5.14</v>
          </cell>
          <cell r="X237">
            <v>56.7</v>
          </cell>
          <cell r="Y237">
            <v>8.2199999999999999E-3</v>
          </cell>
          <cell r="Z237">
            <v>0</v>
          </cell>
          <cell r="AA237">
            <v>1.15E-2</v>
          </cell>
          <cell r="AB237">
            <v>62.6</v>
          </cell>
          <cell r="AC237">
            <v>-1.42</v>
          </cell>
          <cell r="AD237">
            <v>1.5333333333333332E-2</v>
          </cell>
          <cell r="AE237">
            <v>83.466666666666669</v>
          </cell>
          <cell r="AF237">
            <v>-1.8933333333333331</v>
          </cell>
          <cell r="AG237">
            <v>2.3E-2</v>
          </cell>
          <cell r="AH237">
            <v>125.2</v>
          </cell>
          <cell r="AI237">
            <v>-2.84</v>
          </cell>
          <cell r="AJ237">
            <v>734.70500000000004</v>
          </cell>
          <cell r="AK237">
            <v>617.80499999999995</v>
          </cell>
          <cell r="AL237">
            <v>116.90000000000009</v>
          </cell>
        </row>
        <row r="238">
          <cell r="A238" t="str">
            <v>Energy Star(R) Refrigerator: Top Mount Freezer without through-the-door ice - medium (15-20 ft3 TV) - 399 kWh/yr / CZ09</v>
          </cell>
          <cell r="B238">
            <v>150087</v>
          </cell>
          <cell r="C238" t="str">
            <v>Energy Star(R) Refrigerator: Top Mount Freezer without through-the-door ice - medium (15-20 ft3 TV) - 399 kWh/yr - 20% above Fed.Std</v>
          </cell>
          <cell r="D238" t="str">
            <v>Energy Star(R) Refrigerator: Top Mount Freezer without through-the-door ice - medium (15-20 ft3 TV) - 399 kWh/yr</v>
          </cell>
          <cell r="E238" t="str">
            <v>Res-Refg-dKWH-Cond</v>
          </cell>
          <cell r="F238" t="str">
            <v>DEER2011</v>
          </cell>
          <cell r="G238" t="str">
            <v>D08 v3.02</v>
          </cell>
          <cell r="H238">
            <v>39979</v>
          </cell>
          <cell r="I238" t="str">
            <v>SCE</v>
          </cell>
          <cell r="J238" t="str">
            <v>SFm</v>
          </cell>
          <cell r="K238" t="str">
            <v>Ex</v>
          </cell>
          <cell r="L238" t="str">
            <v>rWtd</v>
          </cell>
          <cell r="M238" t="str">
            <v>CZ09</v>
          </cell>
          <cell r="N238" t="str">
            <v>Each</v>
          </cell>
          <cell r="O238">
            <v>1</v>
          </cell>
          <cell r="P238">
            <v>0</v>
          </cell>
          <cell r="Q238" t="str">
            <v>Delta</v>
          </cell>
          <cell r="R238">
            <v>209</v>
          </cell>
          <cell r="S238">
            <v>2.9499999999999998E-2</v>
          </cell>
          <cell r="T238">
            <v>0</v>
          </cell>
          <cell r="U238">
            <v>235</v>
          </cell>
          <cell r="V238">
            <v>4.5600000000000002E-2</v>
          </cell>
          <cell r="W238">
            <v>-6.28</v>
          </cell>
          <cell r="X238">
            <v>57.9</v>
          </cell>
          <cell r="Y238">
            <v>8.1499999999999993E-3</v>
          </cell>
          <cell r="Z238">
            <v>0</v>
          </cell>
          <cell r="AA238">
            <v>1.26E-2</v>
          </cell>
          <cell r="AB238">
            <v>65</v>
          </cell>
          <cell r="AC238">
            <v>-1.74</v>
          </cell>
          <cell r="AD238">
            <v>1.6799999999999999E-2</v>
          </cell>
          <cell r="AE238">
            <v>86.666666666666657</v>
          </cell>
          <cell r="AF238">
            <v>-2.3199999999999998</v>
          </cell>
          <cell r="AG238">
            <v>2.52E-2</v>
          </cell>
          <cell r="AH238">
            <v>130</v>
          </cell>
          <cell r="AI238">
            <v>-3.48</v>
          </cell>
          <cell r="AJ238">
            <v>734.70500000000004</v>
          </cell>
          <cell r="AK238">
            <v>617.80499999999995</v>
          </cell>
          <cell r="AL238">
            <v>116.90000000000009</v>
          </cell>
        </row>
        <row r="239">
          <cell r="A239" t="str">
            <v>Energy Star(R) Refrigerator: Top Mount Freezer without through-the-door ice - medium (15-20 ft3 TV) - 399 kWh/yr / CZ10</v>
          </cell>
          <cell r="B239">
            <v>150088</v>
          </cell>
          <cell r="C239" t="str">
            <v>Energy Star(R) Refrigerator: Top Mount Freezer without through-the-door ice - medium (15-20 ft3 TV) - 399 kWh/yr - 20% above Fed.Std</v>
          </cell>
          <cell r="D239" t="str">
            <v>Energy Star(R) Refrigerator: Top Mount Freezer without through-the-door ice - medium (15-20 ft3 TV) - 399 kWh/yr</v>
          </cell>
          <cell r="E239" t="str">
            <v>Res-Refg-dKWH-Cond</v>
          </cell>
          <cell r="F239" t="str">
            <v>DEER2011</v>
          </cell>
          <cell r="G239" t="str">
            <v>D08 v3.02</v>
          </cell>
          <cell r="H239">
            <v>39979</v>
          </cell>
          <cell r="I239" t="str">
            <v>SCE</v>
          </cell>
          <cell r="J239" t="str">
            <v>SFm</v>
          </cell>
          <cell r="K239" t="str">
            <v>Ex</v>
          </cell>
          <cell r="L239" t="str">
            <v>rWtd</v>
          </cell>
          <cell r="M239" t="str">
            <v>CZ10</v>
          </cell>
          <cell r="N239" t="str">
            <v>Each</v>
          </cell>
          <cell r="O239">
            <v>1</v>
          </cell>
          <cell r="P239">
            <v>0</v>
          </cell>
          <cell r="Q239" t="str">
            <v>Delta</v>
          </cell>
          <cell r="R239">
            <v>214</v>
          </cell>
          <cell r="S239">
            <v>3.1099999999999999E-2</v>
          </cell>
          <cell r="T239">
            <v>0</v>
          </cell>
          <cell r="U239">
            <v>236</v>
          </cell>
          <cell r="V239">
            <v>4.87E-2</v>
          </cell>
          <cell r="W239">
            <v>-6.08</v>
          </cell>
          <cell r="X239">
            <v>59.1</v>
          </cell>
          <cell r="Y239">
            <v>8.6199999999999992E-3</v>
          </cell>
          <cell r="Z239">
            <v>0</v>
          </cell>
          <cell r="AA239">
            <v>1.35E-2</v>
          </cell>
          <cell r="AB239">
            <v>65.3</v>
          </cell>
          <cell r="AC239">
            <v>-1.68</v>
          </cell>
          <cell r="AD239">
            <v>1.7999999999999999E-2</v>
          </cell>
          <cell r="AE239">
            <v>87.066666666666663</v>
          </cell>
          <cell r="AF239">
            <v>-2.2399999999999998</v>
          </cell>
          <cell r="AG239">
            <v>2.7E-2</v>
          </cell>
          <cell r="AH239">
            <v>130.6</v>
          </cell>
          <cell r="AI239">
            <v>-3.36</v>
          </cell>
          <cell r="AJ239">
            <v>734.70500000000004</v>
          </cell>
          <cell r="AK239">
            <v>617.80499999999995</v>
          </cell>
          <cell r="AL239">
            <v>116.90000000000009</v>
          </cell>
        </row>
        <row r="240">
          <cell r="A240" t="str">
            <v>Energy Star(R) Refrigerator: Top Mount Freezer without through-the-door ice - medium (15-20 ft3 TV) - 399 kWh/yr / CZ13</v>
          </cell>
          <cell r="B240">
            <v>150089</v>
          </cell>
          <cell r="C240" t="str">
            <v>Energy Star(R) Refrigerator: Top Mount Freezer without through-the-door ice - medium (15-20 ft3 TV) - 399 kWh/yr - 20% above Fed.Std</v>
          </cell>
          <cell r="D240" t="str">
            <v>Energy Star(R) Refrigerator: Top Mount Freezer without through-the-door ice - medium (15-20 ft3 TV) - 399 kWh/yr</v>
          </cell>
          <cell r="E240" t="str">
            <v>Res-Refg-dKWH-Cond</v>
          </cell>
          <cell r="F240" t="str">
            <v>DEER2011</v>
          </cell>
          <cell r="G240" t="str">
            <v>D08 v3.02</v>
          </cell>
          <cell r="H240">
            <v>39979</v>
          </cell>
          <cell r="I240" t="str">
            <v>SCE</v>
          </cell>
          <cell r="J240" t="str">
            <v>SFm</v>
          </cell>
          <cell r="K240" t="str">
            <v>Ex</v>
          </cell>
          <cell r="L240" t="str">
            <v>rWtd</v>
          </cell>
          <cell r="M240" t="str">
            <v>CZ13</v>
          </cell>
          <cell r="N240" t="str">
            <v>Each</v>
          </cell>
          <cell r="O240">
            <v>1</v>
          </cell>
          <cell r="P240">
            <v>0</v>
          </cell>
          <cell r="Q240" t="str">
            <v>Delta</v>
          </cell>
          <cell r="R240">
            <v>213</v>
          </cell>
          <cell r="S240">
            <v>3.1800000000000002E-2</v>
          </cell>
          <cell r="T240">
            <v>0</v>
          </cell>
          <cell r="U240">
            <v>239</v>
          </cell>
          <cell r="V240">
            <v>4.7800000000000002E-2</v>
          </cell>
          <cell r="W240">
            <v>-6.05</v>
          </cell>
          <cell r="X240">
            <v>59</v>
          </cell>
          <cell r="Y240">
            <v>8.8000000000000005E-3</v>
          </cell>
          <cell r="Z240">
            <v>0</v>
          </cell>
          <cell r="AA240">
            <v>1.32E-2</v>
          </cell>
          <cell r="AB240">
            <v>66.2</v>
          </cell>
          <cell r="AC240">
            <v>-1.67</v>
          </cell>
          <cell r="AD240">
            <v>1.7599999999999998E-2</v>
          </cell>
          <cell r="AE240">
            <v>88.266666666666666</v>
          </cell>
          <cell r="AF240">
            <v>-2.2266666666666666</v>
          </cell>
          <cell r="AG240">
            <v>2.64E-2</v>
          </cell>
          <cell r="AH240">
            <v>132.4</v>
          </cell>
          <cell r="AI240">
            <v>-3.34</v>
          </cell>
          <cell r="AJ240">
            <v>734.70500000000004</v>
          </cell>
          <cell r="AK240">
            <v>617.80499999999995</v>
          </cell>
          <cell r="AL240">
            <v>116.90000000000009</v>
          </cell>
        </row>
        <row r="241">
          <cell r="A241" t="str">
            <v>Energy Star(R) Refrigerator: Top Mount Freezer without through-the-door ice - medium (15-20 ft3 TV) - 399 kWh/yr / CZ14</v>
          </cell>
          <cell r="B241">
            <v>150090</v>
          </cell>
          <cell r="C241" t="str">
            <v>Energy Star(R) Refrigerator: Top Mount Freezer without through-the-door ice - medium (15-20 ft3 TV) - 399 kWh/yr - 20% above Fed.Std</v>
          </cell>
          <cell r="D241" t="str">
            <v>Energy Star(R) Refrigerator: Top Mount Freezer without through-the-door ice - medium (15-20 ft3 TV) - 399 kWh/yr</v>
          </cell>
          <cell r="E241" t="str">
            <v>Res-Refg-dKWH-Cond</v>
          </cell>
          <cell r="F241" t="str">
            <v>DEER2011</v>
          </cell>
          <cell r="G241" t="str">
            <v>D08 v3.02</v>
          </cell>
          <cell r="H241">
            <v>39979</v>
          </cell>
          <cell r="I241" t="str">
            <v>SCE</v>
          </cell>
          <cell r="J241" t="str">
            <v>SFm</v>
          </cell>
          <cell r="K241" t="str">
            <v>Ex</v>
          </cell>
          <cell r="L241" t="str">
            <v>rWtd</v>
          </cell>
          <cell r="M241" t="str">
            <v>CZ14</v>
          </cell>
          <cell r="N241" t="str">
            <v>Each</v>
          </cell>
          <cell r="O241">
            <v>1</v>
          </cell>
          <cell r="P241">
            <v>0</v>
          </cell>
          <cell r="Q241" t="str">
            <v>Delta</v>
          </cell>
          <cell r="R241">
            <v>203</v>
          </cell>
          <cell r="S241">
            <v>2.9899999999999999E-2</v>
          </cell>
          <cell r="T241">
            <v>0</v>
          </cell>
          <cell r="U241">
            <v>232</v>
          </cell>
          <cell r="V241">
            <v>4.3499999999999997E-2</v>
          </cell>
          <cell r="W241">
            <v>-6.13</v>
          </cell>
          <cell r="X241">
            <v>56.2</v>
          </cell>
          <cell r="Y241">
            <v>8.26E-3</v>
          </cell>
          <cell r="Z241">
            <v>0</v>
          </cell>
          <cell r="AA241">
            <v>1.2E-2</v>
          </cell>
          <cell r="AB241">
            <v>64.2</v>
          </cell>
          <cell r="AC241">
            <v>-1.7</v>
          </cell>
          <cell r="AD241">
            <v>1.6E-2</v>
          </cell>
          <cell r="AE241">
            <v>85.6</v>
          </cell>
          <cell r="AF241">
            <v>-2.2666666666666666</v>
          </cell>
          <cell r="AG241">
            <v>2.4E-2</v>
          </cell>
          <cell r="AH241">
            <v>128.4</v>
          </cell>
          <cell r="AI241">
            <v>-3.4</v>
          </cell>
          <cell r="AJ241">
            <v>734.70500000000004</v>
          </cell>
          <cell r="AK241">
            <v>617.80499999999995</v>
          </cell>
          <cell r="AL241">
            <v>116.90000000000009</v>
          </cell>
        </row>
        <row r="242">
          <cell r="A242" t="str">
            <v>Energy Star(R) Refrigerator: Top Mount Freezer without through-the-door ice - medium (15-20 ft3 TV) - 399 kWh/yr / CZ15</v>
          </cell>
          <cell r="B242">
            <v>150091</v>
          </cell>
          <cell r="C242" t="str">
            <v>Energy Star(R) Refrigerator: Top Mount Freezer without through-the-door ice - medium (15-20 ft3 TV) - 399 kWh/yr - 20% above Fed.Std</v>
          </cell>
          <cell r="D242" t="str">
            <v>Energy Star(R) Refrigerator: Top Mount Freezer without through-the-door ice - medium (15-20 ft3 TV) - 399 kWh/yr</v>
          </cell>
          <cell r="E242" t="str">
            <v>Res-Refg-dKWH-Cond</v>
          </cell>
          <cell r="F242" t="str">
            <v>DEER2011</v>
          </cell>
          <cell r="G242" t="str">
            <v>D08 v3.02</v>
          </cell>
          <cell r="H242">
            <v>39979</v>
          </cell>
          <cell r="I242" t="str">
            <v>SCE</v>
          </cell>
          <cell r="J242" t="str">
            <v>SFm</v>
          </cell>
          <cell r="K242" t="str">
            <v>Ex</v>
          </cell>
          <cell r="L242" t="str">
            <v>rWtd</v>
          </cell>
          <cell r="M242" t="str">
            <v>CZ15</v>
          </cell>
          <cell r="N242" t="str">
            <v>Each</v>
          </cell>
          <cell r="O242">
            <v>1</v>
          </cell>
          <cell r="P242">
            <v>0</v>
          </cell>
          <cell r="Q242" t="str">
            <v>Delta</v>
          </cell>
          <cell r="R242">
            <v>238</v>
          </cell>
          <cell r="S242">
            <v>3.3399999999999999E-2</v>
          </cell>
          <cell r="T242">
            <v>0</v>
          </cell>
          <cell r="U242">
            <v>289</v>
          </cell>
          <cell r="V242">
            <v>5.0700000000000002E-2</v>
          </cell>
          <cell r="W242">
            <v>-4.16</v>
          </cell>
          <cell r="X242">
            <v>65.900000000000006</v>
          </cell>
          <cell r="Y242">
            <v>9.2499999999999995E-3</v>
          </cell>
          <cell r="Z242">
            <v>0</v>
          </cell>
          <cell r="AA242">
            <v>1.4E-2</v>
          </cell>
          <cell r="AB242">
            <v>80.099999999999994</v>
          </cell>
          <cell r="AC242">
            <v>-1.1499999999999999</v>
          </cell>
          <cell r="AD242">
            <v>1.8666666666666665E-2</v>
          </cell>
          <cell r="AE242">
            <v>106.79999999999998</v>
          </cell>
          <cell r="AF242">
            <v>-1.5333333333333332</v>
          </cell>
          <cell r="AG242">
            <v>2.8000000000000001E-2</v>
          </cell>
          <cell r="AH242">
            <v>160.19999999999999</v>
          </cell>
          <cell r="AI242">
            <v>-2.2999999999999998</v>
          </cell>
          <cell r="AJ242">
            <v>734.70500000000004</v>
          </cell>
          <cell r="AK242">
            <v>617.80499999999995</v>
          </cell>
          <cell r="AL242">
            <v>116.90000000000009</v>
          </cell>
        </row>
        <row r="243">
          <cell r="A243" t="str">
            <v>Energy Star(R) Refrigerator: Top Mount Freezer without through-the-door ice - medium (15-20 ft3 TV) - 399 kWh/yr / CZ16</v>
          </cell>
          <cell r="B243">
            <v>150092</v>
          </cell>
          <cell r="C243" t="str">
            <v>Energy Star(R) Refrigerator: Top Mount Freezer without through-the-door ice - medium (15-20 ft3 TV) - 399 kWh/yr - 20% above Fed.Std</v>
          </cell>
          <cell r="D243" t="str">
            <v>Energy Star(R) Refrigerator: Top Mount Freezer without through-the-door ice - medium (15-20 ft3 TV) - 399 kWh/yr</v>
          </cell>
          <cell r="E243" t="str">
            <v>Res-Refg-dKWH-Cond</v>
          </cell>
          <cell r="F243" t="str">
            <v>DEER2011</v>
          </cell>
          <cell r="G243" t="str">
            <v>D08 v3.02</v>
          </cell>
          <cell r="H243">
            <v>39979</v>
          </cell>
          <cell r="I243" t="str">
            <v>SCE</v>
          </cell>
          <cell r="J243" t="str">
            <v>SFm</v>
          </cell>
          <cell r="K243" t="str">
            <v>Ex</v>
          </cell>
          <cell r="L243" t="str">
            <v>rWtd</v>
          </cell>
          <cell r="M243" t="str">
            <v>CZ16</v>
          </cell>
          <cell r="N243" t="str">
            <v>Each</v>
          </cell>
          <cell r="O243">
            <v>1</v>
          </cell>
          <cell r="P243">
            <v>0</v>
          </cell>
          <cell r="Q243" t="str">
            <v>Delta</v>
          </cell>
          <cell r="R243">
            <v>175</v>
          </cell>
          <cell r="S243">
            <v>2.7900000000000001E-2</v>
          </cell>
          <cell r="T243">
            <v>0</v>
          </cell>
          <cell r="U243">
            <v>182</v>
          </cell>
          <cell r="V243">
            <v>4.3799999999999999E-2</v>
          </cell>
          <cell r="W243">
            <v>-7.99</v>
          </cell>
          <cell r="X243">
            <v>48.4</v>
          </cell>
          <cell r="Y243">
            <v>7.7200000000000003E-3</v>
          </cell>
          <cell r="Z243">
            <v>0</v>
          </cell>
          <cell r="AA243">
            <v>1.21E-2</v>
          </cell>
          <cell r="AB243">
            <v>50.5</v>
          </cell>
          <cell r="AC243">
            <v>-2.21</v>
          </cell>
          <cell r="AD243">
            <v>1.6133333333333333E-2</v>
          </cell>
          <cell r="AE243">
            <v>67.333333333333329</v>
          </cell>
          <cell r="AF243">
            <v>-2.9466666666666663</v>
          </cell>
          <cell r="AG243">
            <v>2.4199999999999999E-2</v>
          </cell>
          <cell r="AH243">
            <v>101</v>
          </cell>
          <cell r="AI243">
            <v>-4.42</v>
          </cell>
          <cell r="AJ243">
            <v>734.70500000000004</v>
          </cell>
          <cell r="AK243">
            <v>617.80499999999995</v>
          </cell>
          <cell r="AL243">
            <v>116.90000000000009</v>
          </cell>
        </row>
        <row r="244">
          <cell r="A244" t="str">
            <v>Energy Star(R) Refrigerator: Top Mount Freezer without through-the-door ice - small (10-15 ft3 TV) - 357 kWh/yr / CZ05</v>
          </cell>
          <cell r="B244">
            <v>150084</v>
          </cell>
          <cell r="C244" t="str">
            <v>Energy Star(R) Refrigerator: Top Mount Freezer without through-the-door ice - small (10-15 ft3 TV) - 357 kWh/yr - 20% above Fed.Std</v>
          </cell>
          <cell r="D244" t="str">
            <v>Energy Star(R) Refrigerator: Top Mount Freezer without through-the-door ice - small (10-15 ft3 TV) - 357 kWh/yr</v>
          </cell>
          <cell r="E244" t="str">
            <v>Res-Refg-dKWH-Cond</v>
          </cell>
          <cell r="F244" t="str">
            <v>DEER2011</v>
          </cell>
          <cell r="G244" t="str">
            <v>D08 v3.02</v>
          </cell>
          <cell r="H244">
            <v>39979</v>
          </cell>
          <cell r="I244" t="str">
            <v>SCE</v>
          </cell>
          <cell r="J244" t="str">
            <v>SFm</v>
          </cell>
          <cell r="K244" t="str">
            <v>Ex</v>
          </cell>
          <cell r="L244" t="str">
            <v>rWtd</v>
          </cell>
          <cell r="M244" t="str">
            <v>CZ05</v>
          </cell>
          <cell r="N244" t="str">
            <v>Each</v>
          </cell>
          <cell r="O244">
            <v>1</v>
          </cell>
          <cell r="P244">
            <v>0</v>
          </cell>
          <cell r="Q244" t="str">
            <v>Delta</v>
          </cell>
          <cell r="R244">
            <v>204</v>
          </cell>
          <cell r="S244">
            <v>2.9399999999999999E-2</v>
          </cell>
          <cell r="T244">
            <v>0</v>
          </cell>
          <cell r="U244">
            <v>202</v>
          </cell>
          <cell r="V244">
            <v>4.4900000000000002E-2</v>
          </cell>
          <cell r="W244">
            <v>-9.58</v>
          </cell>
          <cell r="X244">
            <v>48.6</v>
          </cell>
          <cell r="Y244">
            <v>7.0099999999999997E-3</v>
          </cell>
          <cell r="Z244">
            <v>0</v>
          </cell>
          <cell r="AA244">
            <v>1.0699999999999999E-2</v>
          </cell>
          <cell r="AB244">
            <v>48.2</v>
          </cell>
          <cell r="AC244">
            <v>-2.29</v>
          </cell>
          <cell r="AD244">
            <v>1.4266666666666665E-2</v>
          </cell>
          <cell r="AE244">
            <v>64.266666666666666</v>
          </cell>
          <cell r="AF244">
            <v>-3.0533333333333332</v>
          </cell>
          <cell r="AG244">
            <v>2.1399999999999999E-2</v>
          </cell>
          <cell r="AH244">
            <v>96.4</v>
          </cell>
          <cell r="AI244">
            <v>-4.58</v>
          </cell>
          <cell r="AJ244">
            <v>637.82000000000005</v>
          </cell>
          <cell r="AK244">
            <v>524.26</v>
          </cell>
          <cell r="AL244">
            <v>113.56000000000006</v>
          </cell>
        </row>
        <row r="245">
          <cell r="A245" t="str">
            <v>Energy Star(R) Refrigerator: Top Mount Freezer without through-the-door ice - small (10-15 ft3 TV) - 357 kWh/yr / CZ06</v>
          </cell>
          <cell r="B245">
            <v>150085</v>
          </cell>
          <cell r="C245" t="str">
            <v>Energy Star(R) Refrigerator: Top Mount Freezer without through-the-door ice - small (10-15 ft3 TV) - 357 kWh/yr - 20% above Fed.Std</v>
          </cell>
          <cell r="D245" t="str">
            <v>Energy Star(R) Refrigerator: Top Mount Freezer without through-the-door ice - small (10-15 ft3 TV) - 357 kWh/yr</v>
          </cell>
          <cell r="E245" t="str">
            <v>Res-Refg-dKWH-Cond</v>
          </cell>
          <cell r="F245" t="str">
            <v>DEER2011</v>
          </cell>
          <cell r="G245" t="str">
            <v>D08 v3.02</v>
          </cell>
          <cell r="H245">
            <v>39979</v>
          </cell>
          <cell r="I245" t="str">
            <v>SCE</v>
          </cell>
          <cell r="J245" t="str">
            <v>SFm</v>
          </cell>
          <cell r="K245" t="str">
            <v>Ex</v>
          </cell>
          <cell r="L245" t="str">
            <v>rWtd</v>
          </cell>
          <cell r="M245" t="str">
            <v>CZ06</v>
          </cell>
          <cell r="N245" t="str">
            <v>Each</v>
          </cell>
          <cell r="O245">
            <v>1</v>
          </cell>
          <cell r="P245">
            <v>0</v>
          </cell>
          <cell r="Q245" t="str">
            <v>Delta</v>
          </cell>
          <cell r="R245">
            <v>208</v>
          </cell>
          <cell r="S245">
            <v>2.7699999999999999E-2</v>
          </cell>
          <cell r="T245">
            <v>0</v>
          </cell>
          <cell r="U245">
            <v>226</v>
          </cell>
          <cell r="V245">
            <v>4.3299999999999998E-2</v>
          </cell>
          <cell r="W245">
            <v>-6.34</v>
          </cell>
          <cell r="X245">
            <v>49.7</v>
          </cell>
          <cell r="Y245">
            <v>6.6E-3</v>
          </cell>
          <cell r="Z245">
            <v>0</v>
          </cell>
          <cell r="AA245">
            <v>1.03E-2</v>
          </cell>
          <cell r="AB245">
            <v>53.9</v>
          </cell>
          <cell r="AC245">
            <v>-1.51</v>
          </cell>
          <cell r="AD245">
            <v>1.3733333333333334E-2</v>
          </cell>
          <cell r="AE245">
            <v>71.86666666666666</v>
          </cell>
          <cell r="AF245">
            <v>-2.0133333333333332</v>
          </cell>
          <cell r="AG245">
            <v>2.06E-2</v>
          </cell>
          <cell r="AH245">
            <v>107.8</v>
          </cell>
          <cell r="AI245">
            <v>-3.02</v>
          </cell>
          <cell r="AJ245">
            <v>637.82000000000005</v>
          </cell>
          <cell r="AK245">
            <v>524.26</v>
          </cell>
          <cell r="AL245">
            <v>113.56000000000006</v>
          </cell>
        </row>
        <row r="246">
          <cell r="A246" t="str">
            <v>Energy Star(R) Refrigerator: Top Mount Freezer without through-the-door ice - small (10-15 ft3 TV) - 357 kWh/yr / CZ08</v>
          </cell>
          <cell r="B246">
            <v>150086</v>
          </cell>
          <cell r="C246" t="str">
            <v>Energy Star(R) Refrigerator: Top Mount Freezer without through-the-door ice - small (10-15 ft3 TV) - 357 kWh/yr - 20% above Fed.Std</v>
          </cell>
          <cell r="D246" t="str">
            <v>Energy Star(R) Refrigerator: Top Mount Freezer without through-the-door ice - small (10-15 ft3 TV) - 357 kWh/yr</v>
          </cell>
          <cell r="E246" t="str">
            <v>Res-Refg-dKWH-Cond</v>
          </cell>
          <cell r="F246" t="str">
            <v>DEER2011</v>
          </cell>
          <cell r="G246" t="str">
            <v>D08 v3.02</v>
          </cell>
          <cell r="H246">
            <v>39979</v>
          </cell>
          <cell r="I246" t="str">
            <v>SCE</v>
          </cell>
          <cell r="J246" t="str">
            <v>SFm</v>
          </cell>
          <cell r="K246" t="str">
            <v>Ex</v>
          </cell>
          <cell r="L246" t="str">
            <v>rWtd</v>
          </cell>
          <cell r="M246" t="str">
            <v>CZ08</v>
          </cell>
          <cell r="N246" t="str">
            <v>Each</v>
          </cell>
          <cell r="O246">
            <v>1</v>
          </cell>
          <cell r="P246">
            <v>0</v>
          </cell>
          <cell r="Q246" t="str">
            <v>Delta</v>
          </cell>
          <cell r="R246">
            <v>214</v>
          </cell>
          <cell r="S246">
            <v>3.1E-2</v>
          </cell>
          <cell r="T246">
            <v>0</v>
          </cell>
          <cell r="U246">
            <v>236</v>
          </cell>
          <cell r="V246">
            <v>4.36E-2</v>
          </cell>
          <cell r="W246">
            <v>-5.37</v>
          </cell>
          <cell r="X246">
            <v>51.1</v>
          </cell>
          <cell r="Y246">
            <v>7.3899999999999999E-3</v>
          </cell>
          <cell r="Z246">
            <v>0</v>
          </cell>
          <cell r="AA246">
            <v>1.04E-2</v>
          </cell>
          <cell r="AB246">
            <v>56.3</v>
          </cell>
          <cell r="AC246">
            <v>-1.28</v>
          </cell>
          <cell r="AD246">
            <v>1.3866666666666666E-2</v>
          </cell>
          <cell r="AE246">
            <v>75.066666666666663</v>
          </cell>
          <cell r="AF246">
            <v>-1.7066666666666666</v>
          </cell>
          <cell r="AG246">
            <v>2.0799999999999999E-2</v>
          </cell>
          <cell r="AH246">
            <v>112.6</v>
          </cell>
          <cell r="AI246">
            <v>-2.56</v>
          </cell>
          <cell r="AJ246">
            <v>637.82000000000005</v>
          </cell>
          <cell r="AK246">
            <v>524.26</v>
          </cell>
          <cell r="AL246">
            <v>113.56000000000006</v>
          </cell>
        </row>
        <row r="247">
          <cell r="A247" t="str">
            <v>Energy Star(R) Refrigerator: Top Mount Freezer without through-the-door ice - small (10-15 ft3 TV) - 357 kWh/yr / CZ09</v>
          </cell>
          <cell r="B247">
            <v>150087</v>
          </cell>
          <cell r="C247" t="str">
            <v>Energy Star(R) Refrigerator: Top Mount Freezer without through-the-door ice - small (10-15 ft3 TV) - 357 kWh/yr - 20% above Fed.Std</v>
          </cell>
          <cell r="D247" t="str">
            <v>Energy Star(R) Refrigerator: Top Mount Freezer without through-the-door ice - small (10-15 ft3 TV) - 357 kWh/yr</v>
          </cell>
          <cell r="E247" t="str">
            <v>Res-Refg-dKWH-Cond</v>
          </cell>
          <cell r="F247" t="str">
            <v>DEER2011</v>
          </cell>
          <cell r="G247" t="str">
            <v>D08 v3.02</v>
          </cell>
          <cell r="H247">
            <v>39979</v>
          </cell>
          <cell r="I247" t="str">
            <v>SCE</v>
          </cell>
          <cell r="J247" t="str">
            <v>SFm</v>
          </cell>
          <cell r="K247" t="str">
            <v>Ex</v>
          </cell>
          <cell r="L247" t="str">
            <v>rWtd</v>
          </cell>
          <cell r="M247" t="str">
            <v>CZ09</v>
          </cell>
          <cell r="N247" t="str">
            <v>Each</v>
          </cell>
          <cell r="O247">
            <v>1</v>
          </cell>
          <cell r="P247">
            <v>0</v>
          </cell>
          <cell r="Q247" t="str">
            <v>Delta</v>
          </cell>
          <cell r="R247">
            <v>218</v>
          </cell>
          <cell r="S247">
            <v>3.0700000000000002E-2</v>
          </cell>
          <cell r="T247">
            <v>0</v>
          </cell>
          <cell r="U247">
            <v>245</v>
          </cell>
          <cell r="V247">
            <v>4.7600000000000003E-2</v>
          </cell>
          <cell r="W247">
            <v>-6.55</v>
          </cell>
          <cell r="X247">
            <v>52.1</v>
          </cell>
          <cell r="Y247">
            <v>7.3299999999999997E-3</v>
          </cell>
          <cell r="Z247">
            <v>0</v>
          </cell>
          <cell r="AA247">
            <v>1.1299999999999999E-2</v>
          </cell>
          <cell r="AB247">
            <v>58.5</v>
          </cell>
          <cell r="AC247">
            <v>-1.56</v>
          </cell>
          <cell r="AD247">
            <v>1.5066666666666666E-2</v>
          </cell>
          <cell r="AE247">
            <v>78</v>
          </cell>
          <cell r="AF247">
            <v>-2.08</v>
          </cell>
          <cell r="AG247">
            <v>2.2599999999999999E-2</v>
          </cell>
          <cell r="AH247">
            <v>117</v>
          </cell>
          <cell r="AI247">
            <v>-3.12</v>
          </cell>
          <cell r="AJ247">
            <v>637.82000000000005</v>
          </cell>
          <cell r="AK247">
            <v>524.26</v>
          </cell>
          <cell r="AL247">
            <v>113.56000000000006</v>
          </cell>
        </row>
        <row r="248">
          <cell r="A248" t="str">
            <v>Energy Star(R) Refrigerator: Top Mount Freezer without through-the-door ice - small (10-15 ft3 TV) - 357 kWh/yr / CZ10</v>
          </cell>
          <cell r="B248">
            <v>150088</v>
          </cell>
          <cell r="C248" t="str">
            <v>Energy Star(R) Refrigerator: Top Mount Freezer without through-the-door ice - small (10-15 ft3 TV) - 357 kWh/yr - 20% above Fed.Std</v>
          </cell>
          <cell r="D248" t="str">
            <v>Energy Star(R) Refrigerator: Top Mount Freezer without through-the-door ice - small (10-15 ft3 TV) - 357 kWh/yr</v>
          </cell>
          <cell r="E248" t="str">
            <v>Res-Refg-dKWH-Cond</v>
          </cell>
          <cell r="F248" t="str">
            <v>DEER2011</v>
          </cell>
          <cell r="G248" t="str">
            <v>D08 v3.02</v>
          </cell>
          <cell r="H248">
            <v>39979</v>
          </cell>
          <cell r="I248" t="str">
            <v>SCE</v>
          </cell>
          <cell r="J248" t="str">
            <v>SFm</v>
          </cell>
          <cell r="K248" t="str">
            <v>Ex</v>
          </cell>
          <cell r="L248" t="str">
            <v>rWtd</v>
          </cell>
          <cell r="M248" t="str">
            <v>CZ10</v>
          </cell>
          <cell r="N248" t="str">
            <v>Each</v>
          </cell>
          <cell r="O248">
            <v>1</v>
          </cell>
          <cell r="P248">
            <v>0</v>
          </cell>
          <cell r="Q248" t="str">
            <v>Delta</v>
          </cell>
          <cell r="R248">
            <v>223</v>
          </cell>
          <cell r="S248">
            <v>3.2500000000000001E-2</v>
          </cell>
          <cell r="T248">
            <v>0</v>
          </cell>
          <cell r="U248">
            <v>246</v>
          </cell>
          <cell r="V248">
            <v>5.0900000000000001E-2</v>
          </cell>
          <cell r="W248">
            <v>-6.34</v>
          </cell>
          <cell r="X248">
            <v>53.2</v>
          </cell>
          <cell r="Y248">
            <v>7.7499999999999999E-3</v>
          </cell>
          <cell r="Z248">
            <v>0</v>
          </cell>
          <cell r="AA248">
            <v>1.21E-2</v>
          </cell>
          <cell r="AB248">
            <v>58.8</v>
          </cell>
          <cell r="AC248">
            <v>-1.51</v>
          </cell>
          <cell r="AD248">
            <v>1.6133333333333333E-2</v>
          </cell>
          <cell r="AE248">
            <v>78.399999999999991</v>
          </cell>
          <cell r="AF248">
            <v>-2.0133333333333332</v>
          </cell>
          <cell r="AG248">
            <v>2.4199999999999999E-2</v>
          </cell>
          <cell r="AH248">
            <v>117.6</v>
          </cell>
          <cell r="AI248">
            <v>-3.02</v>
          </cell>
          <cell r="AJ248">
            <v>637.82000000000005</v>
          </cell>
          <cell r="AK248">
            <v>524.26</v>
          </cell>
          <cell r="AL248">
            <v>113.56000000000006</v>
          </cell>
        </row>
        <row r="249">
          <cell r="A249" t="str">
            <v>Energy Star(R) Refrigerator: Top Mount Freezer without through-the-door ice - small (10-15 ft3 TV) - 357 kWh/yr / CZ13</v>
          </cell>
          <cell r="B249">
            <v>150089</v>
          </cell>
          <cell r="C249" t="str">
            <v>Energy Star(R) Refrigerator: Top Mount Freezer without through-the-door ice - small (10-15 ft3 TV) - 357 kWh/yr - 20% above Fed.Std</v>
          </cell>
          <cell r="D249" t="str">
            <v>Energy Star(R) Refrigerator: Top Mount Freezer without through-the-door ice - small (10-15 ft3 TV) - 357 kWh/yr</v>
          </cell>
          <cell r="E249" t="str">
            <v>Res-Refg-dKWH-Cond</v>
          </cell>
          <cell r="F249" t="str">
            <v>DEER2011</v>
          </cell>
          <cell r="G249" t="str">
            <v>D08 v3.02</v>
          </cell>
          <cell r="H249">
            <v>39979</v>
          </cell>
          <cell r="I249" t="str">
            <v>SCE</v>
          </cell>
          <cell r="J249" t="str">
            <v>SFm</v>
          </cell>
          <cell r="K249" t="str">
            <v>Ex</v>
          </cell>
          <cell r="L249" t="str">
            <v>rWtd</v>
          </cell>
          <cell r="M249" t="str">
            <v>CZ13</v>
          </cell>
          <cell r="N249" t="str">
            <v>Each</v>
          </cell>
          <cell r="O249">
            <v>1</v>
          </cell>
          <cell r="P249">
            <v>0</v>
          </cell>
          <cell r="Q249" t="str">
            <v>Delta</v>
          </cell>
          <cell r="R249">
            <v>222</v>
          </cell>
          <cell r="S249">
            <v>3.32E-2</v>
          </cell>
          <cell r="T249">
            <v>0</v>
          </cell>
          <cell r="U249">
            <v>250</v>
          </cell>
          <cell r="V249">
            <v>4.99E-2</v>
          </cell>
          <cell r="W249">
            <v>-6.31</v>
          </cell>
          <cell r="X249">
            <v>53.1</v>
          </cell>
          <cell r="Y249">
            <v>7.92E-3</v>
          </cell>
          <cell r="Z249">
            <v>0</v>
          </cell>
          <cell r="AA249">
            <v>1.1900000000000001E-2</v>
          </cell>
          <cell r="AB249">
            <v>59.6</v>
          </cell>
          <cell r="AC249">
            <v>-1.51</v>
          </cell>
          <cell r="AD249">
            <v>1.5866666666666668E-2</v>
          </cell>
          <cell r="AE249">
            <v>79.466666666666669</v>
          </cell>
          <cell r="AF249">
            <v>-2.0133333333333332</v>
          </cell>
          <cell r="AG249">
            <v>2.3800000000000002E-2</v>
          </cell>
          <cell r="AH249">
            <v>119.2</v>
          </cell>
          <cell r="AI249">
            <v>-3.02</v>
          </cell>
          <cell r="AJ249">
            <v>637.82000000000005</v>
          </cell>
          <cell r="AK249">
            <v>524.26</v>
          </cell>
          <cell r="AL249">
            <v>113.56000000000006</v>
          </cell>
        </row>
        <row r="250">
          <cell r="A250" t="str">
            <v>Energy Star(R) Refrigerator: Top Mount Freezer without through-the-door ice - small (10-15 ft3 TV) - 357 kWh/yr / CZ14</v>
          </cell>
          <cell r="B250">
            <v>150090</v>
          </cell>
          <cell r="C250" t="str">
            <v>Energy Star(R) Refrigerator: Top Mount Freezer without through-the-door ice - small (10-15 ft3 TV) - 357 kWh/yr - 20% above Fed.Std</v>
          </cell>
          <cell r="D250" t="str">
            <v>Energy Star(R) Refrigerator: Top Mount Freezer without through-the-door ice - small (10-15 ft3 TV) - 357 kWh/yr</v>
          </cell>
          <cell r="E250" t="str">
            <v>Res-Refg-dKWH-Cond</v>
          </cell>
          <cell r="F250" t="str">
            <v>DEER2011</v>
          </cell>
          <cell r="G250" t="str">
            <v>D08 v3.02</v>
          </cell>
          <cell r="H250">
            <v>39979</v>
          </cell>
          <cell r="I250" t="str">
            <v>SCE</v>
          </cell>
          <cell r="J250" t="str">
            <v>SFm</v>
          </cell>
          <cell r="K250" t="str">
            <v>Ex</v>
          </cell>
          <cell r="L250" t="str">
            <v>rWtd</v>
          </cell>
          <cell r="M250" t="str">
            <v>CZ14</v>
          </cell>
          <cell r="N250" t="str">
            <v>Each</v>
          </cell>
          <cell r="O250">
            <v>1</v>
          </cell>
          <cell r="P250">
            <v>0</v>
          </cell>
          <cell r="Q250" t="str">
            <v>Delta</v>
          </cell>
          <cell r="R250">
            <v>212</v>
          </cell>
          <cell r="S250">
            <v>3.1199999999999999E-2</v>
          </cell>
          <cell r="T250">
            <v>0</v>
          </cell>
          <cell r="U250">
            <v>242</v>
          </cell>
          <cell r="V250">
            <v>4.5400000000000003E-2</v>
          </cell>
          <cell r="W250">
            <v>-6.39</v>
          </cell>
          <cell r="X250">
            <v>50.6</v>
          </cell>
          <cell r="Y250">
            <v>7.43E-3</v>
          </cell>
          <cell r="Z250">
            <v>0</v>
          </cell>
          <cell r="AA250">
            <v>1.0800000000000001E-2</v>
          </cell>
          <cell r="AB250">
            <v>57.8</v>
          </cell>
          <cell r="AC250">
            <v>-1.53</v>
          </cell>
          <cell r="AD250">
            <v>1.44E-2</v>
          </cell>
          <cell r="AE250">
            <v>77.066666666666663</v>
          </cell>
          <cell r="AF250">
            <v>-2.04</v>
          </cell>
          <cell r="AG250">
            <v>2.1600000000000001E-2</v>
          </cell>
          <cell r="AH250">
            <v>115.6</v>
          </cell>
          <cell r="AI250">
            <v>-3.06</v>
          </cell>
          <cell r="AJ250">
            <v>637.82000000000005</v>
          </cell>
          <cell r="AK250">
            <v>524.26</v>
          </cell>
          <cell r="AL250">
            <v>113.56000000000006</v>
          </cell>
        </row>
        <row r="251">
          <cell r="A251" t="str">
            <v>Energy Star(R) Refrigerator: Top Mount Freezer without through-the-door ice - small (10-15 ft3 TV) - 357 kWh/yr / CZ15</v>
          </cell>
          <cell r="B251">
            <v>150091</v>
          </cell>
          <cell r="C251" t="str">
            <v>Energy Star(R) Refrigerator: Top Mount Freezer without through-the-door ice - small (10-15 ft3 TV) - 357 kWh/yr - 20% above Fed.Std</v>
          </cell>
          <cell r="D251" t="str">
            <v>Energy Star(R) Refrigerator: Top Mount Freezer without through-the-door ice - small (10-15 ft3 TV) - 357 kWh/yr</v>
          </cell>
          <cell r="E251" t="str">
            <v>Res-Refg-dKWH-Cond</v>
          </cell>
          <cell r="F251" t="str">
            <v>DEER2011</v>
          </cell>
          <cell r="G251" t="str">
            <v>D08 v3.02</v>
          </cell>
          <cell r="H251">
            <v>39979</v>
          </cell>
          <cell r="I251" t="str">
            <v>SCE</v>
          </cell>
          <cell r="J251" t="str">
            <v>SFm</v>
          </cell>
          <cell r="K251" t="str">
            <v>Ex</v>
          </cell>
          <cell r="L251" t="str">
            <v>rWtd</v>
          </cell>
          <cell r="M251" t="str">
            <v>CZ15</v>
          </cell>
          <cell r="N251" t="str">
            <v>Each</v>
          </cell>
          <cell r="O251">
            <v>1</v>
          </cell>
          <cell r="P251">
            <v>0</v>
          </cell>
          <cell r="Q251" t="str">
            <v>Delta</v>
          </cell>
          <cell r="R251">
            <v>248</v>
          </cell>
          <cell r="S251">
            <v>3.49E-2</v>
          </cell>
          <cell r="T251">
            <v>0</v>
          </cell>
          <cell r="U251">
            <v>302</v>
          </cell>
          <cell r="V251">
            <v>5.2900000000000003E-2</v>
          </cell>
          <cell r="W251">
            <v>-4.34</v>
          </cell>
          <cell r="X251">
            <v>59.3</v>
          </cell>
          <cell r="Y251">
            <v>8.3199999999999993E-3</v>
          </cell>
          <cell r="Z251">
            <v>0</v>
          </cell>
          <cell r="AA251">
            <v>1.26E-2</v>
          </cell>
          <cell r="AB251">
            <v>72.099999999999994</v>
          </cell>
          <cell r="AC251">
            <v>-1.04</v>
          </cell>
          <cell r="AD251">
            <v>1.6799999999999999E-2</v>
          </cell>
          <cell r="AE251">
            <v>96.133333333333326</v>
          </cell>
          <cell r="AF251">
            <v>-1.3866666666666667</v>
          </cell>
          <cell r="AG251">
            <v>2.52E-2</v>
          </cell>
          <cell r="AH251">
            <v>144.19999999999999</v>
          </cell>
          <cell r="AI251">
            <v>-2.08</v>
          </cell>
          <cell r="AJ251">
            <v>637.82000000000005</v>
          </cell>
          <cell r="AK251">
            <v>524.26</v>
          </cell>
          <cell r="AL251">
            <v>113.56000000000006</v>
          </cell>
        </row>
        <row r="252">
          <cell r="A252" t="str">
            <v>Energy Star(R) Refrigerator: Top Mount Freezer without through-the-door ice - small (10-15 ft3 TV) - 357 kWh/yr / CZ16</v>
          </cell>
          <cell r="B252">
            <v>150092</v>
          </cell>
          <cell r="C252" t="str">
            <v>Energy Star(R) Refrigerator: Top Mount Freezer without through-the-door ice - small (10-15 ft3 TV) - 357 kWh/yr - 20% above Fed.Std</v>
          </cell>
          <cell r="D252" t="str">
            <v>Energy Star(R) Refrigerator: Top Mount Freezer without through-the-door ice - small (10-15 ft3 TV) - 357 kWh/yr</v>
          </cell>
          <cell r="E252" t="str">
            <v>Res-Refg-dKWH-Cond</v>
          </cell>
          <cell r="F252" t="str">
            <v>DEER2011</v>
          </cell>
          <cell r="G252" t="str">
            <v>D08 v3.02</v>
          </cell>
          <cell r="H252">
            <v>39979</v>
          </cell>
          <cell r="I252" t="str">
            <v>SCE</v>
          </cell>
          <cell r="J252" t="str">
            <v>SFm</v>
          </cell>
          <cell r="K252" t="str">
            <v>Ex</v>
          </cell>
          <cell r="L252" t="str">
            <v>rWtd</v>
          </cell>
          <cell r="M252" t="str">
            <v>CZ16</v>
          </cell>
          <cell r="N252" t="str">
            <v>Each</v>
          </cell>
          <cell r="O252">
            <v>1</v>
          </cell>
          <cell r="P252">
            <v>0</v>
          </cell>
          <cell r="Q252" t="str">
            <v>Delta</v>
          </cell>
          <cell r="R252">
            <v>183</v>
          </cell>
          <cell r="S252">
            <v>2.9100000000000001E-2</v>
          </cell>
          <cell r="T252">
            <v>0</v>
          </cell>
          <cell r="U252">
            <v>190</v>
          </cell>
          <cell r="V252">
            <v>4.5699999999999998E-2</v>
          </cell>
          <cell r="W252">
            <v>-8.34</v>
          </cell>
          <cell r="X252">
            <v>43.6</v>
          </cell>
          <cell r="Y252">
            <v>6.94E-3</v>
          </cell>
          <cell r="Z252">
            <v>0</v>
          </cell>
          <cell r="AA252">
            <v>1.09E-2</v>
          </cell>
          <cell r="AB252">
            <v>45.4</v>
          </cell>
          <cell r="AC252">
            <v>-1.99</v>
          </cell>
          <cell r="AD252">
            <v>1.4533333333333332E-2</v>
          </cell>
          <cell r="AE252">
            <v>60.533333333333331</v>
          </cell>
          <cell r="AF252">
            <v>-2.6533333333333333</v>
          </cell>
          <cell r="AG252">
            <v>2.18E-2</v>
          </cell>
          <cell r="AH252">
            <v>90.8</v>
          </cell>
          <cell r="AI252">
            <v>-3.98</v>
          </cell>
          <cell r="AJ252">
            <v>637.82000000000005</v>
          </cell>
          <cell r="AK252">
            <v>524.26</v>
          </cell>
          <cell r="AL252">
            <v>113.56000000000006</v>
          </cell>
        </row>
      </sheetData>
      <sheetData sheetId="5"/>
      <sheetData sheetId="6">
        <row r="4">
          <cell r="A4" t="str">
            <v>CZ01</v>
          </cell>
          <cell r="B4">
            <v>2.0104444444444439E-2</v>
          </cell>
          <cell r="C4">
            <v>112.04444444444442</v>
          </cell>
          <cell r="D4">
            <v>-5.1466666666666665</v>
          </cell>
        </row>
        <row r="5">
          <cell r="A5" t="str">
            <v>CZ02</v>
          </cell>
          <cell r="B5">
            <v>3.1355555555555553E-2</v>
          </cell>
          <cell r="C5">
            <v>131.73333333333335</v>
          </cell>
          <cell r="D5">
            <v>-4.8822222222222216</v>
          </cell>
        </row>
        <row r="6">
          <cell r="A6" t="str">
            <v>CZ03</v>
          </cell>
          <cell r="B6">
            <v>2.5275555555555555E-2</v>
          </cell>
          <cell r="C6">
            <v>124.80000000000001</v>
          </cell>
          <cell r="D6">
            <v>-5.7200000000000006</v>
          </cell>
        </row>
        <row r="7">
          <cell r="A7" t="str">
            <v>CZ04</v>
          </cell>
          <cell r="B7">
            <v>2.9000000000000001E-2</v>
          </cell>
          <cell r="C7">
            <v>135.28888888888889</v>
          </cell>
          <cell r="D7">
            <v>-4.293333333333333</v>
          </cell>
        </row>
        <row r="8">
          <cell r="A8" t="str">
            <v>CZ05</v>
          </cell>
          <cell r="B8">
            <v>2.7755555555555554E-2</v>
          </cell>
          <cell r="C8">
            <v>128.17777777777781</v>
          </cell>
          <cell r="D8">
            <v>-6.2666666666666666</v>
          </cell>
        </row>
        <row r="9">
          <cell r="A9" t="str">
            <v>CZ11</v>
          </cell>
          <cell r="B9">
            <v>2.9822222222222226E-2</v>
          </cell>
          <cell r="C9">
            <v>143.93333333333334</v>
          </cell>
          <cell r="D9">
            <v>-3.9711111111111106</v>
          </cell>
        </row>
        <row r="10">
          <cell r="A10" t="str">
            <v>CZ12</v>
          </cell>
          <cell r="B10">
            <v>3.0133333333333331E-2</v>
          </cell>
          <cell r="C10">
            <v>138.51111111111109</v>
          </cell>
          <cell r="D10">
            <v>-4.1755555555555555</v>
          </cell>
        </row>
        <row r="11">
          <cell r="A11" t="str">
            <v>CZ13</v>
          </cell>
          <cell r="B11">
            <v>3.093333333333333E-2</v>
          </cell>
          <cell r="C11">
            <v>155.6888888888889</v>
          </cell>
          <cell r="D11">
            <v>-3.9844444444444442</v>
          </cell>
        </row>
        <row r="12">
          <cell r="A12" t="str">
            <v>CZ16</v>
          </cell>
          <cell r="B12">
            <v>2.7955555555555553E-2</v>
          </cell>
          <cell r="C12">
            <v>119.80000000000001</v>
          </cell>
          <cell r="D12">
            <v>-5.3000000000000007</v>
          </cell>
        </row>
      </sheetData>
      <sheetData sheetId="7" refreshError="1"/>
      <sheetData sheetId="8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naith, Colman" refreshedDate="42719.149848842593" createdVersion="5" refreshedVersion="5" minRefreshableVersion="3" recordCount="33">
  <cacheSource type="worksheet">
    <worksheetSource ref="A1:G34" sheet="2016 Price Survey"/>
  </cacheSource>
  <cacheFields count="6">
    <cacheField name="Type" numFmtId="0">
      <sharedItems containsMixedTypes="1" containsNumber="1" containsInteger="1" minValue="1" maxValue="6" count="18">
        <s v="1B"/>
        <s v="1C"/>
        <s v="2B"/>
        <s v="2C"/>
        <s v="3B"/>
        <s v="3C"/>
        <s v="4B"/>
        <s v="4C"/>
        <s v="5B"/>
        <s v="5C"/>
        <s v="6B"/>
        <s v="6C"/>
        <n v="5" u="1"/>
        <n v="2" u="1"/>
        <n v="6" u="1"/>
        <n v="1" u="1"/>
        <n v="3" u="1"/>
        <n v="4" u="1"/>
      </sharedItems>
    </cacheField>
    <cacheField name="Connected" numFmtId="0">
      <sharedItems/>
    </cacheField>
    <cacheField name="Manufacturer" numFmtId="0">
      <sharedItems/>
    </cacheField>
    <cacheField name="Model" numFmtId="0">
      <sharedItems count="12">
        <s v="LFXC24726"/>
        <s v="LFXC24796"/>
        <s v="LFXS30726"/>
        <s v="LFXS30766"/>
        <s v="LMXS30776"/>
        <s v="LNXS30866"/>
        <s v="RF22KREDBSR"/>
        <s v="RF23HCEDBSR"/>
        <s v="RF24FSEDBSR"/>
        <s v="RF24J9960S4"/>
        <s v="RF28JBEDBSG"/>
        <s v="RF28K9580SG"/>
      </sharedItems>
    </cacheField>
    <cacheField name="Retailer" numFmtId="0">
      <sharedItems/>
    </cacheField>
    <cacheField name="Price" numFmtId="0">
      <sharedItems containsSemiMixedTypes="0" containsString="0" containsNumber="1" minValue="2099.9899999999998" maxValue="5999.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x v="0"/>
    <s v="No"/>
    <s v="LG"/>
    <x v="0"/>
    <s v="Best Buy"/>
    <n v="3059.99"/>
  </r>
  <r>
    <x v="0"/>
    <s v="No"/>
    <s v="LG"/>
    <x v="0"/>
    <s v="Warehouse discount center"/>
    <n v="3055.1"/>
  </r>
  <r>
    <x v="0"/>
    <s v="No"/>
    <s v="LG"/>
    <x v="0"/>
    <s v="LG Interstate Appliance"/>
    <n v="3599.96"/>
  </r>
  <r>
    <x v="0"/>
    <s v="No"/>
    <s v="LG"/>
    <x v="0"/>
    <s v="Home Depot"/>
    <n v="3099"/>
  </r>
  <r>
    <x v="1"/>
    <s v="Yes"/>
    <s v="LG"/>
    <x v="1"/>
    <s v="Home Depot"/>
    <n v="3899"/>
  </r>
  <r>
    <x v="1"/>
    <s v="Yes"/>
    <s v="LG"/>
    <x v="1"/>
    <s v="Best Buy"/>
    <n v="3899"/>
  </r>
  <r>
    <x v="2"/>
    <s v="No"/>
    <s v="LG"/>
    <x v="2"/>
    <s v="Sears"/>
    <n v="3059.99"/>
  </r>
  <r>
    <x v="2"/>
    <s v="No"/>
    <s v="LG"/>
    <x v="2"/>
    <s v="Best Buy"/>
    <n v="3059.99"/>
  </r>
  <r>
    <x v="2"/>
    <s v="No"/>
    <s v="LG"/>
    <x v="2"/>
    <s v="Home Depot"/>
    <n v="3099"/>
  </r>
  <r>
    <x v="3"/>
    <s v="Yes"/>
    <s v="LG"/>
    <x v="3"/>
    <s v="Home Depot"/>
    <n v="3449"/>
  </r>
  <r>
    <x v="3"/>
    <s v="Yes"/>
    <s v="LG"/>
    <x v="3"/>
    <s v="Best Buy"/>
    <n v="3599.99"/>
  </r>
  <r>
    <x v="3"/>
    <s v="Yes"/>
    <s v="LG"/>
    <x v="3"/>
    <s v="Best Buy"/>
    <n v="3419.99"/>
  </r>
  <r>
    <x v="3"/>
    <s v="Yes"/>
    <s v="LG"/>
    <x v="3"/>
    <s v="Sears"/>
    <n v="3419.99"/>
  </r>
  <r>
    <x v="4"/>
    <s v="No"/>
    <s v="LG"/>
    <x v="4"/>
    <s v="Sears"/>
    <n v="3597.79"/>
  </r>
  <r>
    <x v="4"/>
    <s v="No"/>
    <s v="LG"/>
    <x v="4"/>
    <s v="Best Buy"/>
    <n v="3599.99"/>
  </r>
  <r>
    <x v="4"/>
    <s v="No"/>
    <s v="LG"/>
    <x v="4"/>
    <s v="Home Depot"/>
    <n v="3599"/>
  </r>
  <r>
    <x v="5"/>
    <s v="Yes"/>
    <s v="LG"/>
    <x v="5"/>
    <s v="Home Depot"/>
    <n v="3899"/>
  </r>
  <r>
    <x v="6"/>
    <s v="No"/>
    <s v="Samsung"/>
    <x v="6"/>
    <s v="Sears"/>
    <n v="2599.9899999999998"/>
  </r>
  <r>
    <x v="6"/>
    <s v="No"/>
    <s v="Samsung"/>
    <x v="6"/>
    <s v="Best Buy"/>
    <n v="2599.9899999999998"/>
  </r>
  <r>
    <x v="6"/>
    <s v="No"/>
    <s v="Samsung"/>
    <x v="6"/>
    <s v="Home Depot"/>
    <n v="3139"/>
  </r>
  <r>
    <x v="7"/>
    <s v="Yes"/>
    <s v="Samsung"/>
    <x v="7"/>
    <s v="Best Buy"/>
    <n v="2099.9899999999998"/>
  </r>
  <r>
    <x v="7"/>
    <s v="Yes"/>
    <s v="Samsung"/>
    <x v="7"/>
    <s v="Home Depot"/>
    <n v="2414"/>
  </r>
  <r>
    <x v="8"/>
    <s v="No"/>
    <s v="Samsung"/>
    <x v="8"/>
    <s v="Sears"/>
    <n v="2999.99"/>
  </r>
  <r>
    <x v="8"/>
    <s v="No"/>
    <s v="Samsung"/>
    <x v="8"/>
    <s v="Best Buy"/>
    <n v="2999.99"/>
  </r>
  <r>
    <x v="9"/>
    <s v="Yes"/>
    <s v="Samsung"/>
    <x v="9"/>
    <s v="Best Buy"/>
    <n v="4999.99"/>
  </r>
  <r>
    <x v="9"/>
    <s v="Yes"/>
    <s v="Samsung"/>
    <x v="9"/>
    <s v="Sears"/>
    <n v="5999.99"/>
  </r>
  <r>
    <x v="9"/>
    <s v="Yes"/>
    <s v="Samsung"/>
    <x v="9"/>
    <s v="Airport Appliance"/>
    <n v="4998"/>
  </r>
  <r>
    <x v="10"/>
    <s v="No"/>
    <s v="Samsung"/>
    <x v="10"/>
    <s v="Lowes"/>
    <n v="2498"/>
  </r>
  <r>
    <x v="10"/>
    <s v="No"/>
    <s v="Samsung"/>
    <x v="10"/>
    <s v="Home Depot"/>
    <n v="2498"/>
  </r>
  <r>
    <x v="10"/>
    <s v="No"/>
    <s v="Samsung"/>
    <x v="10"/>
    <s v="Best Buy"/>
    <n v="2499.9899999999998"/>
  </r>
  <r>
    <x v="11"/>
    <s v="Yes"/>
    <s v="Samsung"/>
    <x v="11"/>
    <s v="Best Buy"/>
    <n v="3899.99"/>
  </r>
  <r>
    <x v="11"/>
    <s v="Yes"/>
    <s v="Samsung"/>
    <x v="11"/>
    <s v="Home Depot"/>
    <n v="3898"/>
  </r>
  <r>
    <x v="11"/>
    <s v="Yes"/>
    <s v="Samsung"/>
    <x v="11"/>
    <s v="US Appliance"/>
    <n v="3894.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B2:C15" firstHeaderRow="1" firstDataRow="1" firstDataCol="1"/>
  <pivotFields count="6">
    <pivotField axis="axisRow" showAll="0">
      <items count="19">
        <item m="1" x="15"/>
        <item m="1" x="13"/>
        <item m="1" x="16"/>
        <item m="1" x="17"/>
        <item m="1" x="12"/>
        <item m="1" x="14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0"/>
  </rowFields>
  <rowItems count="13"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Average of Price" fld="5" subtotal="average" baseField="0" baseItem="10"/>
  </dataFields>
  <formats count="2">
    <format dxfId="1">
      <pivotArea collapsedLevelsAreSubtotals="1" fieldPosition="0">
        <references count="1">
          <reference field="0" count="0"/>
        </references>
      </pivotArea>
    </format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nterstateappliance.com/products/lg/lfxc24726s.html?gclid=Cj0KEQiA1b7CBRDjmIPL4u-Zy6gBEiQAsJhTMNEd57T0FWY6z0GJXS4fOCLTD7pHfJAd_tMHQjXl4scaAm968P8HAQ" TargetMode="External"/><Relationship Id="rId13" Type="http://schemas.openxmlformats.org/officeDocument/2006/relationships/hyperlink" Target="http://www.sears.com/lg-30-cu-ft-4-door-in-door/p-04689073000P?sid=IDx01192011x000001&amp;gclid=CjwKEAiAm8nCBRD7xLj-2aWFyz8SJAAQNalaTXhhm_3IqRnaiwwYovSEZXo7XLO8hpOrGg-1dNkA3BoCoRzw_wcB&amp;gclsrc=aw.ds" TargetMode="External"/><Relationship Id="rId18" Type="http://schemas.openxmlformats.org/officeDocument/2006/relationships/hyperlink" Target="http://www.homedepot.com/p/Samsung-22-5-cu-ft-French-Door-Refrigerator-in-Stainless-Steel-Counter-Depth-RF23HCEDBSR/204992852?keyword=RF23HCEDBSR" TargetMode="External"/><Relationship Id="rId26" Type="http://schemas.openxmlformats.org/officeDocument/2006/relationships/hyperlink" Target="http://www.bestbuy.com/site/samsung-family-hub-27-9-cu-ft-4-door-flex-smart-french-door-refrigerator-black-stainless-steel/4842300.p?skuId=4842300" TargetMode="External"/><Relationship Id="rId3" Type="http://schemas.openxmlformats.org/officeDocument/2006/relationships/hyperlink" Target="http://www.homedepot.com/p/LG-Electronics-24-cu-ft-3-Door-French-Door-Refrigerator-with-InstaView-Counter-Depth-in-Black-Stainless-Steel-LFXC24796D/300036863?keyword=LFXC24796" TargetMode="External"/><Relationship Id="rId21" Type="http://schemas.openxmlformats.org/officeDocument/2006/relationships/hyperlink" Target="http://www.bestbuy.com/site/samsung-chef-collection-24-1-cu-ft-counter-depth-4-door-flex-french-door-refrigerator-with-thru-the-door-ice-and-water-stainless-steel/5048033.p?skuId=5048033" TargetMode="External"/><Relationship Id="rId7" Type="http://schemas.openxmlformats.org/officeDocument/2006/relationships/hyperlink" Target="http://www.homedepot.com/p/LG-Electronics-23-7-cu-ft-French-Door-Refrigerator-in-Stainless-Steel-Counter-Depth-LFXC24726S/205343795?keyword=LFXC24726" TargetMode="External"/><Relationship Id="rId12" Type="http://schemas.openxmlformats.org/officeDocument/2006/relationships/hyperlink" Target="http://www.sears.com/lg-30-cu-ft-super-capacity-french-door/p-04689093000P?sid=IDx01192011x000001&amp;gclid=CjwKEAiAm8nCBRD7xLj-2aWFyz8SJAAQNalaKjgPK4MZju1FRgKG57OJcmSGhBg9FGnkCzB1eEeqNhoCopPw_wcB&amp;gclsrc=aw.ds" TargetMode="External"/><Relationship Id="rId17" Type="http://schemas.openxmlformats.org/officeDocument/2006/relationships/hyperlink" Target="http://www.bestbuy.com/site/samsung-22-5-cu-ft-counter-depth-french-door-refrigerator-with-thru-the-door-ice-and-water-stainless-steel/3518106.p?skuId=3518106" TargetMode="External"/><Relationship Id="rId25" Type="http://schemas.openxmlformats.org/officeDocument/2006/relationships/hyperlink" Target="http://www.bestbuy.com/site/samsung-showcase-27-8-cu-ft-4-door-french-door-refrigerator-black-stainless-steel/4278201.p?skuId=4278201" TargetMode="External"/><Relationship Id="rId2" Type="http://schemas.openxmlformats.org/officeDocument/2006/relationships/hyperlink" Target="http://www.homedepot.com/p/LG-Electronics-29-8-cu-ft-French-Door-Refrigerator-with-Door-In-Door-in-Black-Stainless-Steel-LPXS30866D/205806279" TargetMode="External"/><Relationship Id="rId16" Type="http://schemas.openxmlformats.org/officeDocument/2006/relationships/hyperlink" Target="http://www.homedepot.com/p/Samsung-22-4-cu-Ft-Food-Showcase-4-Door-French-Door-Refrigerator-in-Stainless-Steel-Counter-Depth-RF22KREDBSR/206844248?keyword=RF22KR" TargetMode="External"/><Relationship Id="rId20" Type="http://schemas.openxmlformats.org/officeDocument/2006/relationships/hyperlink" Target="http://www.bestbuy.com/site/samsung-22-6-cu-ft-counter-depth-4-door-french-door-refrigerator-with-thru-the-door-ice-and-water-stainless-steel/8391062.p?skuId=8391062" TargetMode="External"/><Relationship Id="rId29" Type="http://schemas.openxmlformats.org/officeDocument/2006/relationships/hyperlink" Target="http://www.bestbuy.com/site/lg-instaview-door-in-door-23-5-cu-ft-french-door-counter-depth-refrigerator-black-stainless-steel/5365900.p?skuId=5365900" TargetMode="External"/><Relationship Id="rId1" Type="http://schemas.openxmlformats.org/officeDocument/2006/relationships/hyperlink" Target="http://www.wdcappliances.com/refrigeration/refrigerators/french-door-refrigerators/LFXC24726S/?cse=4&amp;gclid=Cj0KEQiA1b7CBRDjmIPL4u-Zy6gBEiQAsJhTMEkDHzkh7d0RQ41zo7K0kB_V8wsBLlMPCNjyJz7_gEIaAruz8P8HAQ" TargetMode="External"/><Relationship Id="rId6" Type="http://schemas.openxmlformats.org/officeDocument/2006/relationships/hyperlink" Target="http://www.sears.com/lg-30-cu-ft-super-capacity-french-door/p-04689043000P?sid=IDx01192011x000001&amp;gclid=CjwKEAiAm8nCBRD7xLj-2aWFyz8SJAAQNalabr3vftWuBHnu1g_6N2pIcYQwBm8IGwV5KoEyrtLCCRoCKszw_wcB&amp;gclsrc=aw.ds" TargetMode="External"/><Relationship Id="rId11" Type="http://schemas.openxmlformats.org/officeDocument/2006/relationships/hyperlink" Target="http://www.homedepot.com/p/LG-Electronics-30-cu-ft-French-Door-Refrigerator-with-Door-In-Door-Design-in-Stainless-Steel-LFXS30766S/205339940?keyword=LFXS30766" TargetMode="External"/><Relationship Id="rId24" Type="http://schemas.openxmlformats.org/officeDocument/2006/relationships/hyperlink" Target="http://www.homedepot.com/p/Samsung-27-8-cu-ft-Food-Showcase-4-Door-French-Door-Refrigerator-in-Black-Stainless-Steel-RF28JBEDBSG/206344400?keyword=RF28JBEDBSG" TargetMode="External"/><Relationship Id="rId5" Type="http://schemas.openxmlformats.org/officeDocument/2006/relationships/hyperlink" Target="http://www.bestbuy.com/site/lg-29-6-cu-ft-door-in-door-french-door-refrigerator-black-stainless-steel/6187137.p?skuId=6187137" TargetMode="External"/><Relationship Id="rId15" Type="http://schemas.openxmlformats.org/officeDocument/2006/relationships/hyperlink" Target="http://www.homedepot.com/p/LG-Electronics-29-7-cu-ft-French-Door-In-Door-Refrigerator-in-Stainless-Steel-with-CustomChill-Drawer-LMXS30776S/205178498?keyword=LMXS30776" TargetMode="External"/><Relationship Id="rId23" Type="http://schemas.openxmlformats.org/officeDocument/2006/relationships/hyperlink" Target="http://www.airportappliance.com/en/catalog/product/266012-Samsung-RF24J9960S4?gclid=CjwKEAiAm8nCBRD7xLj-2aWFyz8SJAAQNalat6M6jzwt8cFCkfw16LEuUrv56SeVyR8SPTAOHVs0TBoC06nw_wcB" TargetMode="External"/><Relationship Id="rId28" Type="http://schemas.openxmlformats.org/officeDocument/2006/relationships/hyperlink" Target="http://www.us-appliance.com/rf28k9580sg.html?gdffi=1e2f1f21161340a5bb92274135f25ab7&amp;gdfms=2A7F2D00B8814DFD9A3621A41DDEA9E9&amp;gclid=CjwKEAiAm8nCBRD7xLj-2aWFyz8SJAAQNala6mQYzeWg29RHZM7I95lgDIpmKWGS520tIOebWoNCNBoCqyzw_wcB" TargetMode="External"/><Relationship Id="rId10" Type="http://schemas.openxmlformats.org/officeDocument/2006/relationships/hyperlink" Target="http://www.homedepot.com/p/LG-Electronics-29-8-cu-ft-French-Door-Refrigerator-in-Stainless-Steel-LFXS30726S/205343283?keyword=LFXS30786" TargetMode="External"/><Relationship Id="rId19" Type="http://schemas.openxmlformats.org/officeDocument/2006/relationships/hyperlink" Target="http://www.sears.com/samsung-24-cu-ft-counter-depth-4-door/p-04680823000P?sid=IDx01192011x000001&amp;gclid=CjwKEAiAm8nCBRD7xLj-2aWFyz8SJAAQNalaDV98C7ng9hOkENFOZKHuRCkaE4mReSryk6ZQwgxUQBoCYk7w_wcB&amp;gclsrc=aw.ds" TargetMode="External"/><Relationship Id="rId4" Type="http://schemas.openxmlformats.org/officeDocument/2006/relationships/hyperlink" Target="http://www.bestbuy.com/site/samsung-showcase-22-4-cu-ft-4-door-flex-french-door-counter-depth-refrigerator-stainless-steel/4914100.p?skuId=4914100" TargetMode="External"/><Relationship Id="rId9" Type="http://schemas.openxmlformats.org/officeDocument/2006/relationships/hyperlink" Target="http://www.bestbuy.com/site/lg-29-6-cu-ft-french-door-smart-refrigerator-with-thru-the-door-ice-and-water-stainless-steel/7902467.p?skuId=7902467" TargetMode="External"/><Relationship Id="rId14" Type="http://schemas.openxmlformats.org/officeDocument/2006/relationships/hyperlink" Target="http://www.bestbuy.com/site/lg-door-in-door-29-7-cu-ft-4-door-french-door-refrigerator-with-thru-the-door-ice-and-water-stainless-steel/5258309.p?skuId=5258309" TargetMode="External"/><Relationship Id="rId22" Type="http://schemas.openxmlformats.org/officeDocument/2006/relationships/hyperlink" Target="http://www.sears.com/samsung-rf24j9960s4-aa-24.1-cu-ft-counter-depth-4/p-04608407000P?plpSellerId=Sears&amp;prdNo=1&amp;blockNo=1&amp;blockType=G1" TargetMode="External"/><Relationship Id="rId27" Type="http://schemas.openxmlformats.org/officeDocument/2006/relationships/hyperlink" Target="http://www.homedepot.com/p/Samsung-27-9-cu-ft-Family-Hub-4-Door-Flex-French-Door-Refrigerator-in-Black-Stainless-Steel-RF28K9580SG/206942484?keyword=RF28K9580SG" TargetMode="External"/><Relationship Id="rId30" Type="http://schemas.openxmlformats.org/officeDocument/2006/relationships/hyperlink" Target="http://www.sears.com/samsung-rf22kredbsr-aa-22.4-cu-ft-counter-depth-4/p-04608643000P?sid=IDx01192011x000001&amp;gclid=CjwKEAiAm8nCBRD7xLj-2aWFyz8SJAAQNalaeuOuheBSydXkX1jOF6h3fURolYslMlpX78uUsTU3mBoCU5jw_wcB&amp;gclsrc=aw.ds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B1:M22"/>
  <sheetViews>
    <sheetView tabSelected="1" workbookViewId="0">
      <selection activeCell="C30" sqref="C30"/>
    </sheetView>
  </sheetViews>
  <sheetFormatPr defaultRowHeight="14.4" x14ac:dyDescent="0.3"/>
  <cols>
    <col min="3" max="3" width="96" bestFit="1" customWidth="1"/>
    <col min="4" max="4" width="12" customWidth="1"/>
    <col min="5" max="5" width="11.44140625" customWidth="1"/>
    <col min="6" max="6" width="11.109375" customWidth="1"/>
    <col min="7" max="9" width="10.5546875" customWidth="1"/>
    <col min="10" max="10" width="12.33203125" customWidth="1"/>
  </cols>
  <sheetData>
    <row r="1" spans="2:13" ht="15" thickBot="1" x14ac:dyDescent="0.35"/>
    <row r="2" spans="2:13" ht="22.5" customHeight="1" x14ac:dyDescent="0.3">
      <c r="B2" s="109" t="s">
        <v>3814</v>
      </c>
      <c r="C2" s="111" t="s">
        <v>3815</v>
      </c>
      <c r="D2" s="111" t="s">
        <v>3860</v>
      </c>
      <c r="E2" s="111" t="s">
        <v>3861</v>
      </c>
      <c r="F2" s="111" t="s">
        <v>3862</v>
      </c>
      <c r="G2" s="111" t="s">
        <v>3795</v>
      </c>
      <c r="H2" s="111" t="s">
        <v>3863</v>
      </c>
      <c r="I2" s="111" t="s">
        <v>3864</v>
      </c>
      <c r="J2" s="111" t="s">
        <v>3816</v>
      </c>
      <c r="K2" s="111" t="s">
        <v>3817</v>
      </c>
      <c r="L2" s="113"/>
    </row>
    <row r="3" spans="2:13" ht="29.4" thickBot="1" x14ac:dyDescent="0.35">
      <c r="B3" s="110"/>
      <c r="C3" s="112"/>
      <c r="D3" s="112"/>
      <c r="E3" s="112"/>
      <c r="F3" s="112"/>
      <c r="G3" s="112"/>
      <c r="H3" s="112"/>
      <c r="I3" s="112"/>
      <c r="J3" s="112"/>
      <c r="K3" s="87" t="s">
        <v>3818</v>
      </c>
      <c r="L3" s="88" t="s">
        <v>3819</v>
      </c>
    </row>
    <row r="4" spans="2:13" x14ac:dyDescent="0.3">
      <c r="B4" s="89" t="s">
        <v>3820</v>
      </c>
      <c r="C4" s="90" t="s">
        <v>3821</v>
      </c>
      <c r="D4" s="91">
        <f>'RefgFrzr Technology'!AC27</f>
        <v>436</v>
      </c>
      <c r="E4" s="91">
        <f>1.5*48.6</f>
        <v>72.900000000000006</v>
      </c>
      <c r="F4" s="91">
        <f>D4+E4</f>
        <v>508.9</v>
      </c>
      <c r="G4" s="91">
        <f>'RefgFrzr Technology'!AC8</f>
        <v>760</v>
      </c>
      <c r="H4" s="91">
        <f t="shared" ref="H4:H22" si="0">1.5*48.6</f>
        <v>72.900000000000006</v>
      </c>
      <c r="I4" s="91">
        <f t="shared" ref="I4:I22" si="1">G4+H4</f>
        <v>832.9</v>
      </c>
      <c r="J4" s="91">
        <f>'RefgFrzr Technology'!AD8</f>
        <v>324</v>
      </c>
      <c r="K4" s="91">
        <f>J4</f>
        <v>324</v>
      </c>
      <c r="L4" s="96" t="s">
        <v>3822</v>
      </c>
      <c r="M4" s="17"/>
    </row>
    <row r="5" spans="2:13" x14ac:dyDescent="0.3">
      <c r="B5" s="92" t="s">
        <v>3823</v>
      </c>
      <c r="C5" s="85" t="s">
        <v>3844</v>
      </c>
      <c r="D5" s="86">
        <f>'RefgFrzr Technology'!AC28</f>
        <v>934</v>
      </c>
      <c r="E5" s="86">
        <f t="shared" ref="E5:E22" si="2">1.5*48.6</f>
        <v>72.900000000000006</v>
      </c>
      <c r="F5" s="86">
        <f t="shared" ref="F5:F22" si="3">D5+E5</f>
        <v>1006.9</v>
      </c>
      <c r="G5" s="86">
        <f>'RefgFrzr Technology'!AC9</f>
        <v>1264</v>
      </c>
      <c r="H5" s="86">
        <f t="shared" si="0"/>
        <v>72.900000000000006</v>
      </c>
      <c r="I5" s="86">
        <f t="shared" si="1"/>
        <v>1336.9</v>
      </c>
      <c r="J5" s="86">
        <f>'RefgFrzr Technology'!AD9</f>
        <v>330</v>
      </c>
      <c r="K5" s="86">
        <f t="shared" ref="K5:K22" si="4">J5</f>
        <v>330</v>
      </c>
      <c r="L5" s="97" t="s">
        <v>3822</v>
      </c>
      <c r="M5" s="17"/>
    </row>
    <row r="6" spans="2:13" x14ac:dyDescent="0.3">
      <c r="B6" s="92" t="s">
        <v>3824</v>
      </c>
      <c r="C6" s="85" t="s">
        <v>3845</v>
      </c>
      <c r="D6" s="86">
        <f>'RefgFrzr Technology'!AC29</f>
        <v>713</v>
      </c>
      <c r="E6" s="86">
        <f t="shared" si="2"/>
        <v>72.900000000000006</v>
      </c>
      <c r="F6" s="86">
        <f t="shared" si="3"/>
        <v>785.9</v>
      </c>
      <c r="G6" s="86">
        <f>'RefgFrzr Technology'!AC10</f>
        <v>1035</v>
      </c>
      <c r="H6" s="86">
        <f t="shared" si="0"/>
        <v>72.900000000000006</v>
      </c>
      <c r="I6" s="86">
        <f t="shared" si="1"/>
        <v>1107.9000000000001</v>
      </c>
      <c r="J6" s="86">
        <f>'RefgFrzr Technology'!AD10</f>
        <v>322</v>
      </c>
      <c r="K6" s="86">
        <f t="shared" si="4"/>
        <v>322</v>
      </c>
      <c r="L6" s="97" t="s">
        <v>3822</v>
      </c>
      <c r="M6" s="17"/>
    </row>
    <row r="7" spans="2:13" x14ac:dyDescent="0.3">
      <c r="B7" s="92" t="s">
        <v>3825</v>
      </c>
      <c r="C7" s="85" t="s">
        <v>3846</v>
      </c>
      <c r="D7" s="86">
        <f>'RefgFrzr Technology'!AC30</f>
        <v>436</v>
      </c>
      <c r="E7" s="86">
        <f t="shared" si="2"/>
        <v>72.900000000000006</v>
      </c>
      <c r="F7" s="86">
        <f t="shared" si="3"/>
        <v>508.9</v>
      </c>
      <c r="G7" s="86">
        <f>'RefgFrzr Technology'!AC11</f>
        <v>760</v>
      </c>
      <c r="H7" s="86">
        <f t="shared" si="0"/>
        <v>72.900000000000006</v>
      </c>
      <c r="I7" s="86">
        <f t="shared" si="1"/>
        <v>832.9</v>
      </c>
      <c r="J7" s="86">
        <f>'RefgFrzr Technology'!AD11</f>
        <v>324</v>
      </c>
      <c r="K7" s="86">
        <f t="shared" si="4"/>
        <v>324</v>
      </c>
      <c r="L7" s="97" t="s">
        <v>3822</v>
      </c>
      <c r="M7" s="17"/>
    </row>
    <row r="8" spans="2:13" x14ac:dyDescent="0.3">
      <c r="B8" s="92" t="s">
        <v>3826</v>
      </c>
      <c r="C8" s="85" t="s">
        <v>3847</v>
      </c>
      <c r="D8" s="86">
        <f>'RefgFrzr Technology'!AC31</f>
        <v>585</v>
      </c>
      <c r="E8" s="86">
        <f t="shared" si="2"/>
        <v>72.900000000000006</v>
      </c>
      <c r="F8" s="86">
        <f t="shared" si="3"/>
        <v>657.9</v>
      </c>
      <c r="G8" s="86">
        <f>'RefgFrzr Technology'!AC12</f>
        <v>913</v>
      </c>
      <c r="H8" s="86">
        <f t="shared" si="0"/>
        <v>72.900000000000006</v>
      </c>
      <c r="I8" s="86">
        <f t="shared" si="1"/>
        <v>985.9</v>
      </c>
      <c r="J8" s="86">
        <f>'RefgFrzr Technology'!AD12</f>
        <v>328</v>
      </c>
      <c r="K8" s="86">
        <f t="shared" si="4"/>
        <v>328</v>
      </c>
      <c r="L8" s="97" t="s">
        <v>3822</v>
      </c>
      <c r="M8" s="17"/>
    </row>
    <row r="9" spans="2:13" x14ac:dyDescent="0.3">
      <c r="B9" s="92" t="s">
        <v>3827</v>
      </c>
      <c r="C9" s="85" t="s">
        <v>3848</v>
      </c>
      <c r="D9" s="86">
        <f>'RefgFrzr Technology'!AC32</f>
        <v>372</v>
      </c>
      <c r="E9" s="86">
        <f t="shared" si="2"/>
        <v>72.900000000000006</v>
      </c>
      <c r="F9" s="86">
        <f t="shared" si="3"/>
        <v>444.9</v>
      </c>
      <c r="G9" s="86">
        <f>'RefgFrzr Technology'!AC13</f>
        <v>698</v>
      </c>
      <c r="H9" s="86">
        <f t="shared" si="0"/>
        <v>72.900000000000006</v>
      </c>
      <c r="I9" s="86">
        <f t="shared" si="1"/>
        <v>770.9</v>
      </c>
      <c r="J9" s="86">
        <f>'RefgFrzr Technology'!AD13</f>
        <v>326</v>
      </c>
      <c r="K9" s="86">
        <f t="shared" si="4"/>
        <v>326</v>
      </c>
      <c r="L9" s="97" t="s">
        <v>3822</v>
      </c>
      <c r="M9" s="17"/>
    </row>
    <row r="10" spans="2:13" x14ac:dyDescent="0.3">
      <c r="B10" s="92" t="s">
        <v>3828</v>
      </c>
      <c r="C10" s="85" t="s">
        <v>3849</v>
      </c>
      <c r="D10" s="86">
        <f>'RefgFrzr Technology'!AC33</f>
        <v>521</v>
      </c>
      <c r="E10" s="86">
        <f t="shared" si="2"/>
        <v>72.900000000000006</v>
      </c>
      <c r="F10" s="86">
        <f t="shared" si="3"/>
        <v>593.9</v>
      </c>
      <c r="G10" s="86">
        <f>'RefgFrzr Technology'!AC14</f>
        <v>852</v>
      </c>
      <c r="H10" s="86">
        <f t="shared" si="0"/>
        <v>72.900000000000006</v>
      </c>
      <c r="I10" s="86">
        <f t="shared" si="1"/>
        <v>924.9</v>
      </c>
      <c r="J10" s="86">
        <f>'RefgFrzr Technology'!AD14</f>
        <v>331</v>
      </c>
      <c r="K10" s="86">
        <f t="shared" si="4"/>
        <v>331</v>
      </c>
      <c r="L10" s="97" t="s">
        <v>3822</v>
      </c>
      <c r="M10" s="17"/>
    </row>
    <row r="11" spans="2:13" x14ac:dyDescent="0.3">
      <c r="B11" s="92" t="s">
        <v>3829</v>
      </c>
      <c r="C11" s="85" t="s">
        <v>3850</v>
      </c>
      <c r="D11" s="86">
        <f>'RefgFrzr Technology'!AC34</f>
        <v>1015</v>
      </c>
      <c r="E11" s="86">
        <f t="shared" si="2"/>
        <v>72.900000000000006</v>
      </c>
      <c r="F11" s="86">
        <f t="shared" si="3"/>
        <v>1087.9000000000001</v>
      </c>
      <c r="G11" s="86">
        <f>'RefgFrzr Technology'!AC15</f>
        <v>1353</v>
      </c>
      <c r="H11" s="86">
        <f t="shared" si="0"/>
        <v>72.900000000000006</v>
      </c>
      <c r="I11" s="86">
        <f t="shared" si="1"/>
        <v>1425.9</v>
      </c>
      <c r="J11" s="86">
        <f>'RefgFrzr Technology'!AD15</f>
        <v>338</v>
      </c>
      <c r="K11" s="86">
        <f t="shared" si="4"/>
        <v>338</v>
      </c>
      <c r="L11" s="97" t="s">
        <v>3822</v>
      </c>
      <c r="M11" s="17"/>
    </row>
    <row r="12" spans="2:13" x14ac:dyDescent="0.3">
      <c r="B12" s="92" t="s">
        <v>3830</v>
      </c>
      <c r="C12" s="85" t="s">
        <v>3831</v>
      </c>
      <c r="D12" s="86">
        <f>'RefgFrzr Technology'!AC35</f>
        <v>1085</v>
      </c>
      <c r="E12" s="86">
        <f t="shared" si="2"/>
        <v>72.900000000000006</v>
      </c>
      <c r="F12" s="86">
        <f t="shared" si="3"/>
        <v>1157.9000000000001</v>
      </c>
      <c r="G12" s="86">
        <f>'RefgFrzr Technology'!AC16</f>
        <v>1427</v>
      </c>
      <c r="H12" s="86">
        <f t="shared" si="0"/>
        <v>72.900000000000006</v>
      </c>
      <c r="I12" s="86">
        <f t="shared" si="1"/>
        <v>1499.9</v>
      </c>
      <c r="J12" s="86">
        <f>'RefgFrzr Technology'!AD16</f>
        <v>342</v>
      </c>
      <c r="K12" s="86">
        <f t="shared" si="4"/>
        <v>342</v>
      </c>
      <c r="L12" s="97" t="s">
        <v>3822</v>
      </c>
      <c r="M12" s="17"/>
    </row>
    <row r="13" spans="2:13" x14ac:dyDescent="0.3">
      <c r="B13" s="92" t="s">
        <v>3832</v>
      </c>
      <c r="C13" s="85" t="s">
        <v>3833</v>
      </c>
      <c r="D13" s="86">
        <f>'RefgFrzr Technology'!AC36</f>
        <v>951</v>
      </c>
      <c r="E13" s="86">
        <f t="shared" si="2"/>
        <v>72.900000000000006</v>
      </c>
      <c r="F13" s="86">
        <f t="shared" si="3"/>
        <v>1023.9</v>
      </c>
      <c r="G13" s="86">
        <f>'RefgFrzr Technology'!AC17</f>
        <v>1303</v>
      </c>
      <c r="H13" s="86">
        <f t="shared" si="0"/>
        <v>72.900000000000006</v>
      </c>
      <c r="I13" s="86">
        <f t="shared" si="1"/>
        <v>1375.9</v>
      </c>
      <c r="J13" s="86">
        <f>'RefgFrzr Technology'!AD17</f>
        <v>352</v>
      </c>
      <c r="K13" s="86">
        <f t="shared" si="4"/>
        <v>352</v>
      </c>
      <c r="L13" s="97" t="s">
        <v>3822</v>
      </c>
      <c r="M13" s="17"/>
    </row>
    <row r="14" spans="2:13" x14ac:dyDescent="0.3">
      <c r="B14" s="92" t="s">
        <v>3834</v>
      </c>
      <c r="C14" s="85" t="s">
        <v>3835</v>
      </c>
      <c r="D14" s="86">
        <f>'RefgFrzr Technology'!AC37</f>
        <v>1069</v>
      </c>
      <c r="E14" s="86">
        <f t="shared" si="2"/>
        <v>72.900000000000006</v>
      </c>
      <c r="F14" s="86">
        <f t="shared" si="3"/>
        <v>1141.9000000000001</v>
      </c>
      <c r="G14" s="86">
        <f>'RefgFrzr Technology'!AC18</f>
        <v>1396</v>
      </c>
      <c r="H14" s="86">
        <f t="shared" si="0"/>
        <v>72.900000000000006</v>
      </c>
      <c r="I14" s="86">
        <f t="shared" si="1"/>
        <v>1468.9</v>
      </c>
      <c r="J14" s="86">
        <f>'RefgFrzr Technology'!AD18</f>
        <v>327</v>
      </c>
      <c r="K14" s="86">
        <f t="shared" si="4"/>
        <v>327</v>
      </c>
      <c r="L14" s="97" t="s">
        <v>3822</v>
      </c>
      <c r="M14" s="17"/>
    </row>
    <row r="15" spans="2:13" x14ac:dyDescent="0.3">
      <c r="B15" s="92" t="s">
        <v>3836</v>
      </c>
      <c r="C15" s="85" t="s">
        <v>3851</v>
      </c>
      <c r="D15" s="86">
        <f>'RefgFrzr Technology'!AC38</f>
        <v>634</v>
      </c>
      <c r="E15" s="86">
        <f t="shared" si="2"/>
        <v>72.900000000000006</v>
      </c>
      <c r="F15" s="86">
        <f t="shared" si="3"/>
        <v>706.9</v>
      </c>
      <c r="G15" s="86">
        <f>'RefgFrzr Technology'!AC19</f>
        <v>963</v>
      </c>
      <c r="H15" s="86">
        <f t="shared" si="0"/>
        <v>72.900000000000006</v>
      </c>
      <c r="I15" s="86">
        <f t="shared" si="1"/>
        <v>1035.9000000000001</v>
      </c>
      <c r="J15" s="86">
        <f>'RefgFrzr Technology'!AD19</f>
        <v>329</v>
      </c>
      <c r="K15" s="86">
        <f t="shared" si="4"/>
        <v>329</v>
      </c>
      <c r="L15" s="97" t="s">
        <v>3822</v>
      </c>
      <c r="M15" s="17"/>
    </row>
    <row r="16" spans="2:13" x14ac:dyDescent="0.3">
      <c r="B16" s="92" t="s">
        <v>3837</v>
      </c>
      <c r="C16" s="85" t="s">
        <v>3852</v>
      </c>
      <c r="D16" s="86">
        <f>'RefgFrzr Technology'!AC39</f>
        <v>731</v>
      </c>
      <c r="E16" s="86">
        <f t="shared" si="2"/>
        <v>72.900000000000006</v>
      </c>
      <c r="F16" s="86">
        <f t="shared" si="3"/>
        <v>803.9</v>
      </c>
      <c r="G16" s="86">
        <f>'RefgFrzr Technology'!AC20</f>
        <v>1064</v>
      </c>
      <c r="H16" s="86">
        <f t="shared" si="0"/>
        <v>72.900000000000006</v>
      </c>
      <c r="I16" s="86">
        <f t="shared" si="1"/>
        <v>1136.9000000000001</v>
      </c>
      <c r="J16" s="86">
        <f>'RefgFrzr Technology'!AD20</f>
        <v>333</v>
      </c>
      <c r="K16" s="86">
        <f t="shared" si="4"/>
        <v>333</v>
      </c>
      <c r="L16" s="97" t="s">
        <v>3822</v>
      </c>
      <c r="M16" s="17"/>
    </row>
    <row r="17" spans="2:13" x14ac:dyDescent="0.3">
      <c r="B17" s="92" t="s">
        <v>3838</v>
      </c>
      <c r="C17" s="85" t="s">
        <v>3853</v>
      </c>
      <c r="D17" s="86">
        <f>'RefgFrzr Technology'!AC40</f>
        <v>559</v>
      </c>
      <c r="E17" s="86">
        <f t="shared" si="2"/>
        <v>72.900000000000006</v>
      </c>
      <c r="F17" s="86">
        <f t="shared" si="3"/>
        <v>631.9</v>
      </c>
      <c r="G17" s="86">
        <f>'RefgFrzr Technology'!AC21</f>
        <v>900</v>
      </c>
      <c r="H17" s="86">
        <f t="shared" si="0"/>
        <v>72.900000000000006</v>
      </c>
      <c r="I17" s="86">
        <f t="shared" si="1"/>
        <v>972.9</v>
      </c>
      <c r="J17" s="86">
        <f>'RefgFrzr Technology'!AD21</f>
        <v>341</v>
      </c>
      <c r="K17" s="86">
        <f t="shared" si="4"/>
        <v>341</v>
      </c>
      <c r="L17" s="97" t="s">
        <v>3822</v>
      </c>
      <c r="M17" s="17"/>
    </row>
    <row r="18" spans="2:13" x14ac:dyDescent="0.3">
      <c r="B18" s="92" t="s">
        <v>3839</v>
      </c>
      <c r="C18" s="85" t="s">
        <v>3854</v>
      </c>
      <c r="D18" s="86">
        <f>'RefgFrzr Technology'!AC41</f>
        <v>655</v>
      </c>
      <c r="E18" s="86">
        <f t="shared" si="2"/>
        <v>72.900000000000006</v>
      </c>
      <c r="F18" s="86">
        <f t="shared" si="3"/>
        <v>727.9</v>
      </c>
      <c r="G18" s="86">
        <f>'RefgFrzr Technology'!AC22</f>
        <v>1000</v>
      </c>
      <c r="H18" s="86">
        <f t="shared" si="0"/>
        <v>72.900000000000006</v>
      </c>
      <c r="I18" s="86">
        <f t="shared" si="1"/>
        <v>1072.9000000000001</v>
      </c>
      <c r="J18" s="86">
        <f>'RefgFrzr Technology'!AD22</f>
        <v>345</v>
      </c>
      <c r="K18" s="86">
        <f t="shared" si="4"/>
        <v>345</v>
      </c>
      <c r="L18" s="97" t="s">
        <v>3822</v>
      </c>
      <c r="M18" s="17"/>
    </row>
    <row r="19" spans="2:13" x14ac:dyDescent="0.3">
      <c r="B19" s="92" t="s">
        <v>3840</v>
      </c>
      <c r="C19" s="85" t="s">
        <v>3855</v>
      </c>
      <c r="D19" s="86">
        <f>'RefgFrzr Technology'!AC42</f>
        <v>479</v>
      </c>
      <c r="E19" s="86">
        <f t="shared" si="2"/>
        <v>72.900000000000006</v>
      </c>
      <c r="F19" s="86">
        <f t="shared" si="3"/>
        <v>551.9</v>
      </c>
      <c r="G19" s="86">
        <f>'RefgFrzr Technology'!AC23</f>
        <v>816</v>
      </c>
      <c r="H19" s="86">
        <f t="shared" si="0"/>
        <v>72.900000000000006</v>
      </c>
      <c r="I19" s="86">
        <f t="shared" si="1"/>
        <v>888.9</v>
      </c>
      <c r="J19" s="86">
        <f>'RefgFrzr Technology'!AD23</f>
        <v>337</v>
      </c>
      <c r="K19" s="86">
        <f t="shared" si="4"/>
        <v>337</v>
      </c>
      <c r="L19" s="97" t="s">
        <v>3822</v>
      </c>
      <c r="M19" s="17"/>
    </row>
    <row r="20" spans="2:13" x14ac:dyDescent="0.3">
      <c r="B20" s="92" t="s">
        <v>3841</v>
      </c>
      <c r="C20" s="85" t="s">
        <v>3856</v>
      </c>
      <c r="D20" s="86">
        <f>'RefgFrzr Technology'!AC43</f>
        <v>551</v>
      </c>
      <c r="E20" s="86">
        <f t="shared" si="2"/>
        <v>72.900000000000006</v>
      </c>
      <c r="F20" s="86">
        <f t="shared" si="3"/>
        <v>623.9</v>
      </c>
      <c r="G20" s="86">
        <f>'RefgFrzr Technology'!AC24</f>
        <v>890</v>
      </c>
      <c r="H20" s="86">
        <f t="shared" si="0"/>
        <v>72.900000000000006</v>
      </c>
      <c r="I20" s="86">
        <f t="shared" si="1"/>
        <v>962.9</v>
      </c>
      <c r="J20" s="86">
        <f>'RefgFrzr Technology'!AD24</f>
        <v>339</v>
      </c>
      <c r="K20" s="86">
        <f t="shared" si="4"/>
        <v>339</v>
      </c>
      <c r="L20" s="97" t="s">
        <v>3822</v>
      </c>
      <c r="M20" s="17"/>
    </row>
    <row r="21" spans="2:13" x14ac:dyDescent="0.3">
      <c r="B21" s="92" t="s">
        <v>3842</v>
      </c>
      <c r="C21" s="85" t="s">
        <v>3857</v>
      </c>
      <c r="D21" s="86">
        <f>'RefgFrzr Technology'!AC44</f>
        <v>431</v>
      </c>
      <c r="E21" s="86">
        <f t="shared" si="2"/>
        <v>72.900000000000006</v>
      </c>
      <c r="F21" s="86">
        <f t="shared" si="3"/>
        <v>503.9</v>
      </c>
      <c r="G21" s="86">
        <f>'RefgFrzr Technology'!AC25</f>
        <v>778</v>
      </c>
      <c r="H21" s="86">
        <f t="shared" si="0"/>
        <v>72.900000000000006</v>
      </c>
      <c r="I21" s="86">
        <f t="shared" si="1"/>
        <v>850.9</v>
      </c>
      <c r="J21" s="86">
        <f>'RefgFrzr Technology'!AD25</f>
        <v>347</v>
      </c>
      <c r="K21" s="86">
        <f t="shared" si="4"/>
        <v>347</v>
      </c>
      <c r="L21" s="97" t="s">
        <v>3822</v>
      </c>
      <c r="M21" s="17"/>
    </row>
    <row r="22" spans="2:13" ht="15" thickBot="1" x14ac:dyDescent="0.35">
      <c r="B22" s="93" t="s">
        <v>3843</v>
      </c>
      <c r="C22" s="94" t="s">
        <v>3858</v>
      </c>
      <c r="D22" s="95">
        <f>'RefgFrzr Technology'!AC45</f>
        <v>505</v>
      </c>
      <c r="E22" s="95">
        <f t="shared" si="2"/>
        <v>72.900000000000006</v>
      </c>
      <c r="F22" s="95">
        <f t="shared" si="3"/>
        <v>577.9</v>
      </c>
      <c r="G22" s="95">
        <f>'RefgFrzr Technology'!AC26</f>
        <v>855</v>
      </c>
      <c r="H22" s="95">
        <f t="shared" si="0"/>
        <v>72.900000000000006</v>
      </c>
      <c r="I22" s="95">
        <f t="shared" si="1"/>
        <v>927.9</v>
      </c>
      <c r="J22" s="95">
        <f>'RefgFrzr Technology'!AD26</f>
        <v>350</v>
      </c>
      <c r="K22" s="95">
        <f t="shared" si="4"/>
        <v>350</v>
      </c>
      <c r="L22" s="98" t="s">
        <v>3822</v>
      </c>
      <c r="M22" s="17"/>
    </row>
  </sheetData>
  <mergeCells count="10">
    <mergeCell ref="B2:B3"/>
    <mergeCell ref="C2:C3"/>
    <mergeCell ref="J2:J3"/>
    <mergeCell ref="K2:L2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D45"/>
  <sheetViews>
    <sheetView workbookViewId="0"/>
  </sheetViews>
  <sheetFormatPr defaultRowHeight="14.4" x14ac:dyDescent="0.3"/>
  <cols>
    <col min="1" max="1" width="22.88671875" customWidth="1"/>
    <col min="2" max="2" width="14.109375" bestFit="1" customWidth="1"/>
    <col min="3" max="3" width="16.33203125" bestFit="1" customWidth="1"/>
    <col min="4" max="4" width="12.6640625" bestFit="1" customWidth="1"/>
    <col min="6" max="6" width="11.88671875" bestFit="1" customWidth="1"/>
    <col min="7" max="7" width="10.109375" bestFit="1" customWidth="1"/>
    <col min="8" max="8" width="8" bestFit="1" customWidth="1"/>
    <col min="9" max="9" width="24.44140625" bestFit="1" customWidth="1"/>
    <col min="10" max="10" width="8.109375" bestFit="1" customWidth="1"/>
    <col min="11" max="11" width="12.88671875" bestFit="1" customWidth="1"/>
    <col min="12" max="12" width="16.44140625" customWidth="1"/>
    <col min="13" max="13" width="17.44140625" customWidth="1"/>
    <col min="14" max="14" width="118.33203125" customWidth="1"/>
    <col min="27" max="27" width="10.6640625" bestFit="1" customWidth="1"/>
    <col min="29" max="29" width="11.88671875" bestFit="1" customWidth="1"/>
    <col min="30" max="30" width="12.33203125" bestFit="1" customWidth="1"/>
    <col min="254" max="254" width="32.33203125" bestFit="1" customWidth="1"/>
    <col min="255" max="255" width="14.109375" bestFit="1" customWidth="1"/>
    <col min="256" max="256" width="16.33203125" bestFit="1" customWidth="1"/>
    <col min="257" max="257" width="12.6640625" bestFit="1" customWidth="1"/>
    <col min="259" max="259" width="11.88671875" bestFit="1" customWidth="1"/>
    <col min="260" max="260" width="10.109375" bestFit="1" customWidth="1"/>
    <col min="261" max="261" width="8" bestFit="1" customWidth="1"/>
    <col min="262" max="262" width="24.44140625" bestFit="1" customWidth="1"/>
    <col min="263" max="263" width="8.109375" bestFit="1" customWidth="1"/>
    <col min="264" max="264" width="12.88671875" bestFit="1" customWidth="1"/>
    <col min="265" max="265" width="16.44140625" customWidth="1"/>
    <col min="266" max="266" width="17.44140625" customWidth="1"/>
    <col min="267" max="267" width="118.33203125" customWidth="1"/>
    <col min="268" max="269" width="0" hidden="1" customWidth="1"/>
    <col min="285" max="285" width="11.88671875" bestFit="1" customWidth="1"/>
    <col min="510" max="510" width="32.33203125" bestFit="1" customWidth="1"/>
    <col min="511" max="511" width="14.109375" bestFit="1" customWidth="1"/>
    <col min="512" max="512" width="16.33203125" bestFit="1" customWidth="1"/>
    <col min="513" max="513" width="12.6640625" bestFit="1" customWidth="1"/>
    <col min="515" max="515" width="11.88671875" bestFit="1" customWidth="1"/>
    <col min="516" max="516" width="10.109375" bestFit="1" customWidth="1"/>
    <col min="517" max="517" width="8" bestFit="1" customWidth="1"/>
    <col min="518" max="518" width="24.44140625" bestFit="1" customWidth="1"/>
    <col min="519" max="519" width="8.109375" bestFit="1" customWidth="1"/>
    <col min="520" max="520" width="12.88671875" bestFit="1" customWidth="1"/>
    <col min="521" max="521" width="16.44140625" customWidth="1"/>
    <col min="522" max="522" width="17.44140625" customWidth="1"/>
    <col min="523" max="523" width="118.33203125" customWidth="1"/>
    <col min="524" max="525" width="0" hidden="1" customWidth="1"/>
    <col min="541" max="541" width="11.88671875" bestFit="1" customWidth="1"/>
    <col min="766" max="766" width="32.33203125" bestFit="1" customWidth="1"/>
    <col min="767" max="767" width="14.109375" bestFit="1" customWidth="1"/>
    <col min="768" max="768" width="16.33203125" bestFit="1" customWidth="1"/>
    <col min="769" max="769" width="12.6640625" bestFit="1" customWidth="1"/>
    <col min="771" max="771" width="11.88671875" bestFit="1" customWidth="1"/>
    <col min="772" max="772" width="10.109375" bestFit="1" customWidth="1"/>
    <col min="773" max="773" width="8" bestFit="1" customWidth="1"/>
    <col min="774" max="774" width="24.44140625" bestFit="1" customWidth="1"/>
    <col min="775" max="775" width="8.109375" bestFit="1" customWidth="1"/>
    <col min="776" max="776" width="12.88671875" bestFit="1" customWidth="1"/>
    <col min="777" max="777" width="16.44140625" customWidth="1"/>
    <col min="778" max="778" width="17.44140625" customWidth="1"/>
    <col min="779" max="779" width="118.33203125" customWidth="1"/>
    <col min="780" max="781" width="0" hidden="1" customWidth="1"/>
    <col min="797" max="797" width="11.88671875" bestFit="1" customWidth="1"/>
    <col min="1022" max="1022" width="32.33203125" bestFit="1" customWidth="1"/>
    <col min="1023" max="1023" width="14.109375" bestFit="1" customWidth="1"/>
    <col min="1024" max="1024" width="16.33203125" bestFit="1" customWidth="1"/>
    <col min="1025" max="1025" width="12.6640625" bestFit="1" customWidth="1"/>
    <col min="1027" max="1027" width="11.88671875" bestFit="1" customWidth="1"/>
    <col min="1028" max="1028" width="10.109375" bestFit="1" customWidth="1"/>
    <col min="1029" max="1029" width="8" bestFit="1" customWidth="1"/>
    <col min="1030" max="1030" width="24.44140625" bestFit="1" customWidth="1"/>
    <col min="1031" max="1031" width="8.109375" bestFit="1" customWidth="1"/>
    <col min="1032" max="1032" width="12.88671875" bestFit="1" customWidth="1"/>
    <col min="1033" max="1033" width="16.44140625" customWidth="1"/>
    <col min="1034" max="1034" width="17.44140625" customWidth="1"/>
    <col min="1035" max="1035" width="118.33203125" customWidth="1"/>
    <col min="1036" max="1037" width="0" hidden="1" customWidth="1"/>
    <col min="1053" max="1053" width="11.88671875" bestFit="1" customWidth="1"/>
    <col min="1278" max="1278" width="32.33203125" bestFit="1" customWidth="1"/>
    <col min="1279" max="1279" width="14.109375" bestFit="1" customWidth="1"/>
    <col min="1280" max="1280" width="16.33203125" bestFit="1" customWidth="1"/>
    <col min="1281" max="1281" width="12.6640625" bestFit="1" customWidth="1"/>
    <col min="1283" max="1283" width="11.88671875" bestFit="1" customWidth="1"/>
    <col min="1284" max="1284" width="10.109375" bestFit="1" customWidth="1"/>
    <col min="1285" max="1285" width="8" bestFit="1" customWidth="1"/>
    <col min="1286" max="1286" width="24.44140625" bestFit="1" customWidth="1"/>
    <col min="1287" max="1287" width="8.109375" bestFit="1" customWidth="1"/>
    <col min="1288" max="1288" width="12.88671875" bestFit="1" customWidth="1"/>
    <col min="1289" max="1289" width="16.44140625" customWidth="1"/>
    <col min="1290" max="1290" width="17.44140625" customWidth="1"/>
    <col min="1291" max="1291" width="118.33203125" customWidth="1"/>
    <col min="1292" max="1293" width="0" hidden="1" customWidth="1"/>
    <col min="1309" max="1309" width="11.88671875" bestFit="1" customWidth="1"/>
    <col min="1534" max="1534" width="32.33203125" bestFit="1" customWidth="1"/>
    <col min="1535" max="1535" width="14.109375" bestFit="1" customWidth="1"/>
    <col min="1536" max="1536" width="16.33203125" bestFit="1" customWidth="1"/>
    <col min="1537" max="1537" width="12.6640625" bestFit="1" customWidth="1"/>
    <col min="1539" max="1539" width="11.88671875" bestFit="1" customWidth="1"/>
    <col min="1540" max="1540" width="10.109375" bestFit="1" customWidth="1"/>
    <col min="1541" max="1541" width="8" bestFit="1" customWidth="1"/>
    <col min="1542" max="1542" width="24.44140625" bestFit="1" customWidth="1"/>
    <col min="1543" max="1543" width="8.109375" bestFit="1" customWidth="1"/>
    <col min="1544" max="1544" width="12.88671875" bestFit="1" customWidth="1"/>
    <col min="1545" max="1545" width="16.44140625" customWidth="1"/>
    <col min="1546" max="1546" width="17.44140625" customWidth="1"/>
    <col min="1547" max="1547" width="118.33203125" customWidth="1"/>
    <col min="1548" max="1549" width="0" hidden="1" customWidth="1"/>
    <col min="1565" max="1565" width="11.88671875" bestFit="1" customWidth="1"/>
    <col min="1790" max="1790" width="32.33203125" bestFit="1" customWidth="1"/>
    <col min="1791" max="1791" width="14.109375" bestFit="1" customWidth="1"/>
    <col min="1792" max="1792" width="16.33203125" bestFit="1" customWidth="1"/>
    <col min="1793" max="1793" width="12.6640625" bestFit="1" customWidth="1"/>
    <col min="1795" max="1795" width="11.88671875" bestFit="1" customWidth="1"/>
    <col min="1796" max="1796" width="10.109375" bestFit="1" customWidth="1"/>
    <col min="1797" max="1797" width="8" bestFit="1" customWidth="1"/>
    <col min="1798" max="1798" width="24.44140625" bestFit="1" customWidth="1"/>
    <col min="1799" max="1799" width="8.109375" bestFit="1" customWidth="1"/>
    <col min="1800" max="1800" width="12.88671875" bestFit="1" customWidth="1"/>
    <col min="1801" max="1801" width="16.44140625" customWidth="1"/>
    <col min="1802" max="1802" width="17.44140625" customWidth="1"/>
    <col min="1803" max="1803" width="118.33203125" customWidth="1"/>
    <col min="1804" max="1805" width="0" hidden="1" customWidth="1"/>
    <col min="1821" max="1821" width="11.88671875" bestFit="1" customWidth="1"/>
    <col min="2046" max="2046" width="32.33203125" bestFit="1" customWidth="1"/>
    <col min="2047" max="2047" width="14.109375" bestFit="1" customWidth="1"/>
    <col min="2048" max="2048" width="16.33203125" bestFit="1" customWidth="1"/>
    <col min="2049" max="2049" width="12.6640625" bestFit="1" customWidth="1"/>
    <col min="2051" max="2051" width="11.88671875" bestFit="1" customWidth="1"/>
    <col min="2052" max="2052" width="10.109375" bestFit="1" customWidth="1"/>
    <col min="2053" max="2053" width="8" bestFit="1" customWidth="1"/>
    <col min="2054" max="2054" width="24.44140625" bestFit="1" customWidth="1"/>
    <col min="2055" max="2055" width="8.109375" bestFit="1" customWidth="1"/>
    <col min="2056" max="2056" width="12.88671875" bestFit="1" customWidth="1"/>
    <col min="2057" max="2057" width="16.44140625" customWidth="1"/>
    <col min="2058" max="2058" width="17.44140625" customWidth="1"/>
    <col min="2059" max="2059" width="118.33203125" customWidth="1"/>
    <col min="2060" max="2061" width="0" hidden="1" customWidth="1"/>
    <col min="2077" max="2077" width="11.88671875" bestFit="1" customWidth="1"/>
    <col min="2302" max="2302" width="32.33203125" bestFit="1" customWidth="1"/>
    <col min="2303" max="2303" width="14.109375" bestFit="1" customWidth="1"/>
    <col min="2304" max="2304" width="16.33203125" bestFit="1" customWidth="1"/>
    <col min="2305" max="2305" width="12.6640625" bestFit="1" customWidth="1"/>
    <col min="2307" max="2307" width="11.88671875" bestFit="1" customWidth="1"/>
    <col min="2308" max="2308" width="10.109375" bestFit="1" customWidth="1"/>
    <col min="2309" max="2309" width="8" bestFit="1" customWidth="1"/>
    <col min="2310" max="2310" width="24.44140625" bestFit="1" customWidth="1"/>
    <col min="2311" max="2311" width="8.109375" bestFit="1" customWidth="1"/>
    <col min="2312" max="2312" width="12.88671875" bestFit="1" customWidth="1"/>
    <col min="2313" max="2313" width="16.44140625" customWidth="1"/>
    <col min="2314" max="2314" width="17.44140625" customWidth="1"/>
    <col min="2315" max="2315" width="118.33203125" customWidth="1"/>
    <col min="2316" max="2317" width="0" hidden="1" customWidth="1"/>
    <col min="2333" max="2333" width="11.88671875" bestFit="1" customWidth="1"/>
    <col min="2558" max="2558" width="32.33203125" bestFit="1" customWidth="1"/>
    <col min="2559" max="2559" width="14.109375" bestFit="1" customWidth="1"/>
    <col min="2560" max="2560" width="16.33203125" bestFit="1" customWidth="1"/>
    <col min="2561" max="2561" width="12.6640625" bestFit="1" customWidth="1"/>
    <col min="2563" max="2563" width="11.88671875" bestFit="1" customWidth="1"/>
    <col min="2564" max="2564" width="10.109375" bestFit="1" customWidth="1"/>
    <col min="2565" max="2565" width="8" bestFit="1" customWidth="1"/>
    <col min="2566" max="2566" width="24.44140625" bestFit="1" customWidth="1"/>
    <col min="2567" max="2567" width="8.109375" bestFit="1" customWidth="1"/>
    <col min="2568" max="2568" width="12.88671875" bestFit="1" customWidth="1"/>
    <col min="2569" max="2569" width="16.44140625" customWidth="1"/>
    <col min="2570" max="2570" width="17.44140625" customWidth="1"/>
    <col min="2571" max="2571" width="118.33203125" customWidth="1"/>
    <col min="2572" max="2573" width="0" hidden="1" customWidth="1"/>
    <col min="2589" max="2589" width="11.88671875" bestFit="1" customWidth="1"/>
    <col min="2814" max="2814" width="32.33203125" bestFit="1" customWidth="1"/>
    <col min="2815" max="2815" width="14.109375" bestFit="1" customWidth="1"/>
    <col min="2816" max="2816" width="16.33203125" bestFit="1" customWidth="1"/>
    <col min="2817" max="2817" width="12.6640625" bestFit="1" customWidth="1"/>
    <col min="2819" max="2819" width="11.88671875" bestFit="1" customWidth="1"/>
    <col min="2820" max="2820" width="10.109375" bestFit="1" customWidth="1"/>
    <col min="2821" max="2821" width="8" bestFit="1" customWidth="1"/>
    <col min="2822" max="2822" width="24.44140625" bestFit="1" customWidth="1"/>
    <col min="2823" max="2823" width="8.109375" bestFit="1" customWidth="1"/>
    <col min="2824" max="2824" width="12.88671875" bestFit="1" customWidth="1"/>
    <col min="2825" max="2825" width="16.44140625" customWidth="1"/>
    <col min="2826" max="2826" width="17.44140625" customWidth="1"/>
    <col min="2827" max="2827" width="118.33203125" customWidth="1"/>
    <col min="2828" max="2829" width="0" hidden="1" customWidth="1"/>
    <col min="2845" max="2845" width="11.88671875" bestFit="1" customWidth="1"/>
    <col min="3070" max="3070" width="32.33203125" bestFit="1" customWidth="1"/>
    <col min="3071" max="3071" width="14.109375" bestFit="1" customWidth="1"/>
    <col min="3072" max="3072" width="16.33203125" bestFit="1" customWidth="1"/>
    <col min="3073" max="3073" width="12.6640625" bestFit="1" customWidth="1"/>
    <col min="3075" max="3075" width="11.88671875" bestFit="1" customWidth="1"/>
    <col min="3076" max="3076" width="10.109375" bestFit="1" customWidth="1"/>
    <col min="3077" max="3077" width="8" bestFit="1" customWidth="1"/>
    <col min="3078" max="3078" width="24.44140625" bestFit="1" customWidth="1"/>
    <col min="3079" max="3079" width="8.109375" bestFit="1" customWidth="1"/>
    <col min="3080" max="3080" width="12.88671875" bestFit="1" customWidth="1"/>
    <col min="3081" max="3081" width="16.44140625" customWidth="1"/>
    <col min="3082" max="3082" width="17.44140625" customWidth="1"/>
    <col min="3083" max="3083" width="118.33203125" customWidth="1"/>
    <col min="3084" max="3085" width="0" hidden="1" customWidth="1"/>
    <col min="3101" max="3101" width="11.88671875" bestFit="1" customWidth="1"/>
    <col min="3326" max="3326" width="32.33203125" bestFit="1" customWidth="1"/>
    <col min="3327" max="3327" width="14.109375" bestFit="1" customWidth="1"/>
    <col min="3328" max="3328" width="16.33203125" bestFit="1" customWidth="1"/>
    <col min="3329" max="3329" width="12.6640625" bestFit="1" customWidth="1"/>
    <col min="3331" max="3331" width="11.88671875" bestFit="1" customWidth="1"/>
    <col min="3332" max="3332" width="10.109375" bestFit="1" customWidth="1"/>
    <col min="3333" max="3333" width="8" bestFit="1" customWidth="1"/>
    <col min="3334" max="3334" width="24.44140625" bestFit="1" customWidth="1"/>
    <col min="3335" max="3335" width="8.109375" bestFit="1" customWidth="1"/>
    <col min="3336" max="3336" width="12.88671875" bestFit="1" customWidth="1"/>
    <col min="3337" max="3337" width="16.44140625" customWidth="1"/>
    <col min="3338" max="3338" width="17.44140625" customWidth="1"/>
    <col min="3339" max="3339" width="118.33203125" customWidth="1"/>
    <col min="3340" max="3341" width="0" hidden="1" customWidth="1"/>
    <col min="3357" max="3357" width="11.88671875" bestFit="1" customWidth="1"/>
    <col min="3582" max="3582" width="32.33203125" bestFit="1" customWidth="1"/>
    <col min="3583" max="3583" width="14.109375" bestFit="1" customWidth="1"/>
    <col min="3584" max="3584" width="16.33203125" bestFit="1" customWidth="1"/>
    <col min="3585" max="3585" width="12.6640625" bestFit="1" customWidth="1"/>
    <col min="3587" max="3587" width="11.88671875" bestFit="1" customWidth="1"/>
    <col min="3588" max="3588" width="10.109375" bestFit="1" customWidth="1"/>
    <col min="3589" max="3589" width="8" bestFit="1" customWidth="1"/>
    <col min="3590" max="3590" width="24.44140625" bestFit="1" customWidth="1"/>
    <col min="3591" max="3591" width="8.109375" bestFit="1" customWidth="1"/>
    <col min="3592" max="3592" width="12.88671875" bestFit="1" customWidth="1"/>
    <col min="3593" max="3593" width="16.44140625" customWidth="1"/>
    <col min="3594" max="3594" width="17.44140625" customWidth="1"/>
    <col min="3595" max="3595" width="118.33203125" customWidth="1"/>
    <col min="3596" max="3597" width="0" hidden="1" customWidth="1"/>
    <col min="3613" max="3613" width="11.88671875" bestFit="1" customWidth="1"/>
    <col min="3838" max="3838" width="32.33203125" bestFit="1" customWidth="1"/>
    <col min="3839" max="3839" width="14.109375" bestFit="1" customWidth="1"/>
    <col min="3840" max="3840" width="16.33203125" bestFit="1" customWidth="1"/>
    <col min="3841" max="3841" width="12.6640625" bestFit="1" customWidth="1"/>
    <col min="3843" max="3843" width="11.88671875" bestFit="1" customWidth="1"/>
    <col min="3844" max="3844" width="10.109375" bestFit="1" customWidth="1"/>
    <col min="3845" max="3845" width="8" bestFit="1" customWidth="1"/>
    <col min="3846" max="3846" width="24.44140625" bestFit="1" customWidth="1"/>
    <col min="3847" max="3847" width="8.109375" bestFit="1" customWidth="1"/>
    <col min="3848" max="3848" width="12.88671875" bestFit="1" customWidth="1"/>
    <col min="3849" max="3849" width="16.44140625" customWidth="1"/>
    <col min="3850" max="3850" width="17.44140625" customWidth="1"/>
    <col min="3851" max="3851" width="118.33203125" customWidth="1"/>
    <col min="3852" max="3853" width="0" hidden="1" customWidth="1"/>
    <col min="3869" max="3869" width="11.88671875" bestFit="1" customWidth="1"/>
    <col min="4094" max="4094" width="32.33203125" bestFit="1" customWidth="1"/>
    <col min="4095" max="4095" width="14.109375" bestFit="1" customWidth="1"/>
    <col min="4096" max="4096" width="16.33203125" bestFit="1" customWidth="1"/>
    <col min="4097" max="4097" width="12.6640625" bestFit="1" customWidth="1"/>
    <col min="4099" max="4099" width="11.88671875" bestFit="1" customWidth="1"/>
    <col min="4100" max="4100" width="10.109375" bestFit="1" customWidth="1"/>
    <col min="4101" max="4101" width="8" bestFit="1" customWidth="1"/>
    <col min="4102" max="4102" width="24.44140625" bestFit="1" customWidth="1"/>
    <col min="4103" max="4103" width="8.109375" bestFit="1" customWidth="1"/>
    <col min="4104" max="4104" width="12.88671875" bestFit="1" customWidth="1"/>
    <col min="4105" max="4105" width="16.44140625" customWidth="1"/>
    <col min="4106" max="4106" width="17.44140625" customWidth="1"/>
    <col min="4107" max="4107" width="118.33203125" customWidth="1"/>
    <col min="4108" max="4109" width="0" hidden="1" customWidth="1"/>
    <col min="4125" max="4125" width="11.88671875" bestFit="1" customWidth="1"/>
    <col min="4350" max="4350" width="32.33203125" bestFit="1" customWidth="1"/>
    <col min="4351" max="4351" width="14.109375" bestFit="1" customWidth="1"/>
    <col min="4352" max="4352" width="16.33203125" bestFit="1" customWidth="1"/>
    <col min="4353" max="4353" width="12.6640625" bestFit="1" customWidth="1"/>
    <col min="4355" max="4355" width="11.88671875" bestFit="1" customWidth="1"/>
    <col min="4356" max="4356" width="10.109375" bestFit="1" customWidth="1"/>
    <col min="4357" max="4357" width="8" bestFit="1" customWidth="1"/>
    <col min="4358" max="4358" width="24.44140625" bestFit="1" customWidth="1"/>
    <col min="4359" max="4359" width="8.109375" bestFit="1" customWidth="1"/>
    <col min="4360" max="4360" width="12.88671875" bestFit="1" customWidth="1"/>
    <col min="4361" max="4361" width="16.44140625" customWidth="1"/>
    <col min="4362" max="4362" width="17.44140625" customWidth="1"/>
    <col min="4363" max="4363" width="118.33203125" customWidth="1"/>
    <col min="4364" max="4365" width="0" hidden="1" customWidth="1"/>
    <col min="4381" max="4381" width="11.88671875" bestFit="1" customWidth="1"/>
    <col min="4606" max="4606" width="32.33203125" bestFit="1" customWidth="1"/>
    <col min="4607" max="4607" width="14.109375" bestFit="1" customWidth="1"/>
    <col min="4608" max="4608" width="16.33203125" bestFit="1" customWidth="1"/>
    <col min="4609" max="4609" width="12.6640625" bestFit="1" customWidth="1"/>
    <col min="4611" max="4611" width="11.88671875" bestFit="1" customWidth="1"/>
    <col min="4612" max="4612" width="10.109375" bestFit="1" customWidth="1"/>
    <col min="4613" max="4613" width="8" bestFit="1" customWidth="1"/>
    <col min="4614" max="4614" width="24.44140625" bestFit="1" customWidth="1"/>
    <col min="4615" max="4615" width="8.109375" bestFit="1" customWidth="1"/>
    <col min="4616" max="4616" width="12.88671875" bestFit="1" customWidth="1"/>
    <col min="4617" max="4617" width="16.44140625" customWidth="1"/>
    <col min="4618" max="4618" width="17.44140625" customWidth="1"/>
    <col min="4619" max="4619" width="118.33203125" customWidth="1"/>
    <col min="4620" max="4621" width="0" hidden="1" customWidth="1"/>
    <col min="4637" max="4637" width="11.88671875" bestFit="1" customWidth="1"/>
    <col min="4862" max="4862" width="32.33203125" bestFit="1" customWidth="1"/>
    <col min="4863" max="4863" width="14.109375" bestFit="1" customWidth="1"/>
    <col min="4864" max="4864" width="16.33203125" bestFit="1" customWidth="1"/>
    <col min="4865" max="4865" width="12.6640625" bestFit="1" customWidth="1"/>
    <col min="4867" max="4867" width="11.88671875" bestFit="1" customWidth="1"/>
    <col min="4868" max="4868" width="10.109375" bestFit="1" customWidth="1"/>
    <col min="4869" max="4869" width="8" bestFit="1" customWidth="1"/>
    <col min="4870" max="4870" width="24.44140625" bestFit="1" customWidth="1"/>
    <col min="4871" max="4871" width="8.109375" bestFit="1" customWidth="1"/>
    <col min="4872" max="4872" width="12.88671875" bestFit="1" customWidth="1"/>
    <col min="4873" max="4873" width="16.44140625" customWidth="1"/>
    <col min="4874" max="4874" width="17.44140625" customWidth="1"/>
    <col min="4875" max="4875" width="118.33203125" customWidth="1"/>
    <col min="4876" max="4877" width="0" hidden="1" customWidth="1"/>
    <col min="4893" max="4893" width="11.88671875" bestFit="1" customWidth="1"/>
    <col min="5118" max="5118" width="32.33203125" bestFit="1" customWidth="1"/>
    <col min="5119" max="5119" width="14.109375" bestFit="1" customWidth="1"/>
    <col min="5120" max="5120" width="16.33203125" bestFit="1" customWidth="1"/>
    <col min="5121" max="5121" width="12.6640625" bestFit="1" customWidth="1"/>
    <col min="5123" max="5123" width="11.88671875" bestFit="1" customWidth="1"/>
    <col min="5124" max="5124" width="10.109375" bestFit="1" customWidth="1"/>
    <col min="5125" max="5125" width="8" bestFit="1" customWidth="1"/>
    <col min="5126" max="5126" width="24.44140625" bestFit="1" customWidth="1"/>
    <col min="5127" max="5127" width="8.109375" bestFit="1" customWidth="1"/>
    <col min="5128" max="5128" width="12.88671875" bestFit="1" customWidth="1"/>
    <col min="5129" max="5129" width="16.44140625" customWidth="1"/>
    <col min="5130" max="5130" width="17.44140625" customWidth="1"/>
    <col min="5131" max="5131" width="118.33203125" customWidth="1"/>
    <col min="5132" max="5133" width="0" hidden="1" customWidth="1"/>
    <col min="5149" max="5149" width="11.88671875" bestFit="1" customWidth="1"/>
    <col min="5374" max="5374" width="32.33203125" bestFit="1" customWidth="1"/>
    <col min="5375" max="5375" width="14.109375" bestFit="1" customWidth="1"/>
    <col min="5376" max="5376" width="16.33203125" bestFit="1" customWidth="1"/>
    <col min="5377" max="5377" width="12.6640625" bestFit="1" customWidth="1"/>
    <col min="5379" max="5379" width="11.88671875" bestFit="1" customWidth="1"/>
    <col min="5380" max="5380" width="10.109375" bestFit="1" customWidth="1"/>
    <col min="5381" max="5381" width="8" bestFit="1" customWidth="1"/>
    <col min="5382" max="5382" width="24.44140625" bestFit="1" customWidth="1"/>
    <col min="5383" max="5383" width="8.109375" bestFit="1" customWidth="1"/>
    <col min="5384" max="5384" width="12.88671875" bestFit="1" customWidth="1"/>
    <col min="5385" max="5385" width="16.44140625" customWidth="1"/>
    <col min="5386" max="5386" width="17.44140625" customWidth="1"/>
    <col min="5387" max="5387" width="118.33203125" customWidth="1"/>
    <col min="5388" max="5389" width="0" hidden="1" customWidth="1"/>
    <col min="5405" max="5405" width="11.88671875" bestFit="1" customWidth="1"/>
    <col min="5630" max="5630" width="32.33203125" bestFit="1" customWidth="1"/>
    <col min="5631" max="5631" width="14.109375" bestFit="1" customWidth="1"/>
    <col min="5632" max="5632" width="16.33203125" bestFit="1" customWidth="1"/>
    <col min="5633" max="5633" width="12.6640625" bestFit="1" customWidth="1"/>
    <col min="5635" max="5635" width="11.88671875" bestFit="1" customWidth="1"/>
    <col min="5636" max="5636" width="10.109375" bestFit="1" customWidth="1"/>
    <col min="5637" max="5637" width="8" bestFit="1" customWidth="1"/>
    <col min="5638" max="5638" width="24.44140625" bestFit="1" customWidth="1"/>
    <col min="5639" max="5639" width="8.109375" bestFit="1" customWidth="1"/>
    <col min="5640" max="5640" width="12.88671875" bestFit="1" customWidth="1"/>
    <col min="5641" max="5641" width="16.44140625" customWidth="1"/>
    <col min="5642" max="5642" width="17.44140625" customWidth="1"/>
    <col min="5643" max="5643" width="118.33203125" customWidth="1"/>
    <col min="5644" max="5645" width="0" hidden="1" customWidth="1"/>
    <col min="5661" max="5661" width="11.88671875" bestFit="1" customWidth="1"/>
    <col min="5886" max="5886" width="32.33203125" bestFit="1" customWidth="1"/>
    <col min="5887" max="5887" width="14.109375" bestFit="1" customWidth="1"/>
    <col min="5888" max="5888" width="16.33203125" bestFit="1" customWidth="1"/>
    <col min="5889" max="5889" width="12.6640625" bestFit="1" customWidth="1"/>
    <col min="5891" max="5891" width="11.88671875" bestFit="1" customWidth="1"/>
    <col min="5892" max="5892" width="10.109375" bestFit="1" customWidth="1"/>
    <col min="5893" max="5893" width="8" bestFit="1" customWidth="1"/>
    <col min="5894" max="5894" width="24.44140625" bestFit="1" customWidth="1"/>
    <col min="5895" max="5895" width="8.109375" bestFit="1" customWidth="1"/>
    <col min="5896" max="5896" width="12.88671875" bestFit="1" customWidth="1"/>
    <col min="5897" max="5897" width="16.44140625" customWidth="1"/>
    <col min="5898" max="5898" width="17.44140625" customWidth="1"/>
    <col min="5899" max="5899" width="118.33203125" customWidth="1"/>
    <col min="5900" max="5901" width="0" hidden="1" customWidth="1"/>
    <col min="5917" max="5917" width="11.88671875" bestFit="1" customWidth="1"/>
    <col min="6142" max="6142" width="32.33203125" bestFit="1" customWidth="1"/>
    <col min="6143" max="6143" width="14.109375" bestFit="1" customWidth="1"/>
    <col min="6144" max="6144" width="16.33203125" bestFit="1" customWidth="1"/>
    <col min="6145" max="6145" width="12.6640625" bestFit="1" customWidth="1"/>
    <col min="6147" max="6147" width="11.88671875" bestFit="1" customWidth="1"/>
    <col min="6148" max="6148" width="10.109375" bestFit="1" customWidth="1"/>
    <col min="6149" max="6149" width="8" bestFit="1" customWidth="1"/>
    <col min="6150" max="6150" width="24.44140625" bestFit="1" customWidth="1"/>
    <col min="6151" max="6151" width="8.109375" bestFit="1" customWidth="1"/>
    <col min="6152" max="6152" width="12.88671875" bestFit="1" customWidth="1"/>
    <col min="6153" max="6153" width="16.44140625" customWidth="1"/>
    <col min="6154" max="6154" width="17.44140625" customWidth="1"/>
    <col min="6155" max="6155" width="118.33203125" customWidth="1"/>
    <col min="6156" max="6157" width="0" hidden="1" customWidth="1"/>
    <col min="6173" max="6173" width="11.88671875" bestFit="1" customWidth="1"/>
    <col min="6398" max="6398" width="32.33203125" bestFit="1" customWidth="1"/>
    <col min="6399" max="6399" width="14.109375" bestFit="1" customWidth="1"/>
    <col min="6400" max="6400" width="16.33203125" bestFit="1" customWidth="1"/>
    <col min="6401" max="6401" width="12.6640625" bestFit="1" customWidth="1"/>
    <col min="6403" max="6403" width="11.88671875" bestFit="1" customWidth="1"/>
    <col min="6404" max="6404" width="10.109375" bestFit="1" customWidth="1"/>
    <col min="6405" max="6405" width="8" bestFit="1" customWidth="1"/>
    <col min="6406" max="6406" width="24.44140625" bestFit="1" customWidth="1"/>
    <col min="6407" max="6407" width="8.109375" bestFit="1" customWidth="1"/>
    <col min="6408" max="6408" width="12.88671875" bestFit="1" customWidth="1"/>
    <col min="6409" max="6409" width="16.44140625" customWidth="1"/>
    <col min="6410" max="6410" width="17.44140625" customWidth="1"/>
    <col min="6411" max="6411" width="118.33203125" customWidth="1"/>
    <col min="6412" max="6413" width="0" hidden="1" customWidth="1"/>
    <col min="6429" max="6429" width="11.88671875" bestFit="1" customWidth="1"/>
    <col min="6654" max="6654" width="32.33203125" bestFit="1" customWidth="1"/>
    <col min="6655" max="6655" width="14.109375" bestFit="1" customWidth="1"/>
    <col min="6656" max="6656" width="16.33203125" bestFit="1" customWidth="1"/>
    <col min="6657" max="6657" width="12.6640625" bestFit="1" customWidth="1"/>
    <col min="6659" max="6659" width="11.88671875" bestFit="1" customWidth="1"/>
    <col min="6660" max="6660" width="10.109375" bestFit="1" customWidth="1"/>
    <col min="6661" max="6661" width="8" bestFit="1" customWidth="1"/>
    <col min="6662" max="6662" width="24.44140625" bestFit="1" customWidth="1"/>
    <col min="6663" max="6663" width="8.109375" bestFit="1" customWidth="1"/>
    <col min="6664" max="6664" width="12.88671875" bestFit="1" customWidth="1"/>
    <col min="6665" max="6665" width="16.44140625" customWidth="1"/>
    <col min="6666" max="6666" width="17.44140625" customWidth="1"/>
    <col min="6667" max="6667" width="118.33203125" customWidth="1"/>
    <col min="6668" max="6669" width="0" hidden="1" customWidth="1"/>
    <col min="6685" max="6685" width="11.88671875" bestFit="1" customWidth="1"/>
    <col min="6910" max="6910" width="32.33203125" bestFit="1" customWidth="1"/>
    <col min="6911" max="6911" width="14.109375" bestFit="1" customWidth="1"/>
    <col min="6912" max="6912" width="16.33203125" bestFit="1" customWidth="1"/>
    <col min="6913" max="6913" width="12.6640625" bestFit="1" customWidth="1"/>
    <col min="6915" max="6915" width="11.88671875" bestFit="1" customWidth="1"/>
    <col min="6916" max="6916" width="10.109375" bestFit="1" customWidth="1"/>
    <col min="6917" max="6917" width="8" bestFit="1" customWidth="1"/>
    <col min="6918" max="6918" width="24.44140625" bestFit="1" customWidth="1"/>
    <col min="6919" max="6919" width="8.109375" bestFit="1" customWidth="1"/>
    <col min="6920" max="6920" width="12.88671875" bestFit="1" customWidth="1"/>
    <col min="6921" max="6921" width="16.44140625" customWidth="1"/>
    <col min="6922" max="6922" width="17.44140625" customWidth="1"/>
    <col min="6923" max="6923" width="118.33203125" customWidth="1"/>
    <col min="6924" max="6925" width="0" hidden="1" customWidth="1"/>
    <col min="6941" max="6941" width="11.88671875" bestFit="1" customWidth="1"/>
    <col min="7166" max="7166" width="32.33203125" bestFit="1" customWidth="1"/>
    <col min="7167" max="7167" width="14.109375" bestFit="1" customWidth="1"/>
    <col min="7168" max="7168" width="16.33203125" bestFit="1" customWidth="1"/>
    <col min="7169" max="7169" width="12.6640625" bestFit="1" customWidth="1"/>
    <col min="7171" max="7171" width="11.88671875" bestFit="1" customWidth="1"/>
    <col min="7172" max="7172" width="10.109375" bestFit="1" customWidth="1"/>
    <col min="7173" max="7173" width="8" bestFit="1" customWidth="1"/>
    <col min="7174" max="7174" width="24.44140625" bestFit="1" customWidth="1"/>
    <col min="7175" max="7175" width="8.109375" bestFit="1" customWidth="1"/>
    <col min="7176" max="7176" width="12.88671875" bestFit="1" customWidth="1"/>
    <col min="7177" max="7177" width="16.44140625" customWidth="1"/>
    <col min="7178" max="7178" width="17.44140625" customWidth="1"/>
    <col min="7179" max="7179" width="118.33203125" customWidth="1"/>
    <col min="7180" max="7181" width="0" hidden="1" customWidth="1"/>
    <col min="7197" max="7197" width="11.88671875" bestFit="1" customWidth="1"/>
    <col min="7422" max="7422" width="32.33203125" bestFit="1" customWidth="1"/>
    <col min="7423" max="7423" width="14.109375" bestFit="1" customWidth="1"/>
    <col min="7424" max="7424" width="16.33203125" bestFit="1" customWidth="1"/>
    <col min="7425" max="7425" width="12.6640625" bestFit="1" customWidth="1"/>
    <col min="7427" max="7427" width="11.88671875" bestFit="1" customWidth="1"/>
    <col min="7428" max="7428" width="10.109375" bestFit="1" customWidth="1"/>
    <col min="7429" max="7429" width="8" bestFit="1" customWidth="1"/>
    <col min="7430" max="7430" width="24.44140625" bestFit="1" customWidth="1"/>
    <col min="7431" max="7431" width="8.109375" bestFit="1" customWidth="1"/>
    <col min="7432" max="7432" width="12.88671875" bestFit="1" customWidth="1"/>
    <col min="7433" max="7433" width="16.44140625" customWidth="1"/>
    <col min="7434" max="7434" width="17.44140625" customWidth="1"/>
    <col min="7435" max="7435" width="118.33203125" customWidth="1"/>
    <col min="7436" max="7437" width="0" hidden="1" customWidth="1"/>
    <col min="7453" max="7453" width="11.88671875" bestFit="1" customWidth="1"/>
    <col min="7678" max="7678" width="32.33203125" bestFit="1" customWidth="1"/>
    <col min="7679" max="7679" width="14.109375" bestFit="1" customWidth="1"/>
    <col min="7680" max="7680" width="16.33203125" bestFit="1" customWidth="1"/>
    <col min="7681" max="7681" width="12.6640625" bestFit="1" customWidth="1"/>
    <col min="7683" max="7683" width="11.88671875" bestFit="1" customWidth="1"/>
    <col min="7684" max="7684" width="10.109375" bestFit="1" customWidth="1"/>
    <col min="7685" max="7685" width="8" bestFit="1" customWidth="1"/>
    <col min="7686" max="7686" width="24.44140625" bestFit="1" customWidth="1"/>
    <col min="7687" max="7687" width="8.109375" bestFit="1" customWidth="1"/>
    <col min="7688" max="7688" width="12.88671875" bestFit="1" customWidth="1"/>
    <col min="7689" max="7689" width="16.44140625" customWidth="1"/>
    <col min="7690" max="7690" width="17.44140625" customWidth="1"/>
    <col min="7691" max="7691" width="118.33203125" customWidth="1"/>
    <col min="7692" max="7693" width="0" hidden="1" customWidth="1"/>
    <col min="7709" max="7709" width="11.88671875" bestFit="1" customWidth="1"/>
    <col min="7934" max="7934" width="32.33203125" bestFit="1" customWidth="1"/>
    <col min="7935" max="7935" width="14.109375" bestFit="1" customWidth="1"/>
    <col min="7936" max="7936" width="16.33203125" bestFit="1" customWidth="1"/>
    <col min="7937" max="7937" width="12.6640625" bestFit="1" customWidth="1"/>
    <col min="7939" max="7939" width="11.88671875" bestFit="1" customWidth="1"/>
    <col min="7940" max="7940" width="10.109375" bestFit="1" customWidth="1"/>
    <col min="7941" max="7941" width="8" bestFit="1" customWidth="1"/>
    <col min="7942" max="7942" width="24.44140625" bestFit="1" customWidth="1"/>
    <col min="7943" max="7943" width="8.109375" bestFit="1" customWidth="1"/>
    <col min="7944" max="7944" width="12.88671875" bestFit="1" customWidth="1"/>
    <col min="7945" max="7945" width="16.44140625" customWidth="1"/>
    <col min="7946" max="7946" width="17.44140625" customWidth="1"/>
    <col min="7947" max="7947" width="118.33203125" customWidth="1"/>
    <col min="7948" max="7949" width="0" hidden="1" customWidth="1"/>
    <col min="7965" max="7965" width="11.88671875" bestFit="1" customWidth="1"/>
    <col min="8190" max="8190" width="32.33203125" bestFit="1" customWidth="1"/>
    <col min="8191" max="8191" width="14.109375" bestFit="1" customWidth="1"/>
    <col min="8192" max="8192" width="16.33203125" bestFit="1" customWidth="1"/>
    <col min="8193" max="8193" width="12.6640625" bestFit="1" customWidth="1"/>
    <col min="8195" max="8195" width="11.88671875" bestFit="1" customWidth="1"/>
    <col min="8196" max="8196" width="10.109375" bestFit="1" customWidth="1"/>
    <col min="8197" max="8197" width="8" bestFit="1" customWidth="1"/>
    <col min="8198" max="8198" width="24.44140625" bestFit="1" customWidth="1"/>
    <col min="8199" max="8199" width="8.109375" bestFit="1" customWidth="1"/>
    <col min="8200" max="8200" width="12.88671875" bestFit="1" customWidth="1"/>
    <col min="8201" max="8201" width="16.44140625" customWidth="1"/>
    <col min="8202" max="8202" width="17.44140625" customWidth="1"/>
    <col min="8203" max="8203" width="118.33203125" customWidth="1"/>
    <col min="8204" max="8205" width="0" hidden="1" customWidth="1"/>
    <col min="8221" max="8221" width="11.88671875" bestFit="1" customWidth="1"/>
    <col min="8446" max="8446" width="32.33203125" bestFit="1" customWidth="1"/>
    <col min="8447" max="8447" width="14.109375" bestFit="1" customWidth="1"/>
    <col min="8448" max="8448" width="16.33203125" bestFit="1" customWidth="1"/>
    <col min="8449" max="8449" width="12.6640625" bestFit="1" customWidth="1"/>
    <col min="8451" max="8451" width="11.88671875" bestFit="1" customWidth="1"/>
    <col min="8452" max="8452" width="10.109375" bestFit="1" customWidth="1"/>
    <col min="8453" max="8453" width="8" bestFit="1" customWidth="1"/>
    <col min="8454" max="8454" width="24.44140625" bestFit="1" customWidth="1"/>
    <col min="8455" max="8455" width="8.109375" bestFit="1" customWidth="1"/>
    <col min="8456" max="8456" width="12.88671875" bestFit="1" customWidth="1"/>
    <col min="8457" max="8457" width="16.44140625" customWidth="1"/>
    <col min="8458" max="8458" width="17.44140625" customWidth="1"/>
    <col min="8459" max="8459" width="118.33203125" customWidth="1"/>
    <col min="8460" max="8461" width="0" hidden="1" customWidth="1"/>
    <col min="8477" max="8477" width="11.88671875" bestFit="1" customWidth="1"/>
    <col min="8702" max="8702" width="32.33203125" bestFit="1" customWidth="1"/>
    <col min="8703" max="8703" width="14.109375" bestFit="1" customWidth="1"/>
    <col min="8704" max="8704" width="16.33203125" bestFit="1" customWidth="1"/>
    <col min="8705" max="8705" width="12.6640625" bestFit="1" customWidth="1"/>
    <col min="8707" max="8707" width="11.88671875" bestFit="1" customWidth="1"/>
    <col min="8708" max="8708" width="10.109375" bestFit="1" customWidth="1"/>
    <col min="8709" max="8709" width="8" bestFit="1" customWidth="1"/>
    <col min="8710" max="8710" width="24.44140625" bestFit="1" customWidth="1"/>
    <col min="8711" max="8711" width="8.109375" bestFit="1" customWidth="1"/>
    <col min="8712" max="8712" width="12.88671875" bestFit="1" customWidth="1"/>
    <col min="8713" max="8713" width="16.44140625" customWidth="1"/>
    <col min="8714" max="8714" width="17.44140625" customWidth="1"/>
    <col min="8715" max="8715" width="118.33203125" customWidth="1"/>
    <col min="8716" max="8717" width="0" hidden="1" customWidth="1"/>
    <col min="8733" max="8733" width="11.88671875" bestFit="1" customWidth="1"/>
    <col min="8958" max="8958" width="32.33203125" bestFit="1" customWidth="1"/>
    <col min="8959" max="8959" width="14.109375" bestFit="1" customWidth="1"/>
    <col min="8960" max="8960" width="16.33203125" bestFit="1" customWidth="1"/>
    <col min="8961" max="8961" width="12.6640625" bestFit="1" customWidth="1"/>
    <col min="8963" max="8963" width="11.88671875" bestFit="1" customWidth="1"/>
    <col min="8964" max="8964" width="10.109375" bestFit="1" customWidth="1"/>
    <col min="8965" max="8965" width="8" bestFit="1" customWidth="1"/>
    <col min="8966" max="8966" width="24.44140625" bestFit="1" customWidth="1"/>
    <col min="8967" max="8967" width="8.109375" bestFit="1" customWidth="1"/>
    <col min="8968" max="8968" width="12.88671875" bestFit="1" customWidth="1"/>
    <col min="8969" max="8969" width="16.44140625" customWidth="1"/>
    <col min="8970" max="8970" width="17.44140625" customWidth="1"/>
    <col min="8971" max="8971" width="118.33203125" customWidth="1"/>
    <col min="8972" max="8973" width="0" hidden="1" customWidth="1"/>
    <col min="8989" max="8989" width="11.88671875" bestFit="1" customWidth="1"/>
    <col min="9214" max="9214" width="32.33203125" bestFit="1" customWidth="1"/>
    <col min="9215" max="9215" width="14.109375" bestFit="1" customWidth="1"/>
    <col min="9216" max="9216" width="16.33203125" bestFit="1" customWidth="1"/>
    <col min="9217" max="9217" width="12.6640625" bestFit="1" customWidth="1"/>
    <col min="9219" max="9219" width="11.88671875" bestFit="1" customWidth="1"/>
    <col min="9220" max="9220" width="10.109375" bestFit="1" customWidth="1"/>
    <col min="9221" max="9221" width="8" bestFit="1" customWidth="1"/>
    <col min="9222" max="9222" width="24.44140625" bestFit="1" customWidth="1"/>
    <col min="9223" max="9223" width="8.109375" bestFit="1" customWidth="1"/>
    <col min="9224" max="9224" width="12.88671875" bestFit="1" customWidth="1"/>
    <col min="9225" max="9225" width="16.44140625" customWidth="1"/>
    <col min="9226" max="9226" width="17.44140625" customWidth="1"/>
    <col min="9227" max="9227" width="118.33203125" customWidth="1"/>
    <col min="9228" max="9229" width="0" hidden="1" customWidth="1"/>
    <col min="9245" max="9245" width="11.88671875" bestFit="1" customWidth="1"/>
    <col min="9470" max="9470" width="32.33203125" bestFit="1" customWidth="1"/>
    <col min="9471" max="9471" width="14.109375" bestFit="1" customWidth="1"/>
    <col min="9472" max="9472" width="16.33203125" bestFit="1" customWidth="1"/>
    <col min="9473" max="9473" width="12.6640625" bestFit="1" customWidth="1"/>
    <col min="9475" max="9475" width="11.88671875" bestFit="1" customWidth="1"/>
    <col min="9476" max="9476" width="10.109375" bestFit="1" customWidth="1"/>
    <col min="9477" max="9477" width="8" bestFit="1" customWidth="1"/>
    <col min="9478" max="9478" width="24.44140625" bestFit="1" customWidth="1"/>
    <col min="9479" max="9479" width="8.109375" bestFit="1" customWidth="1"/>
    <col min="9480" max="9480" width="12.88671875" bestFit="1" customWidth="1"/>
    <col min="9481" max="9481" width="16.44140625" customWidth="1"/>
    <col min="9482" max="9482" width="17.44140625" customWidth="1"/>
    <col min="9483" max="9483" width="118.33203125" customWidth="1"/>
    <col min="9484" max="9485" width="0" hidden="1" customWidth="1"/>
    <col min="9501" max="9501" width="11.88671875" bestFit="1" customWidth="1"/>
    <col min="9726" max="9726" width="32.33203125" bestFit="1" customWidth="1"/>
    <col min="9727" max="9727" width="14.109375" bestFit="1" customWidth="1"/>
    <col min="9728" max="9728" width="16.33203125" bestFit="1" customWidth="1"/>
    <col min="9729" max="9729" width="12.6640625" bestFit="1" customWidth="1"/>
    <col min="9731" max="9731" width="11.88671875" bestFit="1" customWidth="1"/>
    <col min="9732" max="9732" width="10.109375" bestFit="1" customWidth="1"/>
    <col min="9733" max="9733" width="8" bestFit="1" customWidth="1"/>
    <col min="9734" max="9734" width="24.44140625" bestFit="1" customWidth="1"/>
    <col min="9735" max="9735" width="8.109375" bestFit="1" customWidth="1"/>
    <col min="9736" max="9736" width="12.88671875" bestFit="1" customWidth="1"/>
    <col min="9737" max="9737" width="16.44140625" customWidth="1"/>
    <col min="9738" max="9738" width="17.44140625" customWidth="1"/>
    <col min="9739" max="9739" width="118.33203125" customWidth="1"/>
    <col min="9740" max="9741" width="0" hidden="1" customWidth="1"/>
    <col min="9757" max="9757" width="11.88671875" bestFit="1" customWidth="1"/>
    <col min="9982" max="9982" width="32.33203125" bestFit="1" customWidth="1"/>
    <col min="9983" max="9983" width="14.109375" bestFit="1" customWidth="1"/>
    <col min="9984" max="9984" width="16.33203125" bestFit="1" customWidth="1"/>
    <col min="9985" max="9985" width="12.6640625" bestFit="1" customWidth="1"/>
    <col min="9987" max="9987" width="11.88671875" bestFit="1" customWidth="1"/>
    <col min="9988" max="9988" width="10.109375" bestFit="1" customWidth="1"/>
    <col min="9989" max="9989" width="8" bestFit="1" customWidth="1"/>
    <col min="9990" max="9990" width="24.44140625" bestFit="1" customWidth="1"/>
    <col min="9991" max="9991" width="8.109375" bestFit="1" customWidth="1"/>
    <col min="9992" max="9992" width="12.88671875" bestFit="1" customWidth="1"/>
    <col min="9993" max="9993" width="16.44140625" customWidth="1"/>
    <col min="9994" max="9994" width="17.44140625" customWidth="1"/>
    <col min="9995" max="9995" width="118.33203125" customWidth="1"/>
    <col min="9996" max="9997" width="0" hidden="1" customWidth="1"/>
    <col min="10013" max="10013" width="11.88671875" bestFit="1" customWidth="1"/>
    <col min="10238" max="10238" width="32.33203125" bestFit="1" customWidth="1"/>
    <col min="10239" max="10239" width="14.109375" bestFit="1" customWidth="1"/>
    <col min="10240" max="10240" width="16.33203125" bestFit="1" customWidth="1"/>
    <col min="10241" max="10241" width="12.6640625" bestFit="1" customWidth="1"/>
    <col min="10243" max="10243" width="11.88671875" bestFit="1" customWidth="1"/>
    <col min="10244" max="10244" width="10.109375" bestFit="1" customWidth="1"/>
    <col min="10245" max="10245" width="8" bestFit="1" customWidth="1"/>
    <col min="10246" max="10246" width="24.44140625" bestFit="1" customWidth="1"/>
    <col min="10247" max="10247" width="8.109375" bestFit="1" customWidth="1"/>
    <col min="10248" max="10248" width="12.88671875" bestFit="1" customWidth="1"/>
    <col min="10249" max="10249" width="16.44140625" customWidth="1"/>
    <col min="10250" max="10250" width="17.44140625" customWidth="1"/>
    <col min="10251" max="10251" width="118.33203125" customWidth="1"/>
    <col min="10252" max="10253" width="0" hidden="1" customWidth="1"/>
    <col min="10269" max="10269" width="11.88671875" bestFit="1" customWidth="1"/>
    <col min="10494" max="10494" width="32.33203125" bestFit="1" customWidth="1"/>
    <col min="10495" max="10495" width="14.109375" bestFit="1" customWidth="1"/>
    <col min="10496" max="10496" width="16.33203125" bestFit="1" customWidth="1"/>
    <col min="10497" max="10497" width="12.6640625" bestFit="1" customWidth="1"/>
    <col min="10499" max="10499" width="11.88671875" bestFit="1" customWidth="1"/>
    <col min="10500" max="10500" width="10.109375" bestFit="1" customWidth="1"/>
    <col min="10501" max="10501" width="8" bestFit="1" customWidth="1"/>
    <col min="10502" max="10502" width="24.44140625" bestFit="1" customWidth="1"/>
    <col min="10503" max="10503" width="8.109375" bestFit="1" customWidth="1"/>
    <col min="10504" max="10504" width="12.88671875" bestFit="1" customWidth="1"/>
    <col min="10505" max="10505" width="16.44140625" customWidth="1"/>
    <col min="10506" max="10506" width="17.44140625" customWidth="1"/>
    <col min="10507" max="10507" width="118.33203125" customWidth="1"/>
    <col min="10508" max="10509" width="0" hidden="1" customWidth="1"/>
    <col min="10525" max="10525" width="11.88671875" bestFit="1" customWidth="1"/>
    <col min="10750" max="10750" width="32.33203125" bestFit="1" customWidth="1"/>
    <col min="10751" max="10751" width="14.109375" bestFit="1" customWidth="1"/>
    <col min="10752" max="10752" width="16.33203125" bestFit="1" customWidth="1"/>
    <col min="10753" max="10753" width="12.6640625" bestFit="1" customWidth="1"/>
    <col min="10755" max="10755" width="11.88671875" bestFit="1" customWidth="1"/>
    <col min="10756" max="10756" width="10.109375" bestFit="1" customWidth="1"/>
    <col min="10757" max="10757" width="8" bestFit="1" customWidth="1"/>
    <col min="10758" max="10758" width="24.44140625" bestFit="1" customWidth="1"/>
    <col min="10759" max="10759" width="8.109375" bestFit="1" customWidth="1"/>
    <col min="10760" max="10760" width="12.88671875" bestFit="1" customWidth="1"/>
    <col min="10761" max="10761" width="16.44140625" customWidth="1"/>
    <col min="10762" max="10762" width="17.44140625" customWidth="1"/>
    <col min="10763" max="10763" width="118.33203125" customWidth="1"/>
    <col min="10764" max="10765" width="0" hidden="1" customWidth="1"/>
    <col min="10781" max="10781" width="11.88671875" bestFit="1" customWidth="1"/>
    <col min="11006" max="11006" width="32.33203125" bestFit="1" customWidth="1"/>
    <col min="11007" max="11007" width="14.109375" bestFit="1" customWidth="1"/>
    <col min="11008" max="11008" width="16.33203125" bestFit="1" customWidth="1"/>
    <col min="11009" max="11009" width="12.6640625" bestFit="1" customWidth="1"/>
    <col min="11011" max="11011" width="11.88671875" bestFit="1" customWidth="1"/>
    <col min="11012" max="11012" width="10.109375" bestFit="1" customWidth="1"/>
    <col min="11013" max="11013" width="8" bestFit="1" customWidth="1"/>
    <col min="11014" max="11014" width="24.44140625" bestFit="1" customWidth="1"/>
    <col min="11015" max="11015" width="8.109375" bestFit="1" customWidth="1"/>
    <col min="11016" max="11016" width="12.88671875" bestFit="1" customWidth="1"/>
    <col min="11017" max="11017" width="16.44140625" customWidth="1"/>
    <col min="11018" max="11018" width="17.44140625" customWidth="1"/>
    <col min="11019" max="11019" width="118.33203125" customWidth="1"/>
    <col min="11020" max="11021" width="0" hidden="1" customWidth="1"/>
    <col min="11037" max="11037" width="11.88671875" bestFit="1" customWidth="1"/>
    <col min="11262" max="11262" width="32.33203125" bestFit="1" customWidth="1"/>
    <col min="11263" max="11263" width="14.109375" bestFit="1" customWidth="1"/>
    <col min="11264" max="11264" width="16.33203125" bestFit="1" customWidth="1"/>
    <col min="11265" max="11265" width="12.6640625" bestFit="1" customWidth="1"/>
    <col min="11267" max="11267" width="11.88671875" bestFit="1" customWidth="1"/>
    <col min="11268" max="11268" width="10.109375" bestFit="1" customWidth="1"/>
    <col min="11269" max="11269" width="8" bestFit="1" customWidth="1"/>
    <col min="11270" max="11270" width="24.44140625" bestFit="1" customWidth="1"/>
    <col min="11271" max="11271" width="8.109375" bestFit="1" customWidth="1"/>
    <col min="11272" max="11272" width="12.88671875" bestFit="1" customWidth="1"/>
    <col min="11273" max="11273" width="16.44140625" customWidth="1"/>
    <col min="11274" max="11274" width="17.44140625" customWidth="1"/>
    <col min="11275" max="11275" width="118.33203125" customWidth="1"/>
    <col min="11276" max="11277" width="0" hidden="1" customWidth="1"/>
    <col min="11293" max="11293" width="11.88671875" bestFit="1" customWidth="1"/>
    <col min="11518" max="11518" width="32.33203125" bestFit="1" customWidth="1"/>
    <col min="11519" max="11519" width="14.109375" bestFit="1" customWidth="1"/>
    <col min="11520" max="11520" width="16.33203125" bestFit="1" customWidth="1"/>
    <col min="11521" max="11521" width="12.6640625" bestFit="1" customWidth="1"/>
    <col min="11523" max="11523" width="11.88671875" bestFit="1" customWidth="1"/>
    <col min="11524" max="11524" width="10.109375" bestFit="1" customWidth="1"/>
    <col min="11525" max="11525" width="8" bestFit="1" customWidth="1"/>
    <col min="11526" max="11526" width="24.44140625" bestFit="1" customWidth="1"/>
    <col min="11527" max="11527" width="8.109375" bestFit="1" customWidth="1"/>
    <col min="11528" max="11528" width="12.88671875" bestFit="1" customWidth="1"/>
    <col min="11529" max="11529" width="16.44140625" customWidth="1"/>
    <col min="11530" max="11530" width="17.44140625" customWidth="1"/>
    <col min="11531" max="11531" width="118.33203125" customWidth="1"/>
    <col min="11532" max="11533" width="0" hidden="1" customWidth="1"/>
    <col min="11549" max="11549" width="11.88671875" bestFit="1" customWidth="1"/>
    <col min="11774" max="11774" width="32.33203125" bestFit="1" customWidth="1"/>
    <col min="11775" max="11775" width="14.109375" bestFit="1" customWidth="1"/>
    <col min="11776" max="11776" width="16.33203125" bestFit="1" customWidth="1"/>
    <col min="11777" max="11777" width="12.6640625" bestFit="1" customWidth="1"/>
    <col min="11779" max="11779" width="11.88671875" bestFit="1" customWidth="1"/>
    <col min="11780" max="11780" width="10.109375" bestFit="1" customWidth="1"/>
    <col min="11781" max="11781" width="8" bestFit="1" customWidth="1"/>
    <col min="11782" max="11782" width="24.44140625" bestFit="1" customWidth="1"/>
    <col min="11783" max="11783" width="8.109375" bestFit="1" customWidth="1"/>
    <col min="11784" max="11784" width="12.88671875" bestFit="1" customWidth="1"/>
    <col min="11785" max="11785" width="16.44140625" customWidth="1"/>
    <col min="11786" max="11786" width="17.44140625" customWidth="1"/>
    <col min="11787" max="11787" width="118.33203125" customWidth="1"/>
    <col min="11788" max="11789" width="0" hidden="1" customWidth="1"/>
    <col min="11805" max="11805" width="11.88671875" bestFit="1" customWidth="1"/>
    <col min="12030" max="12030" width="32.33203125" bestFit="1" customWidth="1"/>
    <col min="12031" max="12031" width="14.109375" bestFit="1" customWidth="1"/>
    <col min="12032" max="12032" width="16.33203125" bestFit="1" customWidth="1"/>
    <col min="12033" max="12033" width="12.6640625" bestFit="1" customWidth="1"/>
    <col min="12035" max="12035" width="11.88671875" bestFit="1" customWidth="1"/>
    <col min="12036" max="12036" width="10.109375" bestFit="1" customWidth="1"/>
    <col min="12037" max="12037" width="8" bestFit="1" customWidth="1"/>
    <col min="12038" max="12038" width="24.44140625" bestFit="1" customWidth="1"/>
    <col min="12039" max="12039" width="8.109375" bestFit="1" customWidth="1"/>
    <col min="12040" max="12040" width="12.88671875" bestFit="1" customWidth="1"/>
    <col min="12041" max="12041" width="16.44140625" customWidth="1"/>
    <col min="12042" max="12042" width="17.44140625" customWidth="1"/>
    <col min="12043" max="12043" width="118.33203125" customWidth="1"/>
    <col min="12044" max="12045" width="0" hidden="1" customWidth="1"/>
    <col min="12061" max="12061" width="11.88671875" bestFit="1" customWidth="1"/>
    <col min="12286" max="12286" width="32.33203125" bestFit="1" customWidth="1"/>
    <col min="12287" max="12287" width="14.109375" bestFit="1" customWidth="1"/>
    <col min="12288" max="12288" width="16.33203125" bestFit="1" customWidth="1"/>
    <col min="12289" max="12289" width="12.6640625" bestFit="1" customWidth="1"/>
    <col min="12291" max="12291" width="11.88671875" bestFit="1" customWidth="1"/>
    <col min="12292" max="12292" width="10.109375" bestFit="1" customWidth="1"/>
    <col min="12293" max="12293" width="8" bestFit="1" customWidth="1"/>
    <col min="12294" max="12294" width="24.44140625" bestFit="1" customWidth="1"/>
    <col min="12295" max="12295" width="8.109375" bestFit="1" customWidth="1"/>
    <col min="12296" max="12296" width="12.88671875" bestFit="1" customWidth="1"/>
    <col min="12297" max="12297" width="16.44140625" customWidth="1"/>
    <col min="12298" max="12298" width="17.44140625" customWidth="1"/>
    <col min="12299" max="12299" width="118.33203125" customWidth="1"/>
    <col min="12300" max="12301" width="0" hidden="1" customWidth="1"/>
    <col min="12317" max="12317" width="11.88671875" bestFit="1" customWidth="1"/>
    <col min="12542" max="12542" width="32.33203125" bestFit="1" customWidth="1"/>
    <col min="12543" max="12543" width="14.109375" bestFit="1" customWidth="1"/>
    <col min="12544" max="12544" width="16.33203125" bestFit="1" customWidth="1"/>
    <col min="12545" max="12545" width="12.6640625" bestFit="1" customWidth="1"/>
    <col min="12547" max="12547" width="11.88671875" bestFit="1" customWidth="1"/>
    <col min="12548" max="12548" width="10.109375" bestFit="1" customWidth="1"/>
    <col min="12549" max="12549" width="8" bestFit="1" customWidth="1"/>
    <col min="12550" max="12550" width="24.44140625" bestFit="1" customWidth="1"/>
    <col min="12551" max="12551" width="8.109375" bestFit="1" customWidth="1"/>
    <col min="12552" max="12552" width="12.88671875" bestFit="1" customWidth="1"/>
    <col min="12553" max="12553" width="16.44140625" customWidth="1"/>
    <col min="12554" max="12554" width="17.44140625" customWidth="1"/>
    <col min="12555" max="12555" width="118.33203125" customWidth="1"/>
    <col min="12556" max="12557" width="0" hidden="1" customWidth="1"/>
    <col min="12573" max="12573" width="11.88671875" bestFit="1" customWidth="1"/>
    <col min="12798" max="12798" width="32.33203125" bestFit="1" customWidth="1"/>
    <col min="12799" max="12799" width="14.109375" bestFit="1" customWidth="1"/>
    <col min="12800" max="12800" width="16.33203125" bestFit="1" customWidth="1"/>
    <col min="12801" max="12801" width="12.6640625" bestFit="1" customWidth="1"/>
    <col min="12803" max="12803" width="11.88671875" bestFit="1" customWidth="1"/>
    <col min="12804" max="12804" width="10.109375" bestFit="1" customWidth="1"/>
    <col min="12805" max="12805" width="8" bestFit="1" customWidth="1"/>
    <col min="12806" max="12806" width="24.44140625" bestFit="1" customWidth="1"/>
    <col min="12807" max="12807" width="8.109375" bestFit="1" customWidth="1"/>
    <col min="12808" max="12808" width="12.88671875" bestFit="1" customWidth="1"/>
    <col min="12809" max="12809" width="16.44140625" customWidth="1"/>
    <col min="12810" max="12810" width="17.44140625" customWidth="1"/>
    <col min="12811" max="12811" width="118.33203125" customWidth="1"/>
    <col min="12812" max="12813" width="0" hidden="1" customWidth="1"/>
    <col min="12829" max="12829" width="11.88671875" bestFit="1" customWidth="1"/>
    <col min="13054" max="13054" width="32.33203125" bestFit="1" customWidth="1"/>
    <col min="13055" max="13055" width="14.109375" bestFit="1" customWidth="1"/>
    <col min="13056" max="13056" width="16.33203125" bestFit="1" customWidth="1"/>
    <col min="13057" max="13057" width="12.6640625" bestFit="1" customWidth="1"/>
    <col min="13059" max="13059" width="11.88671875" bestFit="1" customWidth="1"/>
    <col min="13060" max="13060" width="10.109375" bestFit="1" customWidth="1"/>
    <col min="13061" max="13061" width="8" bestFit="1" customWidth="1"/>
    <col min="13062" max="13062" width="24.44140625" bestFit="1" customWidth="1"/>
    <col min="13063" max="13063" width="8.109375" bestFit="1" customWidth="1"/>
    <col min="13064" max="13064" width="12.88671875" bestFit="1" customWidth="1"/>
    <col min="13065" max="13065" width="16.44140625" customWidth="1"/>
    <col min="13066" max="13066" width="17.44140625" customWidth="1"/>
    <col min="13067" max="13067" width="118.33203125" customWidth="1"/>
    <col min="13068" max="13069" width="0" hidden="1" customWidth="1"/>
    <col min="13085" max="13085" width="11.88671875" bestFit="1" customWidth="1"/>
    <col min="13310" max="13310" width="32.33203125" bestFit="1" customWidth="1"/>
    <col min="13311" max="13311" width="14.109375" bestFit="1" customWidth="1"/>
    <col min="13312" max="13312" width="16.33203125" bestFit="1" customWidth="1"/>
    <col min="13313" max="13313" width="12.6640625" bestFit="1" customWidth="1"/>
    <col min="13315" max="13315" width="11.88671875" bestFit="1" customWidth="1"/>
    <col min="13316" max="13316" width="10.109375" bestFit="1" customWidth="1"/>
    <col min="13317" max="13317" width="8" bestFit="1" customWidth="1"/>
    <col min="13318" max="13318" width="24.44140625" bestFit="1" customWidth="1"/>
    <col min="13319" max="13319" width="8.109375" bestFit="1" customWidth="1"/>
    <col min="13320" max="13320" width="12.88671875" bestFit="1" customWidth="1"/>
    <col min="13321" max="13321" width="16.44140625" customWidth="1"/>
    <col min="13322" max="13322" width="17.44140625" customWidth="1"/>
    <col min="13323" max="13323" width="118.33203125" customWidth="1"/>
    <col min="13324" max="13325" width="0" hidden="1" customWidth="1"/>
    <col min="13341" max="13341" width="11.88671875" bestFit="1" customWidth="1"/>
    <col min="13566" max="13566" width="32.33203125" bestFit="1" customWidth="1"/>
    <col min="13567" max="13567" width="14.109375" bestFit="1" customWidth="1"/>
    <col min="13568" max="13568" width="16.33203125" bestFit="1" customWidth="1"/>
    <col min="13569" max="13569" width="12.6640625" bestFit="1" customWidth="1"/>
    <col min="13571" max="13571" width="11.88671875" bestFit="1" customWidth="1"/>
    <col min="13572" max="13572" width="10.109375" bestFit="1" customWidth="1"/>
    <col min="13573" max="13573" width="8" bestFit="1" customWidth="1"/>
    <col min="13574" max="13574" width="24.44140625" bestFit="1" customWidth="1"/>
    <col min="13575" max="13575" width="8.109375" bestFit="1" customWidth="1"/>
    <col min="13576" max="13576" width="12.88671875" bestFit="1" customWidth="1"/>
    <col min="13577" max="13577" width="16.44140625" customWidth="1"/>
    <col min="13578" max="13578" width="17.44140625" customWidth="1"/>
    <col min="13579" max="13579" width="118.33203125" customWidth="1"/>
    <col min="13580" max="13581" width="0" hidden="1" customWidth="1"/>
    <col min="13597" max="13597" width="11.88671875" bestFit="1" customWidth="1"/>
    <col min="13822" max="13822" width="32.33203125" bestFit="1" customWidth="1"/>
    <col min="13823" max="13823" width="14.109375" bestFit="1" customWidth="1"/>
    <col min="13824" max="13824" width="16.33203125" bestFit="1" customWidth="1"/>
    <col min="13825" max="13825" width="12.6640625" bestFit="1" customWidth="1"/>
    <col min="13827" max="13827" width="11.88671875" bestFit="1" customWidth="1"/>
    <col min="13828" max="13828" width="10.109375" bestFit="1" customWidth="1"/>
    <col min="13829" max="13829" width="8" bestFit="1" customWidth="1"/>
    <col min="13830" max="13830" width="24.44140625" bestFit="1" customWidth="1"/>
    <col min="13831" max="13831" width="8.109375" bestFit="1" customWidth="1"/>
    <col min="13832" max="13832" width="12.88671875" bestFit="1" customWidth="1"/>
    <col min="13833" max="13833" width="16.44140625" customWidth="1"/>
    <col min="13834" max="13834" width="17.44140625" customWidth="1"/>
    <col min="13835" max="13835" width="118.33203125" customWidth="1"/>
    <col min="13836" max="13837" width="0" hidden="1" customWidth="1"/>
    <col min="13853" max="13853" width="11.88671875" bestFit="1" customWidth="1"/>
    <col min="14078" max="14078" width="32.33203125" bestFit="1" customWidth="1"/>
    <col min="14079" max="14079" width="14.109375" bestFit="1" customWidth="1"/>
    <col min="14080" max="14080" width="16.33203125" bestFit="1" customWidth="1"/>
    <col min="14081" max="14081" width="12.6640625" bestFit="1" customWidth="1"/>
    <col min="14083" max="14083" width="11.88671875" bestFit="1" customWidth="1"/>
    <col min="14084" max="14084" width="10.109375" bestFit="1" customWidth="1"/>
    <col min="14085" max="14085" width="8" bestFit="1" customWidth="1"/>
    <col min="14086" max="14086" width="24.44140625" bestFit="1" customWidth="1"/>
    <col min="14087" max="14087" width="8.109375" bestFit="1" customWidth="1"/>
    <col min="14088" max="14088" width="12.88671875" bestFit="1" customWidth="1"/>
    <col min="14089" max="14089" width="16.44140625" customWidth="1"/>
    <col min="14090" max="14090" width="17.44140625" customWidth="1"/>
    <col min="14091" max="14091" width="118.33203125" customWidth="1"/>
    <col min="14092" max="14093" width="0" hidden="1" customWidth="1"/>
    <col min="14109" max="14109" width="11.88671875" bestFit="1" customWidth="1"/>
    <col min="14334" max="14334" width="32.33203125" bestFit="1" customWidth="1"/>
    <col min="14335" max="14335" width="14.109375" bestFit="1" customWidth="1"/>
    <col min="14336" max="14336" width="16.33203125" bestFit="1" customWidth="1"/>
    <col min="14337" max="14337" width="12.6640625" bestFit="1" customWidth="1"/>
    <col min="14339" max="14339" width="11.88671875" bestFit="1" customWidth="1"/>
    <col min="14340" max="14340" width="10.109375" bestFit="1" customWidth="1"/>
    <col min="14341" max="14341" width="8" bestFit="1" customWidth="1"/>
    <col min="14342" max="14342" width="24.44140625" bestFit="1" customWidth="1"/>
    <col min="14343" max="14343" width="8.109375" bestFit="1" customWidth="1"/>
    <col min="14344" max="14344" width="12.88671875" bestFit="1" customWidth="1"/>
    <col min="14345" max="14345" width="16.44140625" customWidth="1"/>
    <col min="14346" max="14346" width="17.44140625" customWidth="1"/>
    <col min="14347" max="14347" width="118.33203125" customWidth="1"/>
    <col min="14348" max="14349" width="0" hidden="1" customWidth="1"/>
    <col min="14365" max="14365" width="11.88671875" bestFit="1" customWidth="1"/>
    <col min="14590" max="14590" width="32.33203125" bestFit="1" customWidth="1"/>
    <col min="14591" max="14591" width="14.109375" bestFit="1" customWidth="1"/>
    <col min="14592" max="14592" width="16.33203125" bestFit="1" customWidth="1"/>
    <col min="14593" max="14593" width="12.6640625" bestFit="1" customWidth="1"/>
    <col min="14595" max="14595" width="11.88671875" bestFit="1" customWidth="1"/>
    <col min="14596" max="14596" width="10.109375" bestFit="1" customWidth="1"/>
    <col min="14597" max="14597" width="8" bestFit="1" customWidth="1"/>
    <col min="14598" max="14598" width="24.44140625" bestFit="1" customWidth="1"/>
    <col min="14599" max="14599" width="8.109375" bestFit="1" customWidth="1"/>
    <col min="14600" max="14600" width="12.88671875" bestFit="1" customWidth="1"/>
    <col min="14601" max="14601" width="16.44140625" customWidth="1"/>
    <col min="14602" max="14602" width="17.44140625" customWidth="1"/>
    <col min="14603" max="14603" width="118.33203125" customWidth="1"/>
    <col min="14604" max="14605" width="0" hidden="1" customWidth="1"/>
    <col min="14621" max="14621" width="11.88671875" bestFit="1" customWidth="1"/>
    <col min="14846" max="14846" width="32.33203125" bestFit="1" customWidth="1"/>
    <col min="14847" max="14847" width="14.109375" bestFit="1" customWidth="1"/>
    <col min="14848" max="14848" width="16.33203125" bestFit="1" customWidth="1"/>
    <col min="14849" max="14849" width="12.6640625" bestFit="1" customWidth="1"/>
    <col min="14851" max="14851" width="11.88671875" bestFit="1" customWidth="1"/>
    <col min="14852" max="14852" width="10.109375" bestFit="1" customWidth="1"/>
    <col min="14853" max="14853" width="8" bestFit="1" customWidth="1"/>
    <col min="14854" max="14854" width="24.44140625" bestFit="1" customWidth="1"/>
    <col min="14855" max="14855" width="8.109375" bestFit="1" customWidth="1"/>
    <col min="14856" max="14856" width="12.88671875" bestFit="1" customWidth="1"/>
    <col min="14857" max="14857" width="16.44140625" customWidth="1"/>
    <col min="14858" max="14858" width="17.44140625" customWidth="1"/>
    <col min="14859" max="14859" width="118.33203125" customWidth="1"/>
    <col min="14860" max="14861" width="0" hidden="1" customWidth="1"/>
    <col min="14877" max="14877" width="11.88671875" bestFit="1" customWidth="1"/>
    <col min="15102" max="15102" width="32.33203125" bestFit="1" customWidth="1"/>
    <col min="15103" max="15103" width="14.109375" bestFit="1" customWidth="1"/>
    <col min="15104" max="15104" width="16.33203125" bestFit="1" customWidth="1"/>
    <col min="15105" max="15105" width="12.6640625" bestFit="1" customWidth="1"/>
    <col min="15107" max="15107" width="11.88671875" bestFit="1" customWidth="1"/>
    <col min="15108" max="15108" width="10.109375" bestFit="1" customWidth="1"/>
    <col min="15109" max="15109" width="8" bestFit="1" customWidth="1"/>
    <col min="15110" max="15110" width="24.44140625" bestFit="1" customWidth="1"/>
    <col min="15111" max="15111" width="8.109375" bestFit="1" customWidth="1"/>
    <col min="15112" max="15112" width="12.88671875" bestFit="1" customWidth="1"/>
    <col min="15113" max="15113" width="16.44140625" customWidth="1"/>
    <col min="15114" max="15114" width="17.44140625" customWidth="1"/>
    <col min="15115" max="15115" width="118.33203125" customWidth="1"/>
    <col min="15116" max="15117" width="0" hidden="1" customWidth="1"/>
    <col min="15133" max="15133" width="11.88671875" bestFit="1" customWidth="1"/>
    <col min="15358" max="15358" width="32.33203125" bestFit="1" customWidth="1"/>
    <col min="15359" max="15359" width="14.109375" bestFit="1" customWidth="1"/>
    <col min="15360" max="15360" width="16.33203125" bestFit="1" customWidth="1"/>
    <col min="15361" max="15361" width="12.6640625" bestFit="1" customWidth="1"/>
    <col min="15363" max="15363" width="11.88671875" bestFit="1" customWidth="1"/>
    <col min="15364" max="15364" width="10.109375" bestFit="1" customWidth="1"/>
    <col min="15365" max="15365" width="8" bestFit="1" customWidth="1"/>
    <col min="15366" max="15366" width="24.44140625" bestFit="1" customWidth="1"/>
    <col min="15367" max="15367" width="8.109375" bestFit="1" customWidth="1"/>
    <col min="15368" max="15368" width="12.88671875" bestFit="1" customWidth="1"/>
    <col min="15369" max="15369" width="16.44140625" customWidth="1"/>
    <col min="15370" max="15370" width="17.44140625" customWidth="1"/>
    <col min="15371" max="15371" width="118.33203125" customWidth="1"/>
    <col min="15372" max="15373" width="0" hidden="1" customWidth="1"/>
    <col min="15389" max="15389" width="11.88671875" bestFit="1" customWidth="1"/>
    <col min="15614" max="15614" width="32.33203125" bestFit="1" customWidth="1"/>
    <col min="15615" max="15615" width="14.109375" bestFit="1" customWidth="1"/>
    <col min="15616" max="15616" width="16.33203125" bestFit="1" customWidth="1"/>
    <col min="15617" max="15617" width="12.6640625" bestFit="1" customWidth="1"/>
    <col min="15619" max="15619" width="11.88671875" bestFit="1" customWidth="1"/>
    <col min="15620" max="15620" width="10.109375" bestFit="1" customWidth="1"/>
    <col min="15621" max="15621" width="8" bestFit="1" customWidth="1"/>
    <col min="15622" max="15622" width="24.44140625" bestFit="1" customWidth="1"/>
    <col min="15623" max="15623" width="8.109375" bestFit="1" customWidth="1"/>
    <col min="15624" max="15624" width="12.88671875" bestFit="1" customWidth="1"/>
    <col min="15625" max="15625" width="16.44140625" customWidth="1"/>
    <col min="15626" max="15626" width="17.44140625" customWidth="1"/>
    <col min="15627" max="15627" width="118.33203125" customWidth="1"/>
    <col min="15628" max="15629" width="0" hidden="1" customWidth="1"/>
    <col min="15645" max="15645" width="11.88671875" bestFit="1" customWidth="1"/>
    <col min="15870" max="15870" width="32.33203125" bestFit="1" customWidth="1"/>
    <col min="15871" max="15871" width="14.109375" bestFit="1" customWidth="1"/>
    <col min="15872" max="15872" width="16.33203125" bestFit="1" customWidth="1"/>
    <col min="15873" max="15873" width="12.6640625" bestFit="1" customWidth="1"/>
    <col min="15875" max="15875" width="11.88671875" bestFit="1" customWidth="1"/>
    <col min="15876" max="15876" width="10.109375" bestFit="1" customWidth="1"/>
    <col min="15877" max="15877" width="8" bestFit="1" customWidth="1"/>
    <col min="15878" max="15878" width="24.44140625" bestFit="1" customWidth="1"/>
    <col min="15879" max="15879" width="8.109375" bestFit="1" customWidth="1"/>
    <col min="15880" max="15880" width="12.88671875" bestFit="1" customWidth="1"/>
    <col min="15881" max="15881" width="16.44140625" customWidth="1"/>
    <col min="15882" max="15882" width="17.44140625" customWidth="1"/>
    <col min="15883" max="15883" width="118.33203125" customWidth="1"/>
    <col min="15884" max="15885" width="0" hidden="1" customWidth="1"/>
    <col min="15901" max="15901" width="11.88671875" bestFit="1" customWidth="1"/>
    <col min="16126" max="16126" width="32.33203125" bestFit="1" customWidth="1"/>
    <col min="16127" max="16127" width="14.109375" bestFit="1" customWidth="1"/>
    <col min="16128" max="16128" width="16.33203125" bestFit="1" customWidth="1"/>
    <col min="16129" max="16129" width="12.6640625" bestFit="1" customWidth="1"/>
    <col min="16131" max="16131" width="11.88671875" bestFit="1" customWidth="1"/>
    <col min="16132" max="16132" width="10.109375" bestFit="1" customWidth="1"/>
    <col min="16133" max="16133" width="8" bestFit="1" customWidth="1"/>
    <col min="16134" max="16134" width="24.44140625" bestFit="1" customWidth="1"/>
    <col min="16135" max="16135" width="8.109375" bestFit="1" customWidth="1"/>
    <col min="16136" max="16136" width="12.88671875" bestFit="1" customWidth="1"/>
    <col min="16137" max="16137" width="16.44140625" customWidth="1"/>
    <col min="16138" max="16138" width="17.44140625" customWidth="1"/>
    <col min="16139" max="16139" width="118.33203125" customWidth="1"/>
    <col min="16140" max="16141" width="0" hidden="1" customWidth="1"/>
    <col min="16157" max="16157" width="11.88671875" bestFit="1" customWidth="1"/>
  </cols>
  <sheetData>
    <row r="1" spans="1:30" x14ac:dyDescent="0.3">
      <c r="A1" s="18" t="s">
        <v>3859</v>
      </c>
    </row>
    <row r="4" spans="1:30" x14ac:dyDescent="0.3">
      <c r="P4" t="s">
        <v>3593</v>
      </c>
    </row>
    <row r="5" spans="1:30" x14ac:dyDescent="0.3">
      <c r="R5" s="19" t="s">
        <v>3595</v>
      </c>
      <c r="S5" s="20" t="s">
        <v>3596</v>
      </c>
      <c r="T5" s="20" t="s">
        <v>3597</v>
      </c>
      <c r="U5" s="20" t="s">
        <v>3598</v>
      </c>
      <c r="V5" s="20"/>
      <c r="W5" s="20"/>
      <c r="X5" s="20" t="s">
        <v>3598</v>
      </c>
    </row>
    <row r="6" spans="1:30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04" t="s">
        <v>3599</v>
      </c>
      <c r="P6" s="114" t="s">
        <v>3600</v>
      </c>
      <c r="Q6" s="115"/>
      <c r="R6" s="116"/>
      <c r="S6" s="105"/>
      <c r="T6" s="106" t="s">
        <v>3601</v>
      </c>
      <c r="U6" s="107"/>
      <c r="V6" s="115" t="s">
        <v>3602</v>
      </c>
      <c r="W6" s="116"/>
      <c r="X6" s="107"/>
      <c r="Y6" s="115" t="s">
        <v>3603</v>
      </c>
      <c r="Z6" s="116"/>
      <c r="AA6" s="105" t="s">
        <v>7</v>
      </c>
      <c r="AC6" s="104" t="s">
        <v>3604</v>
      </c>
      <c r="AD6" s="104" t="s">
        <v>3813</v>
      </c>
    </row>
    <row r="7" spans="1:30" ht="15" thickBot="1" x14ac:dyDescent="0.35">
      <c r="A7" s="26" t="s">
        <v>3605</v>
      </c>
      <c r="B7" s="26" t="s">
        <v>3606</v>
      </c>
      <c r="C7" s="26" t="s">
        <v>3607</v>
      </c>
      <c r="D7" s="26" t="s">
        <v>3608</v>
      </c>
      <c r="E7" s="26" t="s">
        <v>3609</v>
      </c>
      <c r="F7" s="26" t="s">
        <v>3610</v>
      </c>
      <c r="G7" s="26" t="s">
        <v>3611</v>
      </c>
      <c r="H7" s="26" t="s">
        <v>3612</v>
      </c>
      <c r="I7" s="26" t="s">
        <v>3613</v>
      </c>
      <c r="J7" s="26" t="s">
        <v>3614</v>
      </c>
      <c r="K7" s="26" t="s">
        <v>3615</v>
      </c>
      <c r="L7" s="26" t="s">
        <v>3616</v>
      </c>
      <c r="M7" s="26" t="s">
        <v>3617</v>
      </c>
      <c r="N7" s="26" t="s">
        <v>3618</v>
      </c>
      <c r="O7" s="99" t="s">
        <v>3619</v>
      </c>
      <c r="P7" s="100" t="s">
        <v>3620</v>
      </c>
      <c r="Q7" s="101" t="s">
        <v>3621</v>
      </c>
      <c r="R7" s="102" t="s">
        <v>3622</v>
      </c>
      <c r="S7" s="103" t="s">
        <v>59</v>
      </c>
      <c r="T7" s="101" t="s">
        <v>3623</v>
      </c>
      <c r="U7" s="100" t="s">
        <v>3624</v>
      </c>
      <c r="V7" s="101" t="s">
        <v>3625</v>
      </c>
      <c r="W7" s="102" t="s">
        <v>3626</v>
      </c>
      <c r="X7" s="100" t="s">
        <v>3612</v>
      </c>
      <c r="Y7" s="101" t="s">
        <v>3625</v>
      </c>
      <c r="Z7" s="102" t="s">
        <v>3626</v>
      </c>
      <c r="AA7" s="103" t="s">
        <v>3588</v>
      </c>
      <c r="AC7" s="99" t="s">
        <v>3627</v>
      </c>
      <c r="AD7" s="99" t="s">
        <v>3627</v>
      </c>
    </row>
    <row r="8" spans="1:30" s="12" customFormat="1" x14ac:dyDescent="0.3">
      <c r="A8" s="62" t="s">
        <v>3692</v>
      </c>
      <c r="B8" s="12" t="s">
        <v>3628</v>
      </c>
      <c r="C8" s="12" t="s">
        <v>3629</v>
      </c>
      <c r="D8" s="12" t="b">
        <v>1</v>
      </c>
      <c r="E8" s="12" t="s">
        <v>3630</v>
      </c>
      <c r="F8" s="12" t="s">
        <v>3630</v>
      </c>
      <c r="G8" s="12" t="s">
        <v>62</v>
      </c>
      <c r="H8" s="12">
        <v>17</v>
      </c>
      <c r="I8" s="12" t="s">
        <v>3633</v>
      </c>
      <c r="J8" s="12" t="s">
        <v>3631</v>
      </c>
      <c r="K8" s="12">
        <v>290</v>
      </c>
      <c r="L8" s="12" t="s">
        <v>3632</v>
      </c>
      <c r="M8" s="12">
        <v>290</v>
      </c>
      <c r="N8" s="12" t="s">
        <v>3634</v>
      </c>
      <c r="O8" s="12">
        <v>0</v>
      </c>
      <c r="P8" s="12" t="s">
        <v>3812</v>
      </c>
      <c r="Q8" s="12" t="s">
        <v>3812</v>
      </c>
      <c r="R8" s="12" t="s">
        <v>3812</v>
      </c>
      <c r="S8" s="12" t="s">
        <v>3812</v>
      </c>
      <c r="T8" s="12" t="s">
        <v>3812</v>
      </c>
      <c r="U8" s="12" t="s">
        <v>3812</v>
      </c>
      <c r="V8" s="12" t="s">
        <v>3812</v>
      </c>
      <c r="W8" s="12" t="s">
        <v>3812</v>
      </c>
      <c r="X8" s="12" t="s">
        <v>3812</v>
      </c>
      <c r="Y8" s="12" t="s">
        <v>3812</v>
      </c>
      <c r="Z8" s="12" t="s">
        <v>3812</v>
      </c>
      <c r="AC8" s="12">
        <v>760</v>
      </c>
      <c r="AD8" s="12">
        <v>324</v>
      </c>
    </row>
    <row r="9" spans="1:30" s="12" customFormat="1" x14ac:dyDescent="0.3">
      <c r="A9" s="62" t="s">
        <v>3691</v>
      </c>
      <c r="B9" s="12" t="s">
        <v>3628</v>
      </c>
      <c r="C9" s="12" t="s">
        <v>3635</v>
      </c>
      <c r="D9" s="12" t="b">
        <v>1</v>
      </c>
      <c r="E9" s="12" t="s">
        <v>3637</v>
      </c>
      <c r="F9" s="12" t="s">
        <v>3630</v>
      </c>
      <c r="G9" s="12" t="s">
        <v>62</v>
      </c>
      <c r="H9" s="12">
        <v>21</v>
      </c>
      <c r="I9" s="12" t="s">
        <v>3636</v>
      </c>
      <c r="J9" s="12" t="s">
        <v>3631</v>
      </c>
      <c r="K9" s="12">
        <v>649</v>
      </c>
      <c r="L9" s="12" t="s">
        <v>3632</v>
      </c>
      <c r="M9" s="12">
        <v>649</v>
      </c>
      <c r="N9" s="12" t="s">
        <v>3638</v>
      </c>
      <c r="O9" s="12">
        <v>1</v>
      </c>
      <c r="P9" s="12">
        <v>726.7</v>
      </c>
      <c r="Q9" s="12">
        <v>-43.578000000000003</v>
      </c>
      <c r="R9" s="12">
        <v>86.623000000000005</v>
      </c>
      <c r="S9" s="12">
        <v>0</v>
      </c>
      <c r="T9" s="12">
        <v>521.5</v>
      </c>
      <c r="U9" s="12">
        <v>-0.47099999999999997</v>
      </c>
      <c r="V9" s="12">
        <v>253</v>
      </c>
      <c r="W9" s="12">
        <v>728</v>
      </c>
      <c r="X9" s="12">
        <v>23.79</v>
      </c>
      <c r="Y9" s="12">
        <v>7.8</v>
      </c>
      <c r="Z9" s="12">
        <v>31</v>
      </c>
      <c r="AA9" s="12">
        <v>300</v>
      </c>
      <c r="AC9" s="12">
        <v>1264</v>
      </c>
      <c r="AD9" s="12">
        <v>330</v>
      </c>
    </row>
    <row r="10" spans="1:30" s="12" customFormat="1" x14ac:dyDescent="0.3">
      <c r="A10" s="62" t="s">
        <v>3693</v>
      </c>
      <c r="B10" s="12" t="s">
        <v>3628</v>
      </c>
      <c r="C10" s="12" t="s">
        <v>3639</v>
      </c>
      <c r="D10" s="12" t="b">
        <v>1</v>
      </c>
      <c r="E10" s="12" t="s">
        <v>3630</v>
      </c>
      <c r="F10" s="12" t="s">
        <v>3630</v>
      </c>
      <c r="G10" s="12" t="s">
        <v>62</v>
      </c>
      <c r="H10" s="12">
        <v>23</v>
      </c>
      <c r="I10" s="12" t="s">
        <v>3640</v>
      </c>
      <c r="J10" s="12" t="s">
        <v>3631</v>
      </c>
      <c r="K10" s="12">
        <v>406</v>
      </c>
      <c r="L10" s="12" t="s">
        <v>3632</v>
      </c>
      <c r="M10" s="12">
        <v>406</v>
      </c>
      <c r="N10" s="12" t="s">
        <v>3641</v>
      </c>
      <c r="O10" s="12">
        <v>2</v>
      </c>
      <c r="P10" s="12">
        <v>726.7</v>
      </c>
      <c r="Q10" s="12">
        <v>-43.578000000000003</v>
      </c>
      <c r="R10" s="12">
        <v>86.623000000000005</v>
      </c>
      <c r="S10" s="12">
        <v>-391.09100000000001</v>
      </c>
      <c r="T10" s="12">
        <v>521.5</v>
      </c>
      <c r="U10" s="12">
        <v>-0.47099999999999997</v>
      </c>
      <c r="V10" s="12">
        <v>253</v>
      </c>
      <c r="W10" s="12">
        <v>728</v>
      </c>
      <c r="X10" s="12">
        <v>23.79</v>
      </c>
      <c r="Y10" s="12">
        <v>7.8</v>
      </c>
      <c r="Z10" s="12">
        <v>31</v>
      </c>
      <c r="AA10" s="12">
        <v>300</v>
      </c>
      <c r="AC10" s="12">
        <v>1035</v>
      </c>
      <c r="AD10" s="12">
        <v>322</v>
      </c>
    </row>
    <row r="11" spans="1:30" s="12" customFormat="1" x14ac:dyDescent="0.3">
      <c r="A11" s="62" t="s">
        <v>3694</v>
      </c>
      <c r="B11" s="12" t="s">
        <v>3628</v>
      </c>
      <c r="C11" s="12" t="s">
        <v>3642</v>
      </c>
      <c r="D11" s="12" t="b">
        <v>1</v>
      </c>
      <c r="E11" s="12" t="s">
        <v>3630</v>
      </c>
      <c r="F11" s="12" t="s">
        <v>3630</v>
      </c>
      <c r="G11" s="12" t="s">
        <v>62</v>
      </c>
      <c r="H11" s="12">
        <v>19</v>
      </c>
      <c r="I11" s="12" t="s">
        <v>3643</v>
      </c>
      <c r="J11" s="12" t="s">
        <v>3631</v>
      </c>
      <c r="K11" s="12">
        <v>454</v>
      </c>
      <c r="L11" s="12" t="s">
        <v>3632</v>
      </c>
      <c r="M11" s="12">
        <v>454</v>
      </c>
      <c r="N11" s="12" t="s">
        <v>3644</v>
      </c>
      <c r="O11" s="12">
        <v>3</v>
      </c>
      <c r="P11" s="12">
        <v>726.7</v>
      </c>
      <c r="Q11" s="12">
        <v>-43.578000000000003</v>
      </c>
      <c r="R11" s="12">
        <v>86.623000000000005</v>
      </c>
      <c r="S11" s="12">
        <v>-548.29</v>
      </c>
      <c r="T11" s="12">
        <v>521.5</v>
      </c>
      <c r="U11" s="12">
        <v>-0.47099999999999997</v>
      </c>
      <c r="V11" s="12">
        <v>253</v>
      </c>
      <c r="W11" s="12">
        <v>728</v>
      </c>
      <c r="X11" s="12">
        <v>23.79</v>
      </c>
      <c r="Y11" s="12">
        <v>7.8</v>
      </c>
      <c r="Z11" s="12">
        <v>31</v>
      </c>
      <c r="AA11" s="12">
        <v>300</v>
      </c>
      <c r="AC11" s="12">
        <v>760</v>
      </c>
      <c r="AD11" s="12">
        <v>324</v>
      </c>
    </row>
    <row r="12" spans="1:30" s="12" customFormat="1" x14ac:dyDescent="0.3">
      <c r="A12" s="62" t="s">
        <v>3695</v>
      </c>
      <c r="B12" s="12" t="s">
        <v>3628</v>
      </c>
      <c r="C12" s="12" t="s">
        <v>3642</v>
      </c>
      <c r="D12" s="12" t="b">
        <v>1</v>
      </c>
      <c r="E12" s="12" t="s">
        <v>3630</v>
      </c>
      <c r="F12" s="12" t="s">
        <v>3630</v>
      </c>
      <c r="G12" s="12" t="s">
        <v>62</v>
      </c>
      <c r="H12" s="12">
        <v>27</v>
      </c>
      <c r="I12" s="12" t="s">
        <v>3645</v>
      </c>
      <c r="J12" s="12" t="s">
        <v>3631</v>
      </c>
      <c r="K12" s="12">
        <v>532</v>
      </c>
      <c r="L12" s="12" t="s">
        <v>3632</v>
      </c>
      <c r="M12" s="12">
        <v>532</v>
      </c>
      <c r="N12" s="12" t="s">
        <v>3646</v>
      </c>
      <c r="O12" s="12">
        <v>3</v>
      </c>
      <c r="P12" s="12">
        <v>726.7</v>
      </c>
      <c r="Q12" s="12">
        <v>-43.578000000000003</v>
      </c>
      <c r="R12" s="12">
        <v>86.623000000000005</v>
      </c>
      <c r="S12" s="12">
        <v>-548.29</v>
      </c>
      <c r="T12" s="12">
        <v>521.5</v>
      </c>
      <c r="U12" s="12">
        <v>-0.47099999999999997</v>
      </c>
      <c r="V12" s="12">
        <v>253</v>
      </c>
      <c r="W12" s="12">
        <v>728</v>
      </c>
      <c r="X12" s="12">
        <v>23.79</v>
      </c>
      <c r="Y12" s="12">
        <v>7.8</v>
      </c>
      <c r="Z12" s="12">
        <v>31</v>
      </c>
      <c r="AA12" s="12">
        <v>300</v>
      </c>
      <c r="AC12" s="12">
        <v>913</v>
      </c>
      <c r="AD12" s="12">
        <v>328</v>
      </c>
    </row>
    <row r="13" spans="1:30" s="12" customFormat="1" x14ac:dyDescent="0.3">
      <c r="A13" s="62" t="s">
        <v>3696</v>
      </c>
      <c r="B13" s="12" t="s">
        <v>3628</v>
      </c>
      <c r="C13" s="12" t="s">
        <v>3642</v>
      </c>
      <c r="D13" s="12" t="b">
        <v>1</v>
      </c>
      <c r="E13" s="12" t="s">
        <v>3637</v>
      </c>
      <c r="F13" s="12" t="s">
        <v>3630</v>
      </c>
      <c r="G13" s="12" t="s">
        <v>62</v>
      </c>
      <c r="H13" s="12">
        <v>19</v>
      </c>
      <c r="I13" s="12" t="s">
        <v>3643</v>
      </c>
      <c r="J13" s="12" t="s">
        <v>3631</v>
      </c>
      <c r="K13" s="12">
        <v>585</v>
      </c>
      <c r="L13" s="12" t="s">
        <v>3632</v>
      </c>
      <c r="M13" s="12">
        <v>585</v>
      </c>
      <c r="N13" s="12" t="s">
        <v>3647</v>
      </c>
      <c r="O13" s="12">
        <v>3</v>
      </c>
      <c r="P13" s="12">
        <v>726.7</v>
      </c>
      <c r="Q13" s="12">
        <v>-43.578000000000003</v>
      </c>
      <c r="R13" s="12">
        <v>86.623000000000005</v>
      </c>
      <c r="S13" s="12">
        <v>-548.29</v>
      </c>
      <c r="T13" s="12">
        <v>521.5</v>
      </c>
      <c r="U13" s="12">
        <v>-0.47099999999999997</v>
      </c>
      <c r="V13" s="12">
        <v>253</v>
      </c>
      <c r="W13" s="12">
        <v>728</v>
      </c>
      <c r="X13" s="12">
        <v>23.79</v>
      </c>
      <c r="Y13" s="12">
        <v>7.8</v>
      </c>
      <c r="Z13" s="12">
        <v>31</v>
      </c>
      <c r="AA13" s="12">
        <v>300</v>
      </c>
      <c r="AC13" s="12">
        <v>698</v>
      </c>
      <c r="AD13" s="12">
        <v>326</v>
      </c>
    </row>
    <row r="14" spans="1:30" s="12" customFormat="1" x14ac:dyDescent="0.3">
      <c r="A14" s="62" t="s">
        <v>3697</v>
      </c>
      <c r="B14" s="12" t="s">
        <v>3628</v>
      </c>
      <c r="C14" s="12" t="s">
        <v>3642</v>
      </c>
      <c r="D14" s="12" t="b">
        <v>1</v>
      </c>
      <c r="E14" s="12" t="s">
        <v>3637</v>
      </c>
      <c r="F14" s="12" t="s">
        <v>3630</v>
      </c>
      <c r="G14" s="12" t="s">
        <v>62</v>
      </c>
      <c r="H14" s="12">
        <v>27</v>
      </c>
      <c r="I14" s="12" t="s">
        <v>3645</v>
      </c>
      <c r="J14" s="12" t="s">
        <v>3631</v>
      </c>
      <c r="K14" s="12">
        <v>663</v>
      </c>
      <c r="L14" s="12" t="s">
        <v>3632</v>
      </c>
      <c r="M14" s="12">
        <v>663</v>
      </c>
      <c r="N14" s="12" t="s">
        <v>3648</v>
      </c>
      <c r="O14" s="12">
        <v>3</v>
      </c>
      <c r="P14" s="12">
        <v>726.7</v>
      </c>
      <c r="Q14" s="12">
        <v>-43.578000000000003</v>
      </c>
      <c r="R14" s="12">
        <v>86.623000000000005</v>
      </c>
      <c r="S14" s="12">
        <v>-548.29</v>
      </c>
      <c r="T14" s="12">
        <v>521.5</v>
      </c>
      <c r="U14" s="12">
        <v>-0.47099999999999997</v>
      </c>
      <c r="V14" s="12">
        <v>253</v>
      </c>
      <c r="W14" s="12">
        <v>728</v>
      </c>
      <c r="X14" s="12">
        <v>23.79</v>
      </c>
      <c r="Y14" s="12">
        <v>7.8</v>
      </c>
      <c r="Z14" s="12">
        <v>31</v>
      </c>
      <c r="AA14" s="12">
        <v>300</v>
      </c>
      <c r="AC14" s="12">
        <v>852</v>
      </c>
      <c r="AD14" s="12">
        <v>331</v>
      </c>
    </row>
    <row r="15" spans="1:30" s="12" customFormat="1" x14ac:dyDescent="0.3">
      <c r="A15" s="62" t="s">
        <v>3698</v>
      </c>
      <c r="B15" s="12" t="s">
        <v>3628</v>
      </c>
      <c r="C15" s="12" t="s">
        <v>3635</v>
      </c>
      <c r="D15" s="12" t="b">
        <v>1</v>
      </c>
      <c r="E15" s="12" t="s">
        <v>3630</v>
      </c>
      <c r="F15" s="12" t="s">
        <v>3630</v>
      </c>
      <c r="G15" s="12" t="s">
        <v>62</v>
      </c>
      <c r="H15" s="12">
        <v>21</v>
      </c>
      <c r="I15" s="12" t="s">
        <v>3650</v>
      </c>
      <c r="J15" s="12" t="s">
        <v>3649</v>
      </c>
      <c r="K15" s="12">
        <v>459</v>
      </c>
      <c r="L15" s="12" t="s">
        <v>3632</v>
      </c>
      <c r="M15" s="12">
        <v>459</v>
      </c>
      <c r="N15" s="12" t="s">
        <v>3651</v>
      </c>
      <c r="O15" s="12">
        <v>1</v>
      </c>
      <c r="P15" s="12">
        <v>726.7</v>
      </c>
      <c r="Q15" s="12">
        <v>-43.578000000000003</v>
      </c>
      <c r="R15" s="12">
        <v>86.623000000000005</v>
      </c>
      <c r="S15" s="12">
        <v>0</v>
      </c>
      <c r="T15" s="12">
        <v>521.5</v>
      </c>
      <c r="U15" s="12">
        <v>-0.47099999999999997</v>
      </c>
      <c r="V15" s="12">
        <v>253</v>
      </c>
      <c r="W15" s="12">
        <v>728</v>
      </c>
      <c r="X15" s="12">
        <v>23.79</v>
      </c>
      <c r="Y15" s="12">
        <v>7.8</v>
      </c>
      <c r="Z15" s="12">
        <v>31</v>
      </c>
      <c r="AA15" s="12">
        <v>300</v>
      </c>
      <c r="AC15" s="12">
        <v>1353</v>
      </c>
      <c r="AD15" s="12">
        <v>338</v>
      </c>
    </row>
    <row r="16" spans="1:30" s="12" customFormat="1" x14ac:dyDescent="0.3">
      <c r="A16" s="62" t="s">
        <v>3699</v>
      </c>
      <c r="B16" s="12" t="s">
        <v>3628</v>
      </c>
      <c r="C16" s="12" t="s">
        <v>3635</v>
      </c>
      <c r="D16" s="12" t="b">
        <v>1</v>
      </c>
      <c r="E16" s="12" t="s">
        <v>3630</v>
      </c>
      <c r="F16" s="12" t="s">
        <v>3630</v>
      </c>
      <c r="G16" s="12" t="s">
        <v>62</v>
      </c>
      <c r="H16" s="12">
        <v>25</v>
      </c>
      <c r="I16" s="12" t="s">
        <v>3652</v>
      </c>
      <c r="J16" s="12" t="s">
        <v>3649</v>
      </c>
      <c r="K16" s="12">
        <v>505</v>
      </c>
      <c r="L16" s="12" t="s">
        <v>3632</v>
      </c>
      <c r="M16" s="12">
        <v>505</v>
      </c>
      <c r="N16" s="12" t="s">
        <v>3653</v>
      </c>
      <c r="O16" s="12">
        <v>1</v>
      </c>
      <c r="P16" s="12">
        <v>726.7</v>
      </c>
      <c r="Q16" s="12">
        <v>-43.578000000000003</v>
      </c>
      <c r="R16" s="12">
        <v>86.623000000000005</v>
      </c>
      <c r="S16" s="12">
        <v>0</v>
      </c>
      <c r="T16" s="12">
        <v>521.5</v>
      </c>
      <c r="U16" s="12">
        <v>-0.47099999999999997</v>
      </c>
      <c r="V16" s="12">
        <v>253</v>
      </c>
      <c r="W16" s="12">
        <v>728</v>
      </c>
      <c r="X16" s="12">
        <v>23.79</v>
      </c>
      <c r="Y16" s="12">
        <v>7.8</v>
      </c>
      <c r="Z16" s="12">
        <v>31</v>
      </c>
      <c r="AA16" s="12">
        <v>300</v>
      </c>
      <c r="AC16" s="12">
        <v>1427</v>
      </c>
      <c r="AD16" s="12">
        <v>342</v>
      </c>
    </row>
    <row r="17" spans="1:30" s="12" customFormat="1" x14ac:dyDescent="0.3">
      <c r="A17" s="62" t="s">
        <v>3700</v>
      </c>
      <c r="B17" s="12" t="s">
        <v>3628</v>
      </c>
      <c r="C17" s="12" t="s">
        <v>3635</v>
      </c>
      <c r="D17" s="12" t="b">
        <v>1</v>
      </c>
      <c r="E17" s="12" t="s">
        <v>3637</v>
      </c>
      <c r="F17" s="12" t="s">
        <v>3630</v>
      </c>
      <c r="G17" s="12" t="s">
        <v>62</v>
      </c>
      <c r="H17" s="12">
        <v>22</v>
      </c>
      <c r="I17" s="12" t="s">
        <v>3650</v>
      </c>
      <c r="J17" s="12" t="s">
        <v>3649</v>
      </c>
      <c r="K17" s="12">
        <v>617</v>
      </c>
      <c r="L17" s="12" t="s">
        <v>3632</v>
      </c>
      <c r="M17" s="12">
        <v>617</v>
      </c>
      <c r="N17" s="12" t="s">
        <v>3654</v>
      </c>
      <c r="O17" s="12">
        <v>1</v>
      </c>
      <c r="P17" s="12">
        <v>726.7</v>
      </c>
      <c r="Q17" s="12">
        <v>-43.578000000000003</v>
      </c>
      <c r="R17" s="12">
        <v>86.623000000000005</v>
      </c>
      <c r="S17" s="12">
        <v>0</v>
      </c>
      <c r="T17" s="12">
        <v>521.5</v>
      </c>
      <c r="U17" s="12">
        <v>-0.47099999999999997</v>
      </c>
      <c r="V17" s="12">
        <v>253</v>
      </c>
      <c r="W17" s="12">
        <v>728</v>
      </c>
      <c r="X17" s="12">
        <v>23.79</v>
      </c>
      <c r="Y17" s="12">
        <v>7.8</v>
      </c>
      <c r="Z17" s="12">
        <v>31</v>
      </c>
      <c r="AA17" s="12">
        <v>300</v>
      </c>
      <c r="AC17" s="12">
        <v>1303</v>
      </c>
      <c r="AD17" s="12">
        <v>352</v>
      </c>
    </row>
    <row r="18" spans="1:30" s="12" customFormat="1" x14ac:dyDescent="0.3">
      <c r="A18" s="62" t="s">
        <v>3701</v>
      </c>
      <c r="B18" s="12" t="s">
        <v>3628</v>
      </c>
      <c r="C18" s="12" t="s">
        <v>3635</v>
      </c>
      <c r="D18" s="12" t="b">
        <v>1</v>
      </c>
      <c r="E18" s="12" t="s">
        <v>3637</v>
      </c>
      <c r="F18" s="12" t="s">
        <v>3630</v>
      </c>
      <c r="G18" s="12" t="s">
        <v>62</v>
      </c>
      <c r="H18" s="12">
        <v>27</v>
      </c>
      <c r="I18" s="12" t="s">
        <v>3652</v>
      </c>
      <c r="J18" s="12" t="s">
        <v>3649</v>
      </c>
      <c r="K18" s="12">
        <v>672</v>
      </c>
      <c r="L18" s="12" t="s">
        <v>3632</v>
      </c>
      <c r="M18" s="12">
        <v>672</v>
      </c>
      <c r="N18" s="12" t="s">
        <v>3655</v>
      </c>
      <c r="O18" s="12">
        <v>1</v>
      </c>
      <c r="P18" s="12">
        <v>726.7</v>
      </c>
      <c r="Q18" s="12">
        <v>-43.578000000000003</v>
      </c>
      <c r="R18" s="12">
        <v>86.623000000000005</v>
      </c>
      <c r="S18" s="12">
        <v>0</v>
      </c>
      <c r="T18" s="12">
        <v>521.5</v>
      </c>
      <c r="U18" s="12">
        <v>-0.47099999999999997</v>
      </c>
      <c r="V18" s="12">
        <v>253</v>
      </c>
      <c r="W18" s="12">
        <v>728</v>
      </c>
      <c r="X18" s="12">
        <v>23.79</v>
      </c>
      <c r="Y18" s="12">
        <v>7.8</v>
      </c>
      <c r="Z18" s="12">
        <v>31</v>
      </c>
      <c r="AA18" s="12">
        <v>300</v>
      </c>
      <c r="AC18" s="12">
        <v>1396</v>
      </c>
      <c r="AD18" s="12">
        <v>327</v>
      </c>
    </row>
    <row r="19" spans="1:30" s="12" customFormat="1" x14ac:dyDescent="0.3">
      <c r="A19" s="62" t="s">
        <v>3702</v>
      </c>
      <c r="B19" s="12" t="s">
        <v>3628</v>
      </c>
      <c r="C19" s="12" t="s">
        <v>3639</v>
      </c>
      <c r="D19" s="12" t="b">
        <v>1</v>
      </c>
      <c r="E19" s="12" t="s">
        <v>3630</v>
      </c>
      <c r="F19" s="12" t="s">
        <v>3630</v>
      </c>
      <c r="G19" s="12" t="s">
        <v>62</v>
      </c>
      <c r="H19" s="12">
        <v>19</v>
      </c>
      <c r="I19" s="12" t="s">
        <v>3650</v>
      </c>
      <c r="J19" s="12" t="s">
        <v>3649</v>
      </c>
      <c r="K19" s="12">
        <v>355</v>
      </c>
      <c r="L19" s="12" t="s">
        <v>3632</v>
      </c>
      <c r="M19" s="12">
        <v>355</v>
      </c>
      <c r="N19" s="12" t="s">
        <v>3656</v>
      </c>
      <c r="O19" s="12">
        <v>2</v>
      </c>
      <c r="P19" s="12">
        <v>726.7</v>
      </c>
      <c r="Q19" s="12">
        <v>-43.578000000000003</v>
      </c>
      <c r="R19" s="12">
        <v>86.623000000000005</v>
      </c>
      <c r="S19" s="12">
        <v>-391.09100000000001</v>
      </c>
      <c r="T19" s="12">
        <v>521.5</v>
      </c>
      <c r="U19" s="12">
        <v>-0.47099999999999997</v>
      </c>
      <c r="V19" s="12">
        <v>253</v>
      </c>
      <c r="W19" s="12">
        <v>728</v>
      </c>
      <c r="X19" s="12">
        <v>23.79</v>
      </c>
      <c r="Y19" s="12">
        <v>7.8</v>
      </c>
      <c r="Z19" s="12">
        <v>31</v>
      </c>
      <c r="AA19" s="12">
        <v>300</v>
      </c>
      <c r="AC19" s="12">
        <v>963</v>
      </c>
      <c r="AD19" s="12">
        <v>329</v>
      </c>
    </row>
    <row r="20" spans="1:30" s="12" customFormat="1" x14ac:dyDescent="0.3">
      <c r="A20" s="62" t="s">
        <v>3703</v>
      </c>
      <c r="B20" s="12" t="s">
        <v>3628</v>
      </c>
      <c r="C20" s="12" t="s">
        <v>3639</v>
      </c>
      <c r="D20" s="12" t="b">
        <v>1</v>
      </c>
      <c r="E20" s="12" t="s">
        <v>3630</v>
      </c>
      <c r="F20" s="12" t="s">
        <v>3630</v>
      </c>
      <c r="G20" s="12" t="s">
        <v>62</v>
      </c>
      <c r="H20" s="12">
        <v>24</v>
      </c>
      <c r="I20" s="12" t="s">
        <v>3652</v>
      </c>
      <c r="J20" s="12" t="s">
        <v>3649</v>
      </c>
      <c r="K20" s="12">
        <v>394</v>
      </c>
      <c r="L20" s="12" t="s">
        <v>3632</v>
      </c>
      <c r="M20" s="12">
        <v>394</v>
      </c>
      <c r="N20" s="12" t="s">
        <v>3657</v>
      </c>
      <c r="O20" s="12">
        <v>2</v>
      </c>
      <c r="P20" s="12">
        <v>726.7</v>
      </c>
      <c r="Q20" s="12">
        <v>-43.578000000000003</v>
      </c>
      <c r="R20" s="12">
        <v>86.623000000000005</v>
      </c>
      <c r="S20" s="12">
        <v>-391.09100000000001</v>
      </c>
      <c r="T20" s="12">
        <v>521.5</v>
      </c>
      <c r="U20" s="12">
        <v>-0.47099999999999997</v>
      </c>
      <c r="V20" s="12">
        <v>253</v>
      </c>
      <c r="W20" s="12">
        <v>728</v>
      </c>
      <c r="X20" s="12">
        <v>23.79</v>
      </c>
      <c r="Y20" s="12">
        <v>7.8</v>
      </c>
      <c r="Z20" s="12">
        <v>31</v>
      </c>
      <c r="AA20" s="12">
        <v>300</v>
      </c>
      <c r="AC20" s="12">
        <v>1064</v>
      </c>
      <c r="AD20" s="12">
        <v>333</v>
      </c>
    </row>
    <row r="21" spans="1:30" s="12" customFormat="1" x14ac:dyDescent="0.3">
      <c r="A21" s="62" t="s">
        <v>3704</v>
      </c>
      <c r="B21" s="12" t="s">
        <v>3628</v>
      </c>
      <c r="C21" s="12" t="s">
        <v>3639</v>
      </c>
      <c r="D21" s="12" t="b">
        <v>1</v>
      </c>
      <c r="E21" s="12" t="s">
        <v>3637</v>
      </c>
      <c r="F21" s="12" t="s">
        <v>3630</v>
      </c>
      <c r="G21" s="12" t="s">
        <v>62</v>
      </c>
      <c r="H21" s="12">
        <v>19</v>
      </c>
      <c r="I21" s="12" t="s">
        <v>3650</v>
      </c>
      <c r="J21" s="12" t="s">
        <v>3649</v>
      </c>
      <c r="K21" s="12">
        <v>490</v>
      </c>
      <c r="L21" s="12" t="s">
        <v>3632</v>
      </c>
      <c r="M21" s="12">
        <v>490</v>
      </c>
      <c r="N21" s="12" t="s">
        <v>3658</v>
      </c>
      <c r="O21" s="12">
        <v>2</v>
      </c>
      <c r="P21" s="12">
        <v>726.7</v>
      </c>
      <c r="Q21" s="12">
        <v>-43.578000000000003</v>
      </c>
      <c r="R21" s="12">
        <v>86.623000000000005</v>
      </c>
      <c r="S21" s="12">
        <v>-391.09100000000001</v>
      </c>
      <c r="T21" s="12">
        <v>521.5</v>
      </c>
      <c r="U21" s="12">
        <v>-0.47099999999999997</v>
      </c>
      <c r="V21" s="12">
        <v>253</v>
      </c>
      <c r="W21" s="12">
        <v>728</v>
      </c>
      <c r="X21" s="12">
        <v>23.79</v>
      </c>
      <c r="Y21" s="12">
        <v>7.8</v>
      </c>
      <c r="Z21" s="12">
        <v>31</v>
      </c>
      <c r="AA21" s="12">
        <v>300</v>
      </c>
      <c r="AC21" s="12">
        <v>900</v>
      </c>
      <c r="AD21" s="12">
        <v>341</v>
      </c>
    </row>
    <row r="22" spans="1:30" s="12" customFormat="1" x14ac:dyDescent="0.3">
      <c r="A22" s="62" t="s">
        <v>3705</v>
      </c>
      <c r="B22" s="12" t="s">
        <v>3628</v>
      </c>
      <c r="C22" s="12" t="s">
        <v>3639</v>
      </c>
      <c r="D22" s="12" t="b">
        <v>1</v>
      </c>
      <c r="E22" s="12" t="s">
        <v>3637</v>
      </c>
      <c r="F22" s="12" t="s">
        <v>3630</v>
      </c>
      <c r="G22" s="12" t="s">
        <v>62</v>
      </c>
      <c r="H22" s="12">
        <v>24</v>
      </c>
      <c r="I22" s="12" t="s">
        <v>3652</v>
      </c>
      <c r="J22" s="12" t="s">
        <v>3649</v>
      </c>
      <c r="K22" s="12">
        <v>531</v>
      </c>
      <c r="L22" s="12" t="s">
        <v>3632</v>
      </c>
      <c r="M22" s="12">
        <v>531</v>
      </c>
      <c r="N22" s="12" t="s">
        <v>3659</v>
      </c>
      <c r="O22" s="12">
        <v>2</v>
      </c>
      <c r="P22" s="12">
        <v>726.7</v>
      </c>
      <c r="Q22" s="12">
        <v>-43.578000000000003</v>
      </c>
      <c r="R22" s="12">
        <v>86.623000000000005</v>
      </c>
      <c r="S22" s="12">
        <v>-391.09100000000001</v>
      </c>
      <c r="T22" s="12">
        <v>521.5</v>
      </c>
      <c r="U22" s="12">
        <v>-0.47099999999999997</v>
      </c>
      <c r="V22" s="12">
        <v>253</v>
      </c>
      <c r="W22" s="12">
        <v>728</v>
      </c>
      <c r="X22" s="12">
        <v>23.79</v>
      </c>
      <c r="Y22" s="12">
        <v>7.8</v>
      </c>
      <c r="Z22" s="12">
        <v>31</v>
      </c>
      <c r="AA22" s="12">
        <v>300</v>
      </c>
      <c r="AC22" s="12">
        <v>1000</v>
      </c>
      <c r="AD22" s="12">
        <v>345</v>
      </c>
    </row>
    <row r="23" spans="1:30" s="12" customFormat="1" x14ac:dyDescent="0.3">
      <c r="A23" s="62" t="s">
        <v>3706</v>
      </c>
      <c r="B23" s="12" t="s">
        <v>3628</v>
      </c>
      <c r="C23" s="12" t="s">
        <v>3642</v>
      </c>
      <c r="D23" s="12" t="b">
        <v>1</v>
      </c>
      <c r="E23" s="12" t="s">
        <v>3630</v>
      </c>
      <c r="F23" s="12" t="s">
        <v>3630</v>
      </c>
      <c r="G23" s="12" t="s">
        <v>62</v>
      </c>
      <c r="H23" s="12">
        <v>21</v>
      </c>
      <c r="I23" s="12" t="s">
        <v>3650</v>
      </c>
      <c r="J23" s="12" t="s">
        <v>3649</v>
      </c>
      <c r="K23" s="12">
        <v>436</v>
      </c>
      <c r="L23" s="12" t="s">
        <v>3632</v>
      </c>
      <c r="M23" s="12">
        <v>436</v>
      </c>
      <c r="N23" s="12" t="s">
        <v>3660</v>
      </c>
      <c r="O23" s="12">
        <v>3</v>
      </c>
      <c r="P23" s="12">
        <v>726.7</v>
      </c>
      <c r="Q23" s="12">
        <v>-43.578000000000003</v>
      </c>
      <c r="R23" s="12">
        <v>86.623000000000005</v>
      </c>
      <c r="S23" s="12">
        <v>-548.29</v>
      </c>
      <c r="T23" s="12">
        <v>521.5</v>
      </c>
      <c r="U23" s="12">
        <v>-0.47099999999999997</v>
      </c>
      <c r="V23" s="12">
        <v>253</v>
      </c>
      <c r="W23" s="12">
        <v>728</v>
      </c>
      <c r="X23" s="12">
        <v>23.79</v>
      </c>
      <c r="Y23" s="12">
        <v>7.8</v>
      </c>
      <c r="Z23" s="12">
        <v>31</v>
      </c>
      <c r="AA23" s="12">
        <v>300</v>
      </c>
      <c r="AC23" s="12">
        <v>816</v>
      </c>
      <c r="AD23" s="12">
        <v>337</v>
      </c>
    </row>
    <row r="24" spans="1:30" s="12" customFormat="1" x14ac:dyDescent="0.3">
      <c r="A24" s="62" t="s">
        <v>3707</v>
      </c>
      <c r="B24" s="12" t="s">
        <v>3628</v>
      </c>
      <c r="C24" s="12" t="s">
        <v>3642</v>
      </c>
      <c r="D24" s="12" t="b">
        <v>1</v>
      </c>
      <c r="E24" s="12" t="s">
        <v>3630</v>
      </c>
      <c r="F24" s="12" t="s">
        <v>3630</v>
      </c>
      <c r="G24" s="12" t="s">
        <v>62</v>
      </c>
      <c r="H24" s="12">
        <v>25</v>
      </c>
      <c r="I24" s="12" t="s">
        <v>3652</v>
      </c>
      <c r="J24" s="12" t="s">
        <v>3649</v>
      </c>
      <c r="K24" s="12">
        <v>480</v>
      </c>
      <c r="L24" s="12" t="s">
        <v>3632</v>
      </c>
      <c r="M24" s="12">
        <v>480</v>
      </c>
      <c r="N24" s="12" t="s">
        <v>3661</v>
      </c>
      <c r="O24" s="12">
        <v>3</v>
      </c>
      <c r="P24" s="12">
        <v>726.7</v>
      </c>
      <c r="Q24" s="12">
        <v>-43.578000000000003</v>
      </c>
      <c r="R24" s="12">
        <v>86.623000000000005</v>
      </c>
      <c r="S24" s="12">
        <v>-548.29</v>
      </c>
      <c r="T24" s="12">
        <v>521.5</v>
      </c>
      <c r="U24" s="12">
        <v>-0.47099999999999997</v>
      </c>
      <c r="V24" s="12">
        <v>253</v>
      </c>
      <c r="W24" s="12">
        <v>728</v>
      </c>
      <c r="X24" s="12">
        <v>23.79</v>
      </c>
      <c r="Y24" s="12">
        <v>7.8</v>
      </c>
      <c r="Z24" s="12">
        <v>31</v>
      </c>
      <c r="AA24" s="12">
        <v>300</v>
      </c>
      <c r="AC24" s="12">
        <v>890</v>
      </c>
      <c r="AD24" s="12">
        <v>339</v>
      </c>
    </row>
    <row r="25" spans="1:30" s="12" customFormat="1" x14ac:dyDescent="0.3">
      <c r="A25" s="62" t="s">
        <v>3708</v>
      </c>
      <c r="B25" s="12" t="s">
        <v>3628</v>
      </c>
      <c r="C25" s="12" t="s">
        <v>3642</v>
      </c>
      <c r="D25" s="12" t="b">
        <v>1</v>
      </c>
      <c r="E25" s="12" t="s">
        <v>3637</v>
      </c>
      <c r="F25" s="12" t="s">
        <v>3630</v>
      </c>
      <c r="G25" s="12" t="s">
        <v>62</v>
      </c>
      <c r="H25" s="12">
        <v>22</v>
      </c>
      <c r="I25" s="12" t="s">
        <v>3650</v>
      </c>
      <c r="J25" s="12" t="s">
        <v>3649</v>
      </c>
      <c r="K25" s="12">
        <v>567</v>
      </c>
      <c r="L25" s="12" t="s">
        <v>3632</v>
      </c>
      <c r="M25" s="12">
        <v>567</v>
      </c>
      <c r="N25" s="12" t="s">
        <v>3662</v>
      </c>
      <c r="O25" s="12">
        <v>3</v>
      </c>
      <c r="P25" s="12">
        <v>726.7</v>
      </c>
      <c r="Q25" s="12">
        <v>-43.578000000000003</v>
      </c>
      <c r="R25" s="12">
        <v>86.623000000000005</v>
      </c>
      <c r="S25" s="12">
        <v>-548.29</v>
      </c>
      <c r="T25" s="12">
        <v>521.5</v>
      </c>
      <c r="U25" s="12">
        <v>-0.47099999999999997</v>
      </c>
      <c r="V25" s="12">
        <v>253</v>
      </c>
      <c r="W25" s="12">
        <v>728</v>
      </c>
      <c r="X25" s="12">
        <v>23.79</v>
      </c>
      <c r="Y25" s="12">
        <v>7.8</v>
      </c>
      <c r="Z25" s="12">
        <v>31</v>
      </c>
      <c r="AA25" s="12">
        <v>300</v>
      </c>
      <c r="AC25" s="12">
        <v>778</v>
      </c>
      <c r="AD25" s="12">
        <v>347</v>
      </c>
    </row>
    <row r="26" spans="1:30" s="12" customFormat="1" x14ac:dyDescent="0.3">
      <c r="A26" s="63" t="s">
        <v>3709</v>
      </c>
      <c r="B26" s="61" t="s">
        <v>3628</v>
      </c>
      <c r="C26" s="61" t="s">
        <v>3642</v>
      </c>
      <c r="D26" s="61" t="b">
        <v>1</v>
      </c>
      <c r="E26" s="61" t="s">
        <v>3637</v>
      </c>
      <c r="F26" s="61" t="s">
        <v>3630</v>
      </c>
      <c r="G26" s="61" t="s">
        <v>62</v>
      </c>
      <c r="H26" s="61">
        <v>26</v>
      </c>
      <c r="I26" s="61" t="s">
        <v>3652</v>
      </c>
      <c r="J26" s="61" t="s">
        <v>3649</v>
      </c>
      <c r="K26" s="61">
        <v>605</v>
      </c>
      <c r="L26" s="61" t="s">
        <v>3632</v>
      </c>
      <c r="M26" s="61">
        <v>605</v>
      </c>
      <c r="N26" s="61" t="s">
        <v>3663</v>
      </c>
      <c r="O26" s="61">
        <v>3</v>
      </c>
      <c r="P26" s="61">
        <v>726.7</v>
      </c>
      <c r="Q26" s="61">
        <v>-43.578000000000003</v>
      </c>
      <c r="R26" s="61">
        <v>86.623000000000005</v>
      </c>
      <c r="S26" s="61">
        <v>-548.29</v>
      </c>
      <c r="T26" s="61">
        <v>521.5</v>
      </c>
      <c r="U26" s="61">
        <v>-0.47099999999999997</v>
      </c>
      <c r="V26" s="61">
        <v>253</v>
      </c>
      <c r="W26" s="61">
        <v>728</v>
      </c>
      <c r="X26" s="61">
        <v>23.79</v>
      </c>
      <c r="Y26" s="61">
        <v>7.8</v>
      </c>
      <c r="Z26" s="61">
        <v>31</v>
      </c>
      <c r="AA26" s="61">
        <v>300</v>
      </c>
      <c r="AB26" s="61"/>
      <c r="AC26" s="61">
        <v>855</v>
      </c>
      <c r="AD26" s="12">
        <v>350</v>
      </c>
    </row>
    <row r="27" spans="1:30" s="12" customFormat="1" x14ac:dyDescent="0.3">
      <c r="A27" s="62" t="s">
        <v>3710</v>
      </c>
      <c r="B27" s="12" t="s">
        <v>3628</v>
      </c>
      <c r="C27" s="12" t="s">
        <v>3629</v>
      </c>
      <c r="D27" s="12" t="b">
        <v>1</v>
      </c>
      <c r="E27" s="12" t="s">
        <v>3630</v>
      </c>
      <c r="F27" s="12" t="s">
        <v>3630</v>
      </c>
      <c r="G27" s="12" t="s">
        <v>62</v>
      </c>
      <c r="H27" s="12">
        <v>17</v>
      </c>
      <c r="I27" s="12" t="s">
        <v>3633</v>
      </c>
      <c r="J27" s="12" t="s">
        <v>3664</v>
      </c>
      <c r="K27" s="12">
        <v>322</v>
      </c>
      <c r="L27" s="12" t="s">
        <v>3632</v>
      </c>
      <c r="M27" s="12">
        <v>322</v>
      </c>
      <c r="N27" s="12" t="s">
        <v>3665</v>
      </c>
      <c r="O27" s="12">
        <v>0</v>
      </c>
      <c r="P27" s="12" t="s">
        <v>3812</v>
      </c>
      <c r="Q27" s="12" t="s">
        <v>3812</v>
      </c>
      <c r="R27" s="12" t="s">
        <v>3812</v>
      </c>
      <c r="S27" s="12" t="s">
        <v>3812</v>
      </c>
      <c r="T27" s="12" t="s">
        <v>3812</v>
      </c>
      <c r="U27" s="12" t="s">
        <v>3812</v>
      </c>
      <c r="V27" s="12" t="s">
        <v>3812</v>
      </c>
      <c r="W27" s="12" t="s">
        <v>3812</v>
      </c>
      <c r="X27" s="12" t="s">
        <v>3812</v>
      </c>
      <c r="Y27" s="12" t="s">
        <v>3812</v>
      </c>
      <c r="Z27" s="12" t="s">
        <v>3812</v>
      </c>
      <c r="AC27" s="12">
        <v>436</v>
      </c>
    </row>
    <row r="28" spans="1:30" s="12" customFormat="1" x14ac:dyDescent="0.3">
      <c r="A28" s="62" t="s">
        <v>3711</v>
      </c>
      <c r="B28" s="12" t="s">
        <v>3628</v>
      </c>
      <c r="C28" s="12" t="s">
        <v>3635</v>
      </c>
      <c r="D28" s="12" t="b">
        <v>1</v>
      </c>
      <c r="E28" s="12" t="s">
        <v>3637</v>
      </c>
      <c r="F28" s="12" t="s">
        <v>3630</v>
      </c>
      <c r="G28" s="12" t="s">
        <v>62</v>
      </c>
      <c r="H28" s="12">
        <v>21</v>
      </c>
      <c r="I28" s="12" t="s">
        <v>3636</v>
      </c>
      <c r="J28" s="12" t="s">
        <v>3664</v>
      </c>
      <c r="K28" s="12">
        <v>712</v>
      </c>
      <c r="L28" s="12" t="s">
        <v>3632</v>
      </c>
      <c r="M28" s="12">
        <v>712</v>
      </c>
      <c r="N28" s="12" t="s">
        <v>3666</v>
      </c>
      <c r="O28" s="12">
        <v>1</v>
      </c>
      <c r="P28" s="12">
        <v>726.7</v>
      </c>
      <c r="Q28" s="12">
        <v>-43.578000000000003</v>
      </c>
      <c r="R28" s="12">
        <v>86.623000000000005</v>
      </c>
      <c r="S28" s="12">
        <v>0</v>
      </c>
      <c r="T28" s="12">
        <v>521.5</v>
      </c>
      <c r="U28" s="12">
        <v>-0.47099999999999997</v>
      </c>
      <c r="V28" s="12">
        <v>253</v>
      </c>
      <c r="W28" s="12">
        <v>728</v>
      </c>
      <c r="X28" s="12">
        <v>23.79</v>
      </c>
      <c r="Y28" s="12">
        <v>7.8</v>
      </c>
      <c r="Z28" s="12">
        <v>31</v>
      </c>
      <c r="AC28" s="12">
        <v>934</v>
      </c>
    </row>
    <row r="29" spans="1:30" s="12" customFormat="1" x14ac:dyDescent="0.3">
      <c r="A29" s="62" t="s">
        <v>3712</v>
      </c>
      <c r="B29" s="12" t="s">
        <v>3628</v>
      </c>
      <c r="C29" s="12" t="s">
        <v>3639</v>
      </c>
      <c r="D29" s="12" t="b">
        <v>1</v>
      </c>
      <c r="E29" s="12" t="s">
        <v>3630</v>
      </c>
      <c r="F29" s="12" t="s">
        <v>3630</v>
      </c>
      <c r="G29" s="12" t="s">
        <v>62</v>
      </c>
      <c r="H29" s="12">
        <v>23</v>
      </c>
      <c r="I29" s="12" t="s">
        <v>3640</v>
      </c>
      <c r="J29" s="12" t="s">
        <v>3664</v>
      </c>
      <c r="K29" s="12">
        <v>451</v>
      </c>
      <c r="L29" s="12" t="s">
        <v>3632</v>
      </c>
      <c r="M29" s="12">
        <v>451</v>
      </c>
      <c r="N29" s="12" t="s">
        <v>3667</v>
      </c>
      <c r="O29" s="12">
        <v>2</v>
      </c>
      <c r="P29" s="12">
        <v>726.7</v>
      </c>
      <c r="Q29" s="12">
        <v>-43.578000000000003</v>
      </c>
      <c r="R29" s="12">
        <v>86.623000000000005</v>
      </c>
      <c r="S29" s="12">
        <v>-391.09100000000001</v>
      </c>
      <c r="T29" s="12">
        <v>521.5</v>
      </c>
      <c r="U29" s="12">
        <v>-0.47099999999999997</v>
      </c>
      <c r="V29" s="12">
        <v>253</v>
      </c>
      <c r="W29" s="12">
        <v>728</v>
      </c>
      <c r="X29" s="12">
        <v>23.79</v>
      </c>
      <c r="Y29" s="12">
        <v>7.8</v>
      </c>
      <c r="Z29" s="12">
        <v>31</v>
      </c>
      <c r="AC29" s="12">
        <v>713</v>
      </c>
    </row>
    <row r="30" spans="1:30" s="12" customFormat="1" x14ac:dyDescent="0.3">
      <c r="A30" s="62" t="s">
        <v>3713</v>
      </c>
      <c r="B30" s="12" t="s">
        <v>3628</v>
      </c>
      <c r="C30" s="12" t="s">
        <v>3642</v>
      </c>
      <c r="D30" s="12" t="b">
        <v>1</v>
      </c>
      <c r="E30" s="12" t="s">
        <v>3630</v>
      </c>
      <c r="F30" s="12" t="s">
        <v>3630</v>
      </c>
      <c r="G30" s="12" t="s">
        <v>62</v>
      </c>
      <c r="H30" s="12">
        <v>19</v>
      </c>
      <c r="I30" s="12" t="s">
        <v>3643</v>
      </c>
      <c r="J30" s="12" t="s">
        <v>3664</v>
      </c>
      <c r="K30" s="12">
        <v>504</v>
      </c>
      <c r="L30" s="12" t="s">
        <v>3632</v>
      </c>
      <c r="M30" s="12">
        <v>504</v>
      </c>
      <c r="N30" s="12" t="s">
        <v>3668</v>
      </c>
      <c r="O30" s="12">
        <v>3</v>
      </c>
      <c r="P30" s="12">
        <v>726.7</v>
      </c>
      <c r="Q30" s="12">
        <v>-43.578000000000003</v>
      </c>
      <c r="R30" s="12">
        <v>86.623000000000005</v>
      </c>
      <c r="S30" s="12">
        <v>-548.29</v>
      </c>
      <c r="T30" s="12">
        <v>521.5</v>
      </c>
      <c r="U30" s="12">
        <v>-0.47099999999999997</v>
      </c>
      <c r="V30" s="12">
        <v>253</v>
      </c>
      <c r="W30" s="12">
        <v>728</v>
      </c>
      <c r="X30" s="12">
        <v>23.79</v>
      </c>
      <c r="Y30" s="12">
        <v>7.8</v>
      </c>
      <c r="Z30" s="12">
        <v>31</v>
      </c>
      <c r="AC30" s="12">
        <v>436</v>
      </c>
    </row>
    <row r="31" spans="1:30" s="12" customFormat="1" x14ac:dyDescent="0.3">
      <c r="A31" s="62" t="s">
        <v>3714</v>
      </c>
      <c r="B31" s="12" t="s">
        <v>3628</v>
      </c>
      <c r="C31" s="12" t="s">
        <v>3642</v>
      </c>
      <c r="D31" s="12" t="b">
        <v>1</v>
      </c>
      <c r="E31" s="12" t="s">
        <v>3630</v>
      </c>
      <c r="F31" s="12" t="s">
        <v>3630</v>
      </c>
      <c r="G31" s="12" t="s">
        <v>62</v>
      </c>
      <c r="H31" s="12">
        <v>27</v>
      </c>
      <c r="I31" s="12" t="s">
        <v>3645</v>
      </c>
      <c r="J31" s="12" t="s">
        <v>3664</v>
      </c>
      <c r="K31" s="12">
        <v>591</v>
      </c>
      <c r="L31" s="12" t="s">
        <v>3632</v>
      </c>
      <c r="M31" s="12">
        <v>591</v>
      </c>
      <c r="N31" s="12" t="s">
        <v>3669</v>
      </c>
      <c r="O31" s="12">
        <v>3</v>
      </c>
      <c r="P31" s="12">
        <v>726.7</v>
      </c>
      <c r="Q31" s="12">
        <v>-43.578000000000003</v>
      </c>
      <c r="R31" s="12">
        <v>86.623000000000005</v>
      </c>
      <c r="S31" s="12">
        <v>-548.29</v>
      </c>
      <c r="T31" s="12">
        <v>521.5</v>
      </c>
      <c r="U31" s="12">
        <v>-0.47099999999999997</v>
      </c>
      <c r="V31" s="12">
        <v>253</v>
      </c>
      <c r="W31" s="12">
        <v>728</v>
      </c>
      <c r="X31" s="12">
        <v>23.79</v>
      </c>
      <c r="Y31" s="12">
        <v>7.8</v>
      </c>
      <c r="Z31" s="12">
        <v>31</v>
      </c>
      <c r="AC31" s="12">
        <v>585</v>
      </c>
    </row>
    <row r="32" spans="1:30" s="12" customFormat="1" x14ac:dyDescent="0.3">
      <c r="A32" s="62" t="s">
        <v>3715</v>
      </c>
      <c r="B32" s="12" t="s">
        <v>3628</v>
      </c>
      <c r="C32" s="12" t="s">
        <v>3642</v>
      </c>
      <c r="D32" s="12" t="b">
        <v>1</v>
      </c>
      <c r="E32" s="12" t="s">
        <v>3637</v>
      </c>
      <c r="F32" s="12" t="s">
        <v>3630</v>
      </c>
      <c r="G32" s="12" t="s">
        <v>62</v>
      </c>
      <c r="H32" s="12">
        <v>19</v>
      </c>
      <c r="I32" s="12" t="s">
        <v>3643</v>
      </c>
      <c r="J32" s="12" t="s">
        <v>3664</v>
      </c>
      <c r="K32" s="12">
        <v>640</v>
      </c>
      <c r="L32" s="12" t="s">
        <v>3632</v>
      </c>
      <c r="M32" s="12">
        <v>640</v>
      </c>
      <c r="N32" s="12" t="s">
        <v>3670</v>
      </c>
      <c r="O32" s="12">
        <v>3</v>
      </c>
      <c r="P32" s="12">
        <v>726.7</v>
      </c>
      <c r="Q32" s="12">
        <v>-43.578000000000003</v>
      </c>
      <c r="R32" s="12">
        <v>86.623000000000005</v>
      </c>
      <c r="S32" s="12">
        <v>-548.29</v>
      </c>
      <c r="T32" s="12">
        <v>521.5</v>
      </c>
      <c r="U32" s="12">
        <v>-0.47099999999999997</v>
      </c>
      <c r="V32" s="12">
        <v>253</v>
      </c>
      <c r="W32" s="12">
        <v>728</v>
      </c>
      <c r="X32" s="12">
        <v>23.79</v>
      </c>
      <c r="Y32" s="12">
        <v>7.8</v>
      </c>
      <c r="Z32" s="12">
        <v>31</v>
      </c>
      <c r="AC32" s="12">
        <v>372</v>
      </c>
    </row>
    <row r="33" spans="1:29" s="12" customFormat="1" x14ac:dyDescent="0.3">
      <c r="A33" s="62" t="s">
        <v>3716</v>
      </c>
      <c r="B33" s="12" t="s">
        <v>3628</v>
      </c>
      <c r="C33" s="12" t="s">
        <v>3642</v>
      </c>
      <c r="D33" s="12" t="b">
        <v>1</v>
      </c>
      <c r="E33" s="12" t="s">
        <v>3637</v>
      </c>
      <c r="F33" s="12" t="s">
        <v>3630</v>
      </c>
      <c r="G33" s="12" t="s">
        <v>62</v>
      </c>
      <c r="H33" s="12">
        <v>27</v>
      </c>
      <c r="I33" s="12" t="s">
        <v>3645</v>
      </c>
      <c r="J33" s="12" t="s">
        <v>3664</v>
      </c>
      <c r="K33" s="12">
        <v>727</v>
      </c>
      <c r="L33" s="12" t="s">
        <v>3632</v>
      </c>
      <c r="M33" s="12">
        <v>727</v>
      </c>
      <c r="N33" s="12" t="s">
        <v>3671</v>
      </c>
      <c r="O33" s="12">
        <v>3</v>
      </c>
      <c r="P33" s="12">
        <v>726.7</v>
      </c>
      <c r="Q33" s="12">
        <v>-43.578000000000003</v>
      </c>
      <c r="R33" s="12">
        <v>86.623000000000005</v>
      </c>
      <c r="S33" s="12">
        <v>-548.29</v>
      </c>
      <c r="T33" s="12">
        <v>521.5</v>
      </c>
      <c r="U33" s="12">
        <v>-0.47099999999999997</v>
      </c>
      <c r="V33" s="12">
        <v>253</v>
      </c>
      <c r="W33" s="12">
        <v>728</v>
      </c>
      <c r="X33" s="12">
        <v>23.79</v>
      </c>
      <c r="Y33" s="12">
        <v>7.8</v>
      </c>
      <c r="Z33" s="12">
        <v>31</v>
      </c>
      <c r="AC33" s="12">
        <v>521</v>
      </c>
    </row>
    <row r="34" spans="1:29" s="12" customFormat="1" x14ac:dyDescent="0.3">
      <c r="A34" s="62" t="s">
        <v>3717</v>
      </c>
      <c r="B34" s="12" t="s">
        <v>3628</v>
      </c>
      <c r="C34" s="12" t="s">
        <v>3635</v>
      </c>
      <c r="D34" s="12" t="b">
        <v>1</v>
      </c>
      <c r="E34" s="12" t="s">
        <v>3630</v>
      </c>
      <c r="F34" s="12" t="s">
        <v>3630</v>
      </c>
      <c r="G34" s="12" t="s">
        <v>62</v>
      </c>
      <c r="H34" s="12">
        <v>21</v>
      </c>
      <c r="I34" s="12" t="s">
        <v>3650</v>
      </c>
      <c r="J34" s="12" t="s">
        <v>3664</v>
      </c>
      <c r="K34" s="12">
        <v>540</v>
      </c>
      <c r="L34" s="12" t="s">
        <v>3632</v>
      </c>
      <c r="M34" s="12">
        <v>540</v>
      </c>
      <c r="N34" s="12" t="s">
        <v>3672</v>
      </c>
      <c r="O34" s="12">
        <v>1</v>
      </c>
      <c r="P34" s="12">
        <v>726.7</v>
      </c>
      <c r="Q34" s="12">
        <v>-43.578000000000003</v>
      </c>
      <c r="R34" s="12">
        <v>86.623000000000005</v>
      </c>
      <c r="S34" s="12">
        <v>0</v>
      </c>
      <c r="T34" s="12">
        <v>521.5</v>
      </c>
      <c r="U34" s="12">
        <v>-0.47099999999999997</v>
      </c>
      <c r="V34" s="12">
        <v>253</v>
      </c>
      <c r="W34" s="12">
        <v>728</v>
      </c>
      <c r="X34" s="12">
        <v>23.79</v>
      </c>
      <c r="Y34" s="12">
        <v>7.8</v>
      </c>
      <c r="Z34" s="12">
        <v>31</v>
      </c>
      <c r="AC34" s="12">
        <v>1015</v>
      </c>
    </row>
    <row r="35" spans="1:29" s="12" customFormat="1" x14ac:dyDescent="0.3">
      <c r="A35" s="62" t="s">
        <v>3718</v>
      </c>
      <c r="B35" s="12" t="s">
        <v>3628</v>
      </c>
      <c r="C35" s="12" t="s">
        <v>3635</v>
      </c>
      <c r="D35" s="12" t="b">
        <v>1</v>
      </c>
      <c r="E35" s="12" t="s">
        <v>3630</v>
      </c>
      <c r="F35" s="12" t="s">
        <v>3630</v>
      </c>
      <c r="G35" s="12" t="s">
        <v>62</v>
      </c>
      <c r="H35" s="12">
        <v>25</v>
      </c>
      <c r="I35" s="12" t="s">
        <v>3652</v>
      </c>
      <c r="J35" s="12" t="s">
        <v>3664</v>
      </c>
      <c r="K35" s="12">
        <v>594</v>
      </c>
      <c r="L35" s="12" t="s">
        <v>3632</v>
      </c>
      <c r="M35" s="12">
        <v>594</v>
      </c>
      <c r="N35" s="12" t="s">
        <v>3673</v>
      </c>
      <c r="O35" s="12">
        <v>1</v>
      </c>
      <c r="P35" s="12">
        <v>726.7</v>
      </c>
      <c r="Q35" s="12">
        <v>-43.578000000000003</v>
      </c>
      <c r="R35" s="12">
        <v>86.623000000000005</v>
      </c>
      <c r="S35" s="12">
        <v>0</v>
      </c>
      <c r="T35" s="12">
        <v>521.5</v>
      </c>
      <c r="U35" s="12">
        <v>-0.47099999999999997</v>
      </c>
      <c r="V35" s="12">
        <v>253</v>
      </c>
      <c r="W35" s="12">
        <v>728</v>
      </c>
      <c r="X35" s="12">
        <v>23.79</v>
      </c>
      <c r="Y35" s="12">
        <v>7.8</v>
      </c>
      <c r="Z35" s="12">
        <v>31</v>
      </c>
      <c r="AC35" s="12">
        <v>1085</v>
      </c>
    </row>
    <row r="36" spans="1:29" s="12" customFormat="1" x14ac:dyDescent="0.3">
      <c r="A36" s="62" t="s">
        <v>3719</v>
      </c>
      <c r="B36" s="12" t="s">
        <v>3628</v>
      </c>
      <c r="C36" s="12" t="s">
        <v>3635</v>
      </c>
      <c r="D36" s="12" t="b">
        <v>1</v>
      </c>
      <c r="E36" s="12" t="s">
        <v>3637</v>
      </c>
      <c r="F36" s="12" t="s">
        <v>3630</v>
      </c>
      <c r="G36" s="12" t="s">
        <v>62</v>
      </c>
      <c r="H36" s="12">
        <v>22</v>
      </c>
      <c r="I36" s="12" t="s">
        <v>3650</v>
      </c>
      <c r="J36" s="12" t="s">
        <v>3664</v>
      </c>
      <c r="K36" s="12">
        <v>726</v>
      </c>
      <c r="L36" s="12" t="s">
        <v>3632</v>
      </c>
      <c r="M36" s="12">
        <v>726</v>
      </c>
      <c r="N36" s="12" t="s">
        <v>3674</v>
      </c>
      <c r="O36" s="12">
        <v>1</v>
      </c>
      <c r="P36" s="12">
        <v>726.7</v>
      </c>
      <c r="Q36" s="12">
        <v>-43.578000000000003</v>
      </c>
      <c r="R36" s="12">
        <v>86.623000000000005</v>
      </c>
      <c r="S36" s="12">
        <v>0</v>
      </c>
      <c r="T36" s="12">
        <v>521.5</v>
      </c>
      <c r="U36" s="12">
        <v>-0.47099999999999997</v>
      </c>
      <c r="V36" s="12">
        <v>253</v>
      </c>
      <c r="W36" s="12">
        <v>728</v>
      </c>
      <c r="X36" s="12">
        <v>23.79</v>
      </c>
      <c r="Y36" s="12">
        <v>7.8</v>
      </c>
      <c r="Z36" s="12">
        <v>31</v>
      </c>
      <c r="AC36" s="12">
        <v>951</v>
      </c>
    </row>
    <row r="37" spans="1:29" s="12" customFormat="1" x14ac:dyDescent="0.3">
      <c r="A37" s="62" t="s">
        <v>3720</v>
      </c>
      <c r="B37" s="12" t="s">
        <v>3628</v>
      </c>
      <c r="C37" s="12" t="s">
        <v>3635</v>
      </c>
      <c r="D37" s="12" t="b">
        <v>1</v>
      </c>
      <c r="E37" s="12" t="s">
        <v>3637</v>
      </c>
      <c r="F37" s="12" t="s">
        <v>3630</v>
      </c>
      <c r="G37" s="12" t="s">
        <v>62</v>
      </c>
      <c r="H37" s="12">
        <v>27</v>
      </c>
      <c r="I37" s="12" t="s">
        <v>3652</v>
      </c>
      <c r="J37" s="12" t="s">
        <v>3664</v>
      </c>
      <c r="K37" s="12">
        <v>728</v>
      </c>
      <c r="L37" s="12" t="s">
        <v>3632</v>
      </c>
      <c r="M37" s="12">
        <v>790</v>
      </c>
      <c r="N37" s="12" t="s">
        <v>3675</v>
      </c>
      <c r="O37" s="12">
        <v>1</v>
      </c>
      <c r="P37" s="12">
        <v>726.7</v>
      </c>
      <c r="Q37" s="12">
        <v>-43.578000000000003</v>
      </c>
      <c r="R37" s="12">
        <v>86.623000000000005</v>
      </c>
      <c r="S37" s="12">
        <v>0</v>
      </c>
      <c r="T37" s="12">
        <v>521.5</v>
      </c>
      <c r="U37" s="12">
        <v>-0.47099999999999997</v>
      </c>
      <c r="V37" s="12">
        <v>253</v>
      </c>
      <c r="W37" s="12">
        <v>728</v>
      </c>
      <c r="X37" s="12">
        <v>23.79</v>
      </c>
      <c r="Y37" s="12">
        <v>7.8</v>
      </c>
      <c r="Z37" s="12">
        <v>31</v>
      </c>
      <c r="AC37" s="12">
        <v>1069</v>
      </c>
    </row>
    <row r="38" spans="1:29" s="12" customFormat="1" x14ac:dyDescent="0.3">
      <c r="A38" s="62" t="s">
        <v>3721</v>
      </c>
      <c r="B38" s="12" t="s">
        <v>3628</v>
      </c>
      <c r="C38" s="12" t="s">
        <v>3639</v>
      </c>
      <c r="D38" s="12" t="b">
        <v>1</v>
      </c>
      <c r="E38" s="12" t="s">
        <v>3630</v>
      </c>
      <c r="F38" s="12" t="s">
        <v>3630</v>
      </c>
      <c r="G38" s="12" t="s">
        <v>62</v>
      </c>
      <c r="H38" s="12">
        <v>19</v>
      </c>
      <c r="I38" s="12" t="s">
        <v>3650</v>
      </c>
      <c r="J38" s="12" t="s">
        <v>3664</v>
      </c>
      <c r="K38" s="12">
        <v>418</v>
      </c>
      <c r="L38" s="12" t="s">
        <v>3632</v>
      </c>
      <c r="M38" s="12">
        <v>418</v>
      </c>
      <c r="N38" s="12" t="s">
        <v>3676</v>
      </c>
      <c r="O38" s="12">
        <v>2</v>
      </c>
      <c r="P38" s="12">
        <v>726.7</v>
      </c>
      <c r="Q38" s="12">
        <v>-43.578000000000003</v>
      </c>
      <c r="R38" s="12">
        <v>86.623000000000005</v>
      </c>
      <c r="S38" s="12">
        <v>-391.09100000000001</v>
      </c>
      <c r="T38" s="12">
        <v>521.5</v>
      </c>
      <c r="U38" s="12">
        <v>-0.47099999999999997</v>
      </c>
      <c r="V38" s="12">
        <v>253</v>
      </c>
      <c r="W38" s="12">
        <v>728</v>
      </c>
      <c r="X38" s="12">
        <v>23.79</v>
      </c>
      <c r="Y38" s="12">
        <v>7.8</v>
      </c>
      <c r="Z38" s="12">
        <v>31</v>
      </c>
      <c r="AC38" s="12">
        <v>634</v>
      </c>
    </row>
    <row r="39" spans="1:29" s="12" customFormat="1" x14ac:dyDescent="0.3">
      <c r="A39" s="62" t="s">
        <v>3722</v>
      </c>
      <c r="B39" s="12" t="s">
        <v>3628</v>
      </c>
      <c r="C39" s="12" t="s">
        <v>3639</v>
      </c>
      <c r="D39" s="12" t="b">
        <v>1</v>
      </c>
      <c r="E39" s="12" t="s">
        <v>3630</v>
      </c>
      <c r="F39" s="12" t="s">
        <v>3630</v>
      </c>
      <c r="G39" s="12" t="s">
        <v>62</v>
      </c>
      <c r="H39" s="12">
        <v>24</v>
      </c>
      <c r="I39" s="12" t="s">
        <v>3652</v>
      </c>
      <c r="J39" s="12" t="s">
        <v>3664</v>
      </c>
      <c r="K39" s="12">
        <v>464</v>
      </c>
      <c r="L39" s="12" t="s">
        <v>3632</v>
      </c>
      <c r="M39" s="12">
        <v>464</v>
      </c>
      <c r="N39" s="12" t="s">
        <v>3677</v>
      </c>
      <c r="O39" s="12">
        <v>2</v>
      </c>
      <c r="P39" s="12">
        <v>726.7</v>
      </c>
      <c r="Q39" s="12">
        <v>-43.578000000000003</v>
      </c>
      <c r="R39" s="12">
        <v>86.623000000000005</v>
      </c>
      <c r="S39" s="12">
        <v>-391.09100000000001</v>
      </c>
      <c r="T39" s="12">
        <v>521.5</v>
      </c>
      <c r="U39" s="12">
        <v>-0.47099999999999997</v>
      </c>
      <c r="V39" s="12">
        <v>253</v>
      </c>
      <c r="W39" s="12">
        <v>728</v>
      </c>
      <c r="X39" s="12">
        <v>23.79</v>
      </c>
      <c r="Y39" s="12">
        <v>7.8</v>
      </c>
      <c r="Z39" s="12">
        <v>31</v>
      </c>
      <c r="AC39" s="12">
        <v>731</v>
      </c>
    </row>
    <row r="40" spans="1:29" s="12" customFormat="1" x14ac:dyDescent="0.3">
      <c r="A40" s="62" t="s">
        <v>3723</v>
      </c>
      <c r="B40" s="12" t="s">
        <v>3628</v>
      </c>
      <c r="C40" s="12" t="s">
        <v>3639</v>
      </c>
      <c r="D40" s="12" t="b">
        <v>1</v>
      </c>
      <c r="E40" s="12" t="s">
        <v>3637</v>
      </c>
      <c r="F40" s="12" t="s">
        <v>3630</v>
      </c>
      <c r="G40" s="12" t="s">
        <v>62</v>
      </c>
      <c r="H40" s="12">
        <v>19</v>
      </c>
      <c r="I40" s="12" t="s">
        <v>3650</v>
      </c>
      <c r="J40" s="12" t="s">
        <v>3664</v>
      </c>
      <c r="K40" s="12">
        <v>577</v>
      </c>
      <c r="L40" s="12" t="s">
        <v>3632</v>
      </c>
      <c r="M40" s="12">
        <v>577</v>
      </c>
      <c r="N40" s="12" t="s">
        <v>3678</v>
      </c>
      <c r="O40" s="12">
        <v>2</v>
      </c>
      <c r="P40" s="12">
        <v>726.7</v>
      </c>
      <c r="Q40" s="12">
        <v>-43.578000000000003</v>
      </c>
      <c r="R40" s="12">
        <v>86.623000000000005</v>
      </c>
      <c r="S40" s="12">
        <v>-391.09100000000001</v>
      </c>
      <c r="T40" s="12">
        <v>521.5</v>
      </c>
      <c r="U40" s="12">
        <v>-0.47099999999999997</v>
      </c>
      <c r="V40" s="12">
        <v>253</v>
      </c>
      <c r="W40" s="12">
        <v>728</v>
      </c>
      <c r="X40" s="12">
        <v>23.79</v>
      </c>
      <c r="Y40" s="12">
        <v>7.8</v>
      </c>
      <c r="Z40" s="12">
        <v>31</v>
      </c>
      <c r="AC40" s="12">
        <v>559</v>
      </c>
    </row>
    <row r="41" spans="1:29" s="12" customFormat="1" x14ac:dyDescent="0.3">
      <c r="A41" s="62" t="s">
        <v>3724</v>
      </c>
      <c r="B41" s="12" t="s">
        <v>3628</v>
      </c>
      <c r="C41" s="12" t="s">
        <v>3639</v>
      </c>
      <c r="D41" s="12" t="b">
        <v>1</v>
      </c>
      <c r="E41" s="12" t="s">
        <v>3637</v>
      </c>
      <c r="F41" s="12" t="s">
        <v>3630</v>
      </c>
      <c r="G41" s="12" t="s">
        <v>62</v>
      </c>
      <c r="H41" s="12">
        <v>24</v>
      </c>
      <c r="I41" s="12" t="s">
        <v>3652</v>
      </c>
      <c r="J41" s="12" t="s">
        <v>3664</v>
      </c>
      <c r="K41" s="12">
        <v>625</v>
      </c>
      <c r="L41" s="12" t="s">
        <v>3632</v>
      </c>
      <c r="M41" s="12">
        <v>625</v>
      </c>
      <c r="N41" s="12" t="s">
        <v>3679</v>
      </c>
      <c r="O41" s="12">
        <v>2</v>
      </c>
      <c r="P41" s="12">
        <v>726.7</v>
      </c>
      <c r="Q41" s="12">
        <v>-43.578000000000003</v>
      </c>
      <c r="R41" s="12">
        <v>86.623000000000005</v>
      </c>
      <c r="S41" s="12">
        <v>-391.09100000000001</v>
      </c>
      <c r="T41" s="12">
        <v>521.5</v>
      </c>
      <c r="U41" s="12">
        <v>-0.47099999999999997</v>
      </c>
      <c r="V41" s="12">
        <v>253</v>
      </c>
      <c r="W41" s="12">
        <v>728</v>
      </c>
      <c r="X41" s="12">
        <v>23.79</v>
      </c>
      <c r="Y41" s="12">
        <v>7.8</v>
      </c>
      <c r="Z41" s="12">
        <v>31</v>
      </c>
      <c r="AC41" s="12">
        <v>655</v>
      </c>
    </row>
    <row r="42" spans="1:29" s="12" customFormat="1" x14ac:dyDescent="0.3">
      <c r="A42" s="62" t="s">
        <v>3725</v>
      </c>
      <c r="B42" s="12" t="s">
        <v>3628</v>
      </c>
      <c r="C42" s="12" t="s">
        <v>3642</v>
      </c>
      <c r="D42" s="12" t="b">
        <v>1</v>
      </c>
      <c r="E42" s="12" t="s">
        <v>3630</v>
      </c>
      <c r="F42" s="12" t="s">
        <v>3630</v>
      </c>
      <c r="G42" s="12" t="s">
        <v>62</v>
      </c>
      <c r="H42" s="12">
        <v>21</v>
      </c>
      <c r="I42" s="12" t="s">
        <v>3650</v>
      </c>
      <c r="J42" s="12" t="s">
        <v>3664</v>
      </c>
      <c r="K42" s="12">
        <v>513</v>
      </c>
      <c r="L42" s="12" t="s">
        <v>3632</v>
      </c>
      <c r="M42" s="12">
        <v>513</v>
      </c>
      <c r="N42" s="12" t="s">
        <v>3680</v>
      </c>
      <c r="O42" s="12">
        <v>3</v>
      </c>
      <c r="P42" s="12">
        <v>726.7</v>
      </c>
      <c r="Q42" s="12">
        <v>-43.578000000000003</v>
      </c>
      <c r="R42" s="12">
        <v>86.623000000000005</v>
      </c>
      <c r="S42" s="12">
        <v>-548.29</v>
      </c>
      <c r="T42" s="12">
        <v>521.5</v>
      </c>
      <c r="U42" s="12">
        <v>-0.47099999999999997</v>
      </c>
      <c r="V42" s="12">
        <v>253</v>
      </c>
      <c r="W42" s="12">
        <v>728</v>
      </c>
      <c r="X42" s="12">
        <v>23.79</v>
      </c>
      <c r="Y42" s="12">
        <v>7.8</v>
      </c>
      <c r="Z42" s="12">
        <v>31</v>
      </c>
      <c r="AC42" s="12">
        <v>479</v>
      </c>
    </row>
    <row r="43" spans="1:29" s="12" customFormat="1" x14ac:dyDescent="0.3">
      <c r="A43" s="62" t="s">
        <v>3726</v>
      </c>
      <c r="B43" s="12" t="s">
        <v>3628</v>
      </c>
      <c r="C43" s="12" t="s">
        <v>3642</v>
      </c>
      <c r="D43" s="12" t="b">
        <v>1</v>
      </c>
      <c r="E43" s="12" t="s">
        <v>3630</v>
      </c>
      <c r="F43" s="12" t="s">
        <v>3630</v>
      </c>
      <c r="G43" s="12" t="s">
        <v>62</v>
      </c>
      <c r="H43" s="12">
        <v>25</v>
      </c>
      <c r="I43" s="12" t="s">
        <v>3652</v>
      </c>
      <c r="J43" s="12" t="s">
        <v>3664</v>
      </c>
      <c r="K43" s="12">
        <v>564</v>
      </c>
      <c r="L43" s="12" t="s">
        <v>3632</v>
      </c>
      <c r="M43" s="12">
        <v>564</v>
      </c>
      <c r="N43" s="12" t="s">
        <v>3681</v>
      </c>
      <c r="O43" s="12">
        <v>3</v>
      </c>
      <c r="P43" s="12">
        <v>726.7</v>
      </c>
      <c r="Q43" s="12">
        <v>-43.578000000000003</v>
      </c>
      <c r="R43" s="12">
        <v>86.623000000000005</v>
      </c>
      <c r="S43" s="12">
        <v>-548.29</v>
      </c>
      <c r="T43" s="12">
        <v>521.5</v>
      </c>
      <c r="U43" s="12">
        <v>-0.47099999999999997</v>
      </c>
      <c r="V43" s="12">
        <v>253</v>
      </c>
      <c r="W43" s="12">
        <v>728</v>
      </c>
      <c r="X43" s="12">
        <v>23.79</v>
      </c>
      <c r="Y43" s="12">
        <v>7.8</v>
      </c>
      <c r="Z43" s="12">
        <v>31</v>
      </c>
      <c r="AC43" s="12">
        <v>551</v>
      </c>
    </row>
    <row r="44" spans="1:29" s="12" customFormat="1" x14ac:dyDescent="0.3">
      <c r="A44" s="62" t="s">
        <v>3727</v>
      </c>
      <c r="B44" s="12" t="s">
        <v>3628</v>
      </c>
      <c r="C44" s="12" t="s">
        <v>3642</v>
      </c>
      <c r="D44" s="12" t="b">
        <v>1</v>
      </c>
      <c r="E44" s="12" t="s">
        <v>3637</v>
      </c>
      <c r="F44" s="12" t="s">
        <v>3630</v>
      </c>
      <c r="G44" s="12" t="s">
        <v>62</v>
      </c>
      <c r="H44" s="12">
        <v>22</v>
      </c>
      <c r="I44" s="12" t="s">
        <v>3650</v>
      </c>
      <c r="J44" s="12" t="s">
        <v>3664</v>
      </c>
      <c r="K44" s="12">
        <v>667</v>
      </c>
      <c r="L44" s="12" t="s">
        <v>3632</v>
      </c>
      <c r="M44" s="12">
        <v>667</v>
      </c>
      <c r="N44" s="12" t="s">
        <v>3682</v>
      </c>
      <c r="O44" s="12">
        <v>3</v>
      </c>
      <c r="P44" s="12">
        <v>726.7</v>
      </c>
      <c r="Q44" s="12">
        <v>-43.578000000000003</v>
      </c>
      <c r="R44" s="12">
        <v>86.623000000000005</v>
      </c>
      <c r="S44" s="12">
        <v>-548.29</v>
      </c>
      <c r="T44" s="12">
        <v>521.5</v>
      </c>
      <c r="U44" s="12">
        <v>-0.47099999999999997</v>
      </c>
      <c r="V44" s="12">
        <v>253</v>
      </c>
      <c r="W44" s="12">
        <v>728</v>
      </c>
      <c r="X44" s="12">
        <v>23.79</v>
      </c>
      <c r="Y44" s="12">
        <v>7.8</v>
      </c>
      <c r="Z44" s="12">
        <v>31</v>
      </c>
      <c r="AC44" s="12">
        <v>431</v>
      </c>
    </row>
    <row r="45" spans="1:29" s="12" customFormat="1" x14ac:dyDescent="0.3">
      <c r="A45" s="62" t="s">
        <v>3728</v>
      </c>
      <c r="B45" s="12" t="s">
        <v>3628</v>
      </c>
      <c r="C45" s="12" t="s">
        <v>3642</v>
      </c>
      <c r="D45" s="12" t="b">
        <v>1</v>
      </c>
      <c r="E45" s="12" t="s">
        <v>3637</v>
      </c>
      <c r="F45" s="12" t="s">
        <v>3630</v>
      </c>
      <c r="G45" s="12" t="s">
        <v>62</v>
      </c>
      <c r="H45" s="12">
        <v>26</v>
      </c>
      <c r="I45" s="12" t="s">
        <v>3652</v>
      </c>
      <c r="J45" s="12" t="s">
        <v>3664</v>
      </c>
      <c r="K45" s="12">
        <v>712</v>
      </c>
      <c r="L45" s="12" t="s">
        <v>3632</v>
      </c>
      <c r="M45" s="12">
        <v>712</v>
      </c>
      <c r="N45" s="12" t="s">
        <v>3683</v>
      </c>
      <c r="O45" s="12">
        <v>3</v>
      </c>
      <c r="P45" s="12">
        <v>726.7</v>
      </c>
      <c r="Q45" s="12">
        <v>-43.578000000000003</v>
      </c>
      <c r="R45" s="12">
        <v>86.623000000000005</v>
      </c>
      <c r="S45" s="12">
        <v>-548.29</v>
      </c>
      <c r="T45" s="12">
        <v>521.5</v>
      </c>
      <c r="U45" s="12">
        <v>-0.47099999999999997</v>
      </c>
      <c r="V45" s="12">
        <v>253</v>
      </c>
      <c r="W45" s="12">
        <v>728</v>
      </c>
      <c r="X45" s="12">
        <v>23.79</v>
      </c>
      <c r="Y45" s="12">
        <v>7.8</v>
      </c>
      <c r="Z45" s="12">
        <v>31</v>
      </c>
      <c r="AC45" s="12">
        <v>505</v>
      </c>
    </row>
  </sheetData>
  <autoFilter ref="A7:N45"/>
  <mergeCells count="3">
    <mergeCell ref="P6:R6"/>
    <mergeCell ref="V6:W6"/>
    <mergeCell ref="Y6:Z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D45"/>
  <sheetViews>
    <sheetView zoomScale="85" zoomScaleNormal="85" workbookViewId="0">
      <selection activeCell="A27" sqref="A27:A45"/>
    </sheetView>
  </sheetViews>
  <sheetFormatPr defaultRowHeight="14.4" x14ac:dyDescent="0.3"/>
  <cols>
    <col min="1" max="1" width="22.88671875" customWidth="1"/>
    <col min="2" max="2" width="14.109375" bestFit="1" customWidth="1"/>
    <col min="3" max="3" width="16.33203125" bestFit="1" customWidth="1"/>
    <col min="4" max="4" width="12.6640625" bestFit="1" customWidth="1"/>
    <col min="6" max="6" width="11.88671875" bestFit="1" customWidth="1"/>
    <col min="7" max="7" width="10.109375" bestFit="1" customWidth="1"/>
    <col min="8" max="8" width="8" bestFit="1" customWidth="1"/>
    <col min="9" max="9" width="24.44140625" bestFit="1" customWidth="1"/>
    <col min="10" max="10" width="8.109375" bestFit="1" customWidth="1"/>
    <col min="11" max="11" width="12.88671875" bestFit="1" customWidth="1"/>
    <col min="12" max="12" width="16.44140625" customWidth="1"/>
    <col min="13" max="13" width="17.44140625" customWidth="1"/>
    <col min="14" max="14" width="118.33203125" customWidth="1"/>
    <col min="27" max="27" width="10.6640625" bestFit="1" customWidth="1"/>
    <col min="29" max="29" width="11.88671875" bestFit="1" customWidth="1"/>
    <col min="30" max="30" width="12.33203125" bestFit="1" customWidth="1"/>
    <col min="254" max="254" width="32.33203125" bestFit="1" customWidth="1"/>
    <col min="255" max="255" width="14.109375" bestFit="1" customWidth="1"/>
    <col min="256" max="256" width="16.33203125" bestFit="1" customWidth="1"/>
    <col min="257" max="257" width="12.6640625" bestFit="1" customWidth="1"/>
    <col min="259" max="259" width="11.88671875" bestFit="1" customWidth="1"/>
    <col min="260" max="260" width="10.109375" bestFit="1" customWidth="1"/>
    <col min="261" max="261" width="8" bestFit="1" customWidth="1"/>
    <col min="262" max="262" width="24.44140625" bestFit="1" customWidth="1"/>
    <col min="263" max="263" width="8.109375" bestFit="1" customWidth="1"/>
    <col min="264" max="264" width="12.88671875" bestFit="1" customWidth="1"/>
    <col min="265" max="265" width="16.44140625" customWidth="1"/>
    <col min="266" max="266" width="17.44140625" customWidth="1"/>
    <col min="267" max="267" width="118.33203125" customWidth="1"/>
    <col min="268" max="269" width="0" hidden="1" customWidth="1"/>
    <col min="285" max="285" width="11.88671875" bestFit="1" customWidth="1"/>
    <col min="510" max="510" width="32.33203125" bestFit="1" customWidth="1"/>
    <col min="511" max="511" width="14.109375" bestFit="1" customWidth="1"/>
    <col min="512" max="512" width="16.33203125" bestFit="1" customWidth="1"/>
    <col min="513" max="513" width="12.6640625" bestFit="1" customWidth="1"/>
    <col min="515" max="515" width="11.88671875" bestFit="1" customWidth="1"/>
    <col min="516" max="516" width="10.109375" bestFit="1" customWidth="1"/>
    <col min="517" max="517" width="8" bestFit="1" customWidth="1"/>
    <col min="518" max="518" width="24.44140625" bestFit="1" customWidth="1"/>
    <col min="519" max="519" width="8.109375" bestFit="1" customWidth="1"/>
    <col min="520" max="520" width="12.88671875" bestFit="1" customWidth="1"/>
    <col min="521" max="521" width="16.44140625" customWidth="1"/>
    <col min="522" max="522" width="17.44140625" customWidth="1"/>
    <col min="523" max="523" width="118.33203125" customWidth="1"/>
    <col min="524" max="525" width="0" hidden="1" customWidth="1"/>
    <col min="541" max="541" width="11.88671875" bestFit="1" customWidth="1"/>
    <col min="766" max="766" width="32.33203125" bestFit="1" customWidth="1"/>
    <col min="767" max="767" width="14.109375" bestFit="1" customWidth="1"/>
    <col min="768" max="768" width="16.33203125" bestFit="1" customWidth="1"/>
    <col min="769" max="769" width="12.6640625" bestFit="1" customWidth="1"/>
    <col min="771" max="771" width="11.88671875" bestFit="1" customWidth="1"/>
    <col min="772" max="772" width="10.109375" bestFit="1" customWidth="1"/>
    <col min="773" max="773" width="8" bestFit="1" customWidth="1"/>
    <col min="774" max="774" width="24.44140625" bestFit="1" customWidth="1"/>
    <col min="775" max="775" width="8.109375" bestFit="1" customWidth="1"/>
    <col min="776" max="776" width="12.88671875" bestFit="1" customWidth="1"/>
    <col min="777" max="777" width="16.44140625" customWidth="1"/>
    <col min="778" max="778" width="17.44140625" customWidth="1"/>
    <col min="779" max="779" width="118.33203125" customWidth="1"/>
    <col min="780" max="781" width="0" hidden="1" customWidth="1"/>
    <col min="797" max="797" width="11.88671875" bestFit="1" customWidth="1"/>
    <col min="1022" max="1022" width="32.33203125" bestFit="1" customWidth="1"/>
    <col min="1023" max="1023" width="14.109375" bestFit="1" customWidth="1"/>
    <col min="1024" max="1024" width="16.33203125" bestFit="1" customWidth="1"/>
    <col min="1025" max="1025" width="12.6640625" bestFit="1" customWidth="1"/>
    <col min="1027" max="1027" width="11.88671875" bestFit="1" customWidth="1"/>
    <col min="1028" max="1028" width="10.109375" bestFit="1" customWidth="1"/>
    <col min="1029" max="1029" width="8" bestFit="1" customWidth="1"/>
    <col min="1030" max="1030" width="24.44140625" bestFit="1" customWidth="1"/>
    <col min="1031" max="1031" width="8.109375" bestFit="1" customWidth="1"/>
    <col min="1032" max="1032" width="12.88671875" bestFit="1" customWidth="1"/>
    <col min="1033" max="1033" width="16.44140625" customWidth="1"/>
    <col min="1034" max="1034" width="17.44140625" customWidth="1"/>
    <col min="1035" max="1035" width="118.33203125" customWidth="1"/>
    <col min="1036" max="1037" width="0" hidden="1" customWidth="1"/>
    <col min="1053" max="1053" width="11.88671875" bestFit="1" customWidth="1"/>
    <col min="1278" max="1278" width="32.33203125" bestFit="1" customWidth="1"/>
    <col min="1279" max="1279" width="14.109375" bestFit="1" customWidth="1"/>
    <col min="1280" max="1280" width="16.33203125" bestFit="1" customWidth="1"/>
    <col min="1281" max="1281" width="12.6640625" bestFit="1" customWidth="1"/>
    <col min="1283" max="1283" width="11.88671875" bestFit="1" customWidth="1"/>
    <col min="1284" max="1284" width="10.109375" bestFit="1" customWidth="1"/>
    <col min="1285" max="1285" width="8" bestFit="1" customWidth="1"/>
    <col min="1286" max="1286" width="24.44140625" bestFit="1" customWidth="1"/>
    <col min="1287" max="1287" width="8.109375" bestFit="1" customWidth="1"/>
    <col min="1288" max="1288" width="12.88671875" bestFit="1" customWidth="1"/>
    <col min="1289" max="1289" width="16.44140625" customWidth="1"/>
    <col min="1290" max="1290" width="17.44140625" customWidth="1"/>
    <col min="1291" max="1291" width="118.33203125" customWidth="1"/>
    <col min="1292" max="1293" width="0" hidden="1" customWidth="1"/>
    <col min="1309" max="1309" width="11.88671875" bestFit="1" customWidth="1"/>
    <col min="1534" max="1534" width="32.33203125" bestFit="1" customWidth="1"/>
    <col min="1535" max="1535" width="14.109375" bestFit="1" customWidth="1"/>
    <col min="1536" max="1536" width="16.33203125" bestFit="1" customWidth="1"/>
    <col min="1537" max="1537" width="12.6640625" bestFit="1" customWidth="1"/>
    <col min="1539" max="1539" width="11.88671875" bestFit="1" customWidth="1"/>
    <col min="1540" max="1540" width="10.109375" bestFit="1" customWidth="1"/>
    <col min="1541" max="1541" width="8" bestFit="1" customWidth="1"/>
    <col min="1542" max="1542" width="24.44140625" bestFit="1" customWidth="1"/>
    <col min="1543" max="1543" width="8.109375" bestFit="1" customWidth="1"/>
    <col min="1544" max="1544" width="12.88671875" bestFit="1" customWidth="1"/>
    <col min="1545" max="1545" width="16.44140625" customWidth="1"/>
    <col min="1546" max="1546" width="17.44140625" customWidth="1"/>
    <col min="1547" max="1547" width="118.33203125" customWidth="1"/>
    <col min="1548" max="1549" width="0" hidden="1" customWidth="1"/>
    <col min="1565" max="1565" width="11.88671875" bestFit="1" customWidth="1"/>
    <col min="1790" max="1790" width="32.33203125" bestFit="1" customWidth="1"/>
    <col min="1791" max="1791" width="14.109375" bestFit="1" customWidth="1"/>
    <col min="1792" max="1792" width="16.33203125" bestFit="1" customWidth="1"/>
    <col min="1793" max="1793" width="12.6640625" bestFit="1" customWidth="1"/>
    <col min="1795" max="1795" width="11.88671875" bestFit="1" customWidth="1"/>
    <col min="1796" max="1796" width="10.109375" bestFit="1" customWidth="1"/>
    <col min="1797" max="1797" width="8" bestFit="1" customWidth="1"/>
    <col min="1798" max="1798" width="24.44140625" bestFit="1" customWidth="1"/>
    <col min="1799" max="1799" width="8.109375" bestFit="1" customWidth="1"/>
    <col min="1800" max="1800" width="12.88671875" bestFit="1" customWidth="1"/>
    <col min="1801" max="1801" width="16.44140625" customWidth="1"/>
    <col min="1802" max="1802" width="17.44140625" customWidth="1"/>
    <col min="1803" max="1803" width="118.33203125" customWidth="1"/>
    <col min="1804" max="1805" width="0" hidden="1" customWidth="1"/>
    <col min="1821" max="1821" width="11.88671875" bestFit="1" customWidth="1"/>
    <col min="2046" max="2046" width="32.33203125" bestFit="1" customWidth="1"/>
    <col min="2047" max="2047" width="14.109375" bestFit="1" customWidth="1"/>
    <col min="2048" max="2048" width="16.33203125" bestFit="1" customWidth="1"/>
    <col min="2049" max="2049" width="12.6640625" bestFit="1" customWidth="1"/>
    <col min="2051" max="2051" width="11.88671875" bestFit="1" customWidth="1"/>
    <col min="2052" max="2052" width="10.109375" bestFit="1" customWidth="1"/>
    <col min="2053" max="2053" width="8" bestFit="1" customWidth="1"/>
    <col min="2054" max="2054" width="24.44140625" bestFit="1" customWidth="1"/>
    <col min="2055" max="2055" width="8.109375" bestFit="1" customWidth="1"/>
    <col min="2056" max="2056" width="12.88671875" bestFit="1" customWidth="1"/>
    <col min="2057" max="2057" width="16.44140625" customWidth="1"/>
    <col min="2058" max="2058" width="17.44140625" customWidth="1"/>
    <col min="2059" max="2059" width="118.33203125" customWidth="1"/>
    <col min="2060" max="2061" width="0" hidden="1" customWidth="1"/>
    <col min="2077" max="2077" width="11.88671875" bestFit="1" customWidth="1"/>
    <col min="2302" max="2302" width="32.33203125" bestFit="1" customWidth="1"/>
    <col min="2303" max="2303" width="14.109375" bestFit="1" customWidth="1"/>
    <col min="2304" max="2304" width="16.33203125" bestFit="1" customWidth="1"/>
    <col min="2305" max="2305" width="12.6640625" bestFit="1" customWidth="1"/>
    <col min="2307" max="2307" width="11.88671875" bestFit="1" customWidth="1"/>
    <col min="2308" max="2308" width="10.109375" bestFit="1" customWidth="1"/>
    <col min="2309" max="2309" width="8" bestFit="1" customWidth="1"/>
    <col min="2310" max="2310" width="24.44140625" bestFit="1" customWidth="1"/>
    <col min="2311" max="2311" width="8.109375" bestFit="1" customWidth="1"/>
    <col min="2312" max="2312" width="12.88671875" bestFit="1" customWidth="1"/>
    <col min="2313" max="2313" width="16.44140625" customWidth="1"/>
    <col min="2314" max="2314" width="17.44140625" customWidth="1"/>
    <col min="2315" max="2315" width="118.33203125" customWidth="1"/>
    <col min="2316" max="2317" width="0" hidden="1" customWidth="1"/>
    <col min="2333" max="2333" width="11.88671875" bestFit="1" customWidth="1"/>
    <col min="2558" max="2558" width="32.33203125" bestFit="1" customWidth="1"/>
    <col min="2559" max="2559" width="14.109375" bestFit="1" customWidth="1"/>
    <col min="2560" max="2560" width="16.33203125" bestFit="1" customWidth="1"/>
    <col min="2561" max="2561" width="12.6640625" bestFit="1" customWidth="1"/>
    <col min="2563" max="2563" width="11.88671875" bestFit="1" customWidth="1"/>
    <col min="2564" max="2564" width="10.109375" bestFit="1" customWidth="1"/>
    <col min="2565" max="2565" width="8" bestFit="1" customWidth="1"/>
    <col min="2566" max="2566" width="24.44140625" bestFit="1" customWidth="1"/>
    <col min="2567" max="2567" width="8.109375" bestFit="1" customWidth="1"/>
    <col min="2568" max="2568" width="12.88671875" bestFit="1" customWidth="1"/>
    <col min="2569" max="2569" width="16.44140625" customWidth="1"/>
    <col min="2570" max="2570" width="17.44140625" customWidth="1"/>
    <col min="2571" max="2571" width="118.33203125" customWidth="1"/>
    <col min="2572" max="2573" width="0" hidden="1" customWidth="1"/>
    <col min="2589" max="2589" width="11.88671875" bestFit="1" customWidth="1"/>
    <col min="2814" max="2814" width="32.33203125" bestFit="1" customWidth="1"/>
    <col min="2815" max="2815" width="14.109375" bestFit="1" customWidth="1"/>
    <col min="2816" max="2816" width="16.33203125" bestFit="1" customWidth="1"/>
    <col min="2817" max="2817" width="12.6640625" bestFit="1" customWidth="1"/>
    <col min="2819" max="2819" width="11.88671875" bestFit="1" customWidth="1"/>
    <col min="2820" max="2820" width="10.109375" bestFit="1" customWidth="1"/>
    <col min="2821" max="2821" width="8" bestFit="1" customWidth="1"/>
    <col min="2822" max="2822" width="24.44140625" bestFit="1" customWidth="1"/>
    <col min="2823" max="2823" width="8.109375" bestFit="1" customWidth="1"/>
    <col min="2824" max="2824" width="12.88671875" bestFit="1" customWidth="1"/>
    <col min="2825" max="2825" width="16.44140625" customWidth="1"/>
    <col min="2826" max="2826" width="17.44140625" customWidth="1"/>
    <col min="2827" max="2827" width="118.33203125" customWidth="1"/>
    <col min="2828" max="2829" width="0" hidden="1" customWidth="1"/>
    <col min="2845" max="2845" width="11.88671875" bestFit="1" customWidth="1"/>
    <col min="3070" max="3070" width="32.33203125" bestFit="1" customWidth="1"/>
    <col min="3071" max="3071" width="14.109375" bestFit="1" customWidth="1"/>
    <col min="3072" max="3072" width="16.33203125" bestFit="1" customWidth="1"/>
    <col min="3073" max="3073" width="12.6640625" bestFit="1" customWidth="1"/>
    <col min="3075" max="3075" width="11.88671875" bestFit="1" customWidth="1"/>
    <col min="3076" max="3076" width="10.109375" bestFit="1" customWidth="1"/>
    <col min="3077" max="3077" width="8" bestFit="1" customWidth="1"/>
    <col min="3078" max="3078" width="24.44140625" bestFit="1" customWidth="1"/>
    <col min="3079" max="3079" width="8.109375" bestFit="1" customWidth="1"/>
    <col min="3080" max="3080" width="12.88671875" bestFit="1" customWidth="1"/>
    <col min="3081" max="3081" width="16.44140625" customWidth="1"/>
    <col min="3082" max="3082" width="17.44140625" customWidth="1"/>
    <col min="3083" max="3083" width="118.33203125" customWidth="1"/>
    <col min="3084" max="3085" width="0" hidden="1" customWidth="1"/>
    <col min="3101" max="3101" width="11.88671875" bestFit="1" customWidth="1"/>
    <col min="3326" max="3326" width="32.33203125" bestFit="1" customWidth="1"/>
    <col min="3327" max="3327" width="14.109375" bestFit="1" customWidth="1"/>
    <col min="3328" max="3328" width="16.33203125" bestFit="1" customWidth="1"/>
    <col min="3329" max="3329" width="12.6640625" bestFit="1" customWidth="1"/>
    <col min="3331" max="3331" width="11.88671875" bestFit="1" customWidth="1"/>
    <col min="3332" max="3332" width="10.109375" bestFit="1" customWidth="1"/>
    <col min="3333" max="3333" width="8" bestFit="1" customWidth="1"/>
    <col min="3334" max="3334" width="24.44140625" bestFit="1" customWidth="1"/>
    <col min="3335" max="3335" width="8.109375" bestFit="1" customWidth="1"/>
    <col min="3336" max="3336" width="12.88671875" bestFit="1" customWidth="1"/>
    <col min="3337" max="3337" width="16.44140625" customWidth="1"/>
    <col min="3338" max="3338" width="17.44140625" customWidth="1"/>
    <col min="3339" max="3339" width="118.33203125" customWidth="1"/>
    <col min="3340" max="3341" width="0" hidden="1" customWidth="1"/>
    <col min="3357" max="3357" width="11.88671875" bestFit="1" customWidth="1"/>
    <col min="3582" max="3582" width="32.33203125" bestFit="1" customWidth="1"/>
    <col min="3583" max="3583" width="14.109375" bestFit="1" customWidth="1"/>
    <col min="3584" max="3584" width="16.33203125" bestFit="1" customWidth="1"/>
    <col min="3585" max="3585" width="12.6640625" bestFit="1" customWidth="1"/>
    <col min="3587" max="3587" width="11.88671875" bestFit="1" customWidth="1"/>
    <col min="3588" max="3588" width="10.109375" bestFit="1" customWidth="1"/>
    <col min="3589" max="3589" width="8" bestFit="1" customWidth="1"/>
    <col min="3590" max="3590" width="24.44140625" bestFit="1" customWidth="1"/>
    <col min="3591" max="3591" width="8.109375" bestFit="1" customWidth="1"/>
    <col min="3592" max="3592" width="12.88671875" bestFit="1" customWidth="1"/>
    <col min="3593" max="3593" width="16.44140625" customWidth="1"/>
    <col min="3594" max="3594" width="17.44140625" customWidth="1"/>
    <col min="3595" max="3595" width="118.33203125" customWidth="1"/>
    <col min="3596" max="3597" width="0" hidden="1" customWidth="1"/>
    <col min="3613" max="3613" width="11.88671875" bestFit="1" customWidth="1"/>
    <col min="3838" max="3838" width="32.33203125" bestFit="1" customWidth="1"/>
    <col min="3839" max="3839" width="14.109375" bestFit="1" customWidth="1"/>
    <col min="3840" max="3840" width="16.33203125" bestFit="1" customWidth="1"/>
    <col min="3841" max="3841" width="12.6640625" bestFit="1" customWidth="1"/>
    <col min="3843" max="3843" width="11.88671875" bestFit="1" customWidth="1"/>
    <col min="3844" max="3844" width="10.109375" bestFit="1" customWidth="1"/>
    <col min="3845" max="3845" width="8" bestFit="1" customWidth="1"/>
    <col min="3846" max="3846" width="24.44140625" bestFit="1" customWidth="1"/>
    <col min="3847" max="3847" width="8.109375" bestFit="1" customWidth="1"/>
    <col min="3848" max="3848" width="12.88671875" bestFit="1" customWidth="1"/>
    <col min="3849" max="3849" width="16.44140625" customWidth="1"/>
    <col min="3850" max="3850" width="17.44140625" customWidth="1"/>
    <col min="3851" max="3851" width="118.33203125" customWidth="1"/>
    <col min="3852" max="3853" width="0" hidden="1" customWidth="1"/>
    <col min="3869" max="3869" width="11.88671875" bestFit="1" customWidth="1"/>
    <col min="4094" max="4094" width="32.33203125" bestFit="1" customWidth="1"/>
    <col min="4095" max="4095" width="14.109375" bestFit="1" customWidth="1"/>
    <col min="4096" max="4096" width="16.33203125" bestFit="1" customWidth="1"/>
    <col min="4097" max="4097" width="12.6640625" bestFit="1" customWidth="1"/>
    <col min="4099" max="4099" width="11.88671875" bestFit="1" customWidth="1"/>
    <col min="4100" max="4100" width="10.109375" bestFit="1" customWidth="1"/>
    <col min="4101" max="4101" width="8" bestFit="1" customWidth="1"/>
    <col min="4102" max="4102" width="24.44140625" bestFit="1" customWidth="1"/>
    <col min="4103" max="4103" width="8.109375" bestFit="1" customWidth="1"/>
    <col min="4104" max="4104" width="12.88671875" bestFit="1" customWidth="1"/>
    <col min="4105" max="4105" width="16.44140625" customWidth="1"/>
    <col min="4106" max="4106" width="17.44140625" customWidth="1"/>
    <col min="4107" max="4107" width="118.33203125" customWidth="1"/>
    <col min="4108" max="4109" width="0" hidden="1" customWidth="1"/>
    <col min="4125" max="4125" width="11.88671875" bestFit="1" customWidth="1"/>
    <col min="4350" max="4350" width="32.33203125" bestFit="1" customWidth="1"/>
    <col min="4351" max="4351" width="14.109375" bestFit="1" customWidth="1"/>
    <col min="4352" max="4352" width="16.33203125" bestFit="1" customWidth="1"/>
    <col min="4353" max="4353" width="12.6640625" bestFit="1" customWidth="1"/>
    <col min="4355" max="4355" width="11.88671875" bestFit="1" customWidth="1"/>
    <col min="4356" max="4356" width="10.109375" bestFit="1" customWidth="1"/>
    <col min="4357" max="4357" width="8" bestFit="1" customWidth="1"/>
    <col min="4358" max="4358" width="24.44140625" bestFit="1" customWidth="1"/>
    <col min="4359" max="4359" width="8.109375" bestFit="1" customWidth="1"/>
    <col min="4360" max="4360" width="12.88671875" bestFit="1" customWidth="1"/>
    <col min="4361" max="4361" width="16.44140625" customWidth="1"/>
    <col min="4362" max="4362" width="17.44140625" customWidth="1"/>
    <col min="4363" max="4363" width="118.33203125" customWidth="1"/>
    <col min="4364" max="4365" width="0" hidden="1" customWidth="1"/>
    <col min="4381" max="4381" width="11.88671875" bestFit="1" customWidth="1"/>
    <col min="4606" max="4606" width="32.33203125" bestFit="1" customWidth="1"/>
    <col min="4607" max="4607" width="14.109375" bestFit="1" customWidth="1"/>
    <col min="4608" max="4608" width="16.33203125" bestFit="1" customWidth="1"/>
    <col min="4609" max="4609" width="12.6640625" bestFit="1" customWidth="1"/>
    <col min="4611" max="4611" width="11.88671875" bestFit="1" customWidth="1"/>
    <col min="4612" max="4612" width="10.109375" bestFit="1" customWidth="1"/>
    <col min="4613" max="4613" width="8" bestFit="1" customWidth="1"/>
    <col min="4614" max="4614" width="24.44140625" bestFit="1" customWidth="1"/>
    <col min="4615" max="4615" width="8.109375" bestFit="1" customWidth="1"/>
    <col min="4616" max="4616" width="12.88671875" bestFit="1" customWidth="1"/>
    <col min="4617" max="4617" width="16.44140625" customWidth="1"/>
    <col min="4618" max="4618" width="17.44140625" customWidth="1"/>
    <col min="4619" max="4619" width="118.33203125" customWidth="1"/>
    <col min="4620" max="4621" width="0" hidden="1" customWidth="1"/>
    <col min="4637" max="4637" width="11.88671875" bestFit="1" customWidth="1"/>
    <col min="4862" max="4862" width="32.33203125" bestFit="1" customWidth="1"/>
    <col min="4863" max="4863" width="14.109375" bestFit="1" customWidth="1"/>
    <col min="4864" max="4864" width="16.33203125" bestFit="1" customWidth="1"/>
    <col min="4865" max="4865" width="12.6640625" bestFit="1" customWidth="1"/>
    <col min="4867" max="4867" width="11.88671875" bestFit="1" customWidth="1"/>
    <col min="4868" max="4868" width="10.109375" bestFit="1" customWidth="1"/>
    <col min="4869" max="4869" width="8" bestFit="1" customWidth="1"/>
    <col min="4870" max="4870" width="24.44140625" bestFit="1" customWidth="1"/>
    <col min="4871" max="4871" width="8.109375" bestFit="1" customWidth="1"/>
    <col min="4872" max="4872" width="12.88671875" bestFit="1" customWidth="1"/>
    <col min="4873" max="4873" width="16.44140625" customWidth="1"/>
    <col min="4874" max="4874" width="17.44140625" customWidth="1"/>
    <col min="4875" max="4875" width="118.33203125" customWidth="1"/>
    <col min="4876" max="4877" width="0" hidden="1" customWidth="1"/>
    <col min="4893" max="4893" width="11.88671875" bestFit="1" customWidth="1"/>
    <col min="5118" max="5118" width="32.33203125" bestFit="1" customWidth="1"/>
    <col min="5119" max="5119" width="14.109375" bestFit="1" customWidth="1"/>
    <col min="5120" max="5120" width="16.33203125" bestFit="1" customWidth="1"/>
    <col min="5121" max="5121" width="12.6640625" bestFit="1" customWidth="1"/>
    <col min="5123" max="5123" width="11.88671875" bestFit="1" customWidth="1"/>
    <col min="5124" max="5124" width="10.109375" bestFit="1" customWidth="1"/>
    <col min="5125" max="5125" width="8" bestFit="1" customWidth="1"/>
    <col min="5126" max="5126" width="24.44140625" bestFit="1" customWidth="1"/>
    <col min="5127" max="5127" width="8.109375" bestFit="1" customWidth="1"/>
    <col min="5128" max="5128" width="12.88671875" bestFit="1" customWidth="1"/>
    <col min="5129" max="5129" width="16.44140625" customWidth="1"/>
    <col min="5130" max="5130" width="17.44140625" customWidth="1"/>
    <col min="5131" max="5131" width="118.33203125" customWidth="1"/>
    <col min="5132" max="5133" width="0" hidden="1" customWidth="1"/>
    <col min="5149" max="5149" width="11.88671875" bestFit="1" customWidth="1"/>
    <col min="5374" max="5374" width="32.33203125" bestFit="1" customWidth="1"/>
    <col min="5375" max="5375" width="14.109375" bestFit="1" customWidth="1"/>
    <col min="5376" max="5376" width="16.33203125" bestFit="1" customWidth="1"/>
    <col min="5377" max="5377" width="12.6640625" bestFit="1" customWidth="1"/>
    <col min="5379" max="5379" width="11.88671875" bestFit="1" customWidth="1"/>
    <col min="5380" max="5380" width="10.109375" bestFit="1" customWidth="1"/>
    <col min="5381" max="5381" width="8" bestFit="1" customWidth="1"/>
    <col min="5382" max="5382" width="24.44140625" bestFit="1" customWidth="1"/>
    <col min="5383" max="5383" width="8.109375" bestFit="1" customWidth="1"/>
    <col min="5384" max="5384" width="12.88671875" bestFit="1" customWidth="1"/>
    <col min="5385" max="5385" width="16.44140625" customWidth="1"/>
    <col min="5386" max="5386" width="17.44140625" customWidth="1"/>
    <col min="5387" max="5387" width="118.33203125" customWidth="1"/>
    <col min="5388" max="5389" width="0" hidden="1" customWidth="1"/>
    <col min="5405" max="5405" width="11.88671875" bestFit="1" customWidth="1"/>
    <col min="5630" max="5630" width="32.33203125" bestFit="1" customWidth="1"/>
    <col min="5631" max="5631" width="14.109375" bestFit="1" customWidth="1"/>
    <col min="5632" max="5632" width="16.33203125" bestFit="1" customWidth="1"/>
    <col min="5633" max="5633" width="12.6640625" bestFit="1" customWidth="1"/>
    <col min="5635" max="5635" width="11.88671875" bestFit="1" customWidth="1"/>
    <col min="5636" max="5636" width="10.109375" bestFit="1" customWidth="1"/>
    <col min="5637" max="5637" width="8" bestFit="1" customWidth="1"/>
    <col min="5638" max="5638" width="24.44140625" bestFit="1" customWidth="1"/>
    <col min="5639" max="5639" width="8.109375" bestFit="1" customWidth="1"/>
    <col min="5640" max="5640" width="12.88671875" bestFit="1" customWidth="1"/>
    <col min="5641" max="5641" width="16.44140625" customWidth="1"/>
    <col min="5642" max="5642" width="17.44140625" customWidth="1"/>
    <col min="5643" max="5643" width="118.33203125" customWidth="1"/>
    <col min="5644" max="5645" width="0" hidden="1" customWidth="1"/>
    <col min="5661" max="5661" width="11.88671875" bestFit="1" customWidth="1"/>
    <col min="5886" max="5886" width="32.33203125" bestFit="1" customWidth="1"/>
    <col min="5887" max="5887" width="14.109375" bestFit="1" customWidth="1"/>
    <col min="5888" max="5888" width="16.33203125" bestFit="1" customWidth="1"/>
    <col min="5889" max="5889" width="12.6640625" bestFit="1" customWidth="1"/>
    <col min="5891" max="5891" width="11.88671875" bestFit="1" customWidth="1"/>
    <col min="5892" max="5892" width="10.109375" bestFit="1" customWidth="1"/>
    <col min="5893" max="5893" width="8" bestFit="1" customWidth="1"/>
    <col min="5894" max="5894" width="24.44140625" bestFit="1" customWidth="1"/>
    <col min="5895" max="5895" width="8.109375" bestFit="1" customWidth="1"/>
    <col min="5896" max="5896" width="12.88671875" bestFit="1" customWidth="1"/>
    <col min="5897" max="5897" width="16.44140625" customWidth="1"/>
    <col min="5898" max="5898" width="17.44140625" customWidth="1"/>
    <col min="5899" max="5899" width="118.33203125" customWidth="1"/>
    <col min="5900" max="5901" width="0" hidden="1" customWidth="1"/>
    <col min="5917" max="5917" width="11.88671875" bestFit="1" customWidth="1"/>
    <col min="6142" max="6142" width="32.33203125" bestFit="1" customWidth="1"/>
    <col min="6143" max="6143" width="14.109375" bestFit="1" customWidth="1"/>
    <col min="6144" max="6144" width="16.33203125" bestFit="1" customWidth="1"/>
    <col min="6145" max="6145" width="12.6640625" bestFit="1" customWidth="1"/>
    <col min="6147" max="6147" width="11.88671875" bestFit="1" customWidth="1"/>
    <col min="6148" max="6148" width="10.109375" bestFit="1" customWidth="1"/>
    <col min="6149" max="6149" width="8" bestFit="1" customWidth="1"/>
    <col min="6150" max="6150" width="24.44140625" bestFit="1" customWidth="1"/>
    <col min="6151" max="6151" width="8.109375" bestFit="1" customWidth="1"/>
    <col min="6152" max="6152" width="12.88671875" bestFit="1" customWidth="1"/>
    <col min="6153" max="6153" width="16.44140625" customWidth="1"/>
    <col min="6154" max="6154" width="17.44140625" customWidth="1"/>
    <col min="6155" max="6155" width="118.33203125" customWidth="1"/>
    <col min="6156" max="6157" width="0" hidden="1" customWidth="1"/>
    <col min="6173" max="6173" width="11.88671875" bestFit="1" customWidth="1"/>
    <col min="6398" max="6398" width="32.33203125" bestFit="1" customWidth="1"/>
    <col min="6399" max="6399" width="14.109375" bestFit="1" customWidth="1"/>
    <col min="6400" max="6400" width="16.33203125" bestFit="1" customWidth="1"/>
    <col min="6401" max="6401" width="12.6640625" bestFit="1" customWidth="1"/>
    <col min="6403" max="6403" width="11.88671875" bestFit="1" customWidth="1"/>
    <col min="6404" max="6404" width="10.109375" bestFit="1" customWidth="1"/>
    <col min="6405" max="6405" width="8" bestFit="1" customWidth="1"/>
    <col min="6406" max="6406" width="24.44140625" bestFit="1" customWidth="1"/>
    <col min="6407" max="6407" width="8.109375" bestFit="1" customWidth="1"/>
    <col min="6408" max="6408" width="12.88671875" bestFit="1" customWidth="1"/>
    <col min="6409" max="6409" width="16.44140625" customWidth="1"/>
    <col min="6410" max="6410" width="17.44140625" customWidth="1"/>
    <col min="6411" max="6411" width="118.33203125" customWidth="1"/>
    <col min="6412" max="6413" width="0" hidden="1" customWidth="1"/>
    <col min="6429" max="6429" width="11.88671875" bestFit="1" customWidth="1"/>
    <col min="6654" max="6654" width="32.33203125" bestFit="1" customWidth="1"/>
    <col min="6655" max="6655" width="14.109375" bestFit="1" customWidth="1"/>
    <col min="6656" max="6656" width="16.33203125" bestFit="1" customWidth="1"/>
    <col min="6657" max="6657" width="12.6640625" bestFit="1" customWidth="1"/>
    <col min="6659" max="6659" width="11.88671875" bestFit="1" customWidth="1"/>
    <col min="6660" max="6660" width="10.109375" bestFit="1" customWidth="1"/>
    <col min="6661" max="6661" width="8" bestFit="1" customWidth="1"/>
    <col min="6662" max="6662" width="24.44140625" bestFit="1" customWidth="1"/>
    <col min="6663" max="6663" width="8.109375" bestFit="1" customWidth="1"/>
    <col min="6664" max="6664" width="12.88671875" bestFit="1" customWidth="1"/>
    <col min="6665" max="6665" width="16.44140625" customWidth="1"/>
    <col min="6666" max="6666" width="17.44140625" customWidth="1"/>
    <col min="6667" max="6667" width="118.33203125" customWidth="1"/>
    <col min="6668" max="6669" width="0" hidden="1" customWidth="1"/>
    <col min="6685" max="6685" width="11.88671875" bestFit="1" customWidth="1"/>
    <col min="6910" max="6910" width="32.33203125" bestFit="1" customWidth="1"/>
    <col min="6911" max="6911" width="14.109375" bestFit="1" customWidth="1"/>
    <col min="6912" max="6912" width="16.33203125" bestFit="1" customWidth="1"/>
    <col min="6913" max="6913" width="12.6640625" bestFit="1" customWidth="1"/>
    <col min="6915" max="6915" width="11.88671875" bestFit="1" customWidth="1"/>
    <col min="6916" max="6916" width="10.109375" bestFit="1" customWidth="1"/>
    <col min="6917" max="6917" width="8" bestFit="1" customWidth="1"/>
    <col min="6918" max="6918" width="24.44140625" bestFit="1" customWidth="1"/>
    <col min="6919" max="6919" width="8.109375" bestFit="1" customWidth="1"/>
    <col min="6920" max="6920" width="12.88671875" bestFit="1" customWidth="1"/>
    <col min="6921" max="6921" width="16.44140625" customWidth="1"/>
    <col min="6922" max="6922" width="17.44140625" customWidth="1"/>
    <col min="6923" max="6923" width="118.33203125" customWidth="1"/>
    <col min="6924" max="6925" width="0" hidden="1" customWidth="1"/>
    <col min="6941" max="6941" width="11.88671875" bestFit="1" customWidth="1"/>
    <col min="7166" max="7166" width="32.33203125" bestFit="1" customWidth="1"/>
    <col min="7167" max="7167" width="14.109375" bestFit="1" customWidth="1"/>
    <col min="7168" max="7168" width="16.33203125" bestFit="1" customWidth="1"/>
    <col min="7169" max="7169" width="12.6640625" bestFit="1" customWidth="1"/>
    <col min="7171" max="7171" width="11.88671875" bestFit="1" customWidth="1"/>
    <col min="7172" max="7172" width="10.109375" bestFit="1" customWidth="1"/>
    <col min="7173" max="7173" width="8" bestFit="1" customWidth="1"/>
    <col min="7174" max="7174" width="24.44140625" bestFit="1" customWidth="1"/>
    <col min="7175" max="7175" width="8.109375" bestFit="1" customWidth="1"/>
    <col min="7176" max="7176" width="12.88671875" bestFit="1" customWidth="1"/>
    <col min="7177" max="7177" width="16.44140625" customWidth="1"/>
    <col min="7178" max="7178" width="17.44140625" customWidth="1"/>
    <col min="7179" max="7179" width="118.33203125" customWidth="1"/>
    <col min="7180" max="7181" width="0" hidden="1" customWidth="1"/>
    <col min="7197" max="7197" width="11.88671875" bestFit="1" customWidth="1"/>
    <col min="7422" max="7422" width="32.33203125" bestFit="1" customWidth="1"/>
    <col min="7423" max="7423" width="14.109375" bestFit="1" customWidth="1"/>
    <col min="7424" max="7424" width="16.33203125" bestFit="1" customWidth="1"/>
    <col min="7425" max="7425" width="12.6640625" bestFit="1" customWidth="1"/>
    <col min="7427" max="7427" width="11.88671875" bestFit="1" customWidth="1"/>
    <col min="7428" max="7428" width="10.109375" bestFit="1" customWidth="1"/>
    <col min="7429" max="7429" width="8" bestFit="1" customWidth="1"/>
    <col min="7430" max="7430" width="24.44140625" bestFit="1" customWidth="1"/>
    <col min="7431" max="7431" width="8.109375" bestFit="1" customWidth="1"/>
    <col min="7432" max="7432" width="12.88671875" bestFit="1" customWidth="1"/>
    <col min="7433" max="7433" width="16.44140625" customWidth="1"/>
    <col min="7434" max="7434" width="17.44140625" customWidth="1"/>
    <col min="7435" max="7435" width="118.33203125" customWidth="1"/>
    <col min="7436" max="7437" width="0" hidden="1" customWidth="1"/>
    <col min="7453" max="7453" width="11.88671875" bestFit="1" customWidth="1"/>
    <col min="7678" max="7678" width="32.33203125" bestFit="1" customWidth="1"/>
    <col min="7679" max="7679" width="14.109375" bestFit="1" customWidth="1"/>
    <col min="7680" max="7680" width="16.33203125" bestFit="1" customWidth="1"/>
    <col min="7681" max="7681" width="12.6640625" bestFit="1" customWidth="1"/>
    <col min="7683" max="7683" width="11.88671875" bestFit="1" customWidth="1"/>
    <col min="7684" max="7684" width="10.109375" bestFit="1" customWidth="1"/>
    <col min="7685" max="7685" width="8" bestFit="1" customWidth="1"/>
    <col min="7686" max="7686" width="24.44140625" bestFit="1" customWidth="1"/>
    <col min="7687" max="7687" width="8.109375" bestFit="1" customWidth="1"/>
    <col min="7688" max="7688" width="12.88671875" bestFit="1" customWidth="1"/>
    <col min="7689" max="7689" width="16.44140625" customWidth="1"/>
    <col min="7690" max="7690" width="17.44140625" customWidth="1"/>
    <col min="7691" max="7691" width="118.33203125" customWidth="1"/>
    <col min="7692" max="7693" width="0" hidden="1" customWidth="1"/>
    <col min="7709" max="7709" width="11.88671875" bestFit="1" customWidth="1"/>
    <col min="7934" max="7934" width="32.33203125" bestFit="1" customWidth="1"/>
    <col min="7935" max="7935" width="14.109375" bestFit="1" customWidth="1"/>
    <col min="7936" max="7936" width="16.33203125" bestFit="1" customWidth="1"/>
    <col min="7937" max="7937" width="12.6640625" bestFit="1" customWidth="1"/>
    <col min="7939" max="7939" width="11.88671875" bestFit="1" customWidth="1"/>
    <col min="7940" max="7940" width="10.109375" bestFit="1" customWidth="1"/>
    <col min="7941" max="7941" width="8" bestFit="1" customWidth="1"/>
    <col min="7942" max="7942" width="24.44140625" bestFit="1" customWidth="1"/>
    <col min="7943" max="7943" width="8.109375" bestFit="1" customWidth="1"/>
    <col min="7944" max="7944" width="12.88671875" bestFit="1" customWidth="1"/>
    <col min="7945" max="7945" width="16.44140625" customWidth="1"/>
    <col min="7946" max="7946" width="17.44140625" customWidth="1"/>
    <col min="7947" max="7947" width="118.33203125" customWidth="1"/>
    <col min="7948" max="7949" width="0" hidden="1" customWidth="1"/>
    <col min="7965" max="7965" width="11.88671875" bestFit="1" customWidth="1"/>
    <col min="8190" max="8190" width="32.33203125" bestFit="1" customWidth="1"/>
    <col min="8191" max="8191" width="14.109375" bestFit="1" customWidth="1"/>
    <col min="8192" max="8192" width="16.33203125" bestFit="1" customWidth="1"/>
    <col min="8193" max="8193" width="12.6640625" bestFit="1" customWidth="1"/>
    <col min="8195" max="8195" width="11.88671875" bestFit="1" customWidth="1"/>
    <col min="8196" max="8196" width="10.109375" bestFit="1" customWidth="1"/>
    <col min="8197" max="8197" width="8" bestFit="1" customWidth="1"/>
    <col min="8198" max="8198" width="24.44140625" bestFit="1" customWidth="1"/>
    <col min="8199" max="8199" width="8.109375" bestFit="1" customWidth="1"/>
    <col min="8200" max="8200" width="12.88671875" bestFit="1" customWidth="1"/>
    <col min="8201" max="8201" width="16.44140625" customWidth="1"/>
    <col min="8202" max="8202" width="17.44140625" customWidth="1"/>
    <col min="8203" max="8203" width="118.33203125" customWidth="1"/>
    <col min="8204" max="8205" width="0" hidden="1" customWidth="1"/>
    <col min="8221" max="8221" width="11.88671875" bestFit="1" customWidth="1"/>
    <col min="8446" max="8446" width="32.33203125" bestFit="1" customWidth="1"/>
    <col min="8447" max="8447" width="14.109375" bestFit="1" customWidth="1"/>
    <col min="8448" max="8448" width="16.33203125" bestFit="1" customWidth="1"/>
    <col min="8449" max="8449" width="12.6640625" bestFit="1" customWidth="1"/>
    <col min="8451" max="8451" width="11.88671875" bestFit="1" customWidth="1"/>
    <col min="8452" max="8452" width="10.109375" bestFit="1" customWidth="1"/>
    <col min="8453" max="8453" width="8" bestFit="1" customWidth="1"/>
    <col min="8454" max="8454" width="24.44140625" bestFit="1" customWidth="1"/>
    <col min="8455" max="8455" width="8.109375" bestFit="1" customWidth="1"/>
    <col min="8456" max="8456" width="12.88671875" bestFit="1" customWidth="1"/>
    <col min="8457" max="8457" width="16.44140625" customWidth="1"/>
    <col min="8458" max="8458" width="17.44140625" customWidth="1"/>
    <col min="8459" max="8459" width="118.33203125" customWidth="1"/>
    <col min="8460" max="8461" width="0" hidden="1" customWidth="1"/>
    <col min="8477" max="8477" width="11.88671875" bestFit="1" customWidth="1"/>
    <col min="8702" max="8702" width="32.33203125" bestFit="1" customWidth="1"/>
    <col min="8703" max="8703" width="14.109375" bestFit="1" customWidth="1"/>
    <col min="8704" max="8704" width="16.33203125" bestFit="1" customWidth="1"/>
    <col min="8705" max="8705" width="12.6640625" bestFit="1" customWidth="1"/>
    <col min="8707" max="8707" width="11.88671875" bestFit="1" customWidth="1"/>
    <col min="8708" max="8708" width="10.109375" bestFit="1" customWidth="1"/>
    <col min="8709" max="8709" width="8" bestFit="1" customWidth="1"/>
    <col min="8710" max="8710" width="24.44140625" bestFit="1" customWidth="1"/>
    <col min="8711" max="8711" width="8.109375" bestFit="1" customWidth="1"/>
    <col min="8712" max="8712" width="12.88671875" bestFit="1" customWidth="1"/>
    <col min="8713" max="8713" width="16.44140625" customWidth="1"/>
    <col min="8714" max="8714" width="17.44140625" customWidth="1"/>
    <col min="8715" max="8715" width="118.33203125" customWidth="1"/>
    <col min="8716" max="8717" width="0" hidden="1" customWidth="1"/>
    <col min="8733" max="8733" width="11.88671875" bestFit="1" customWidth="1"/>
    <col min="8958" max="8958" width="32.33203125" bestFit="1" customWidth="1"/>
    <col min="8959" max="8959" width="14.109375" bestFit="1" customWidth="1"/>
    <col min="8960" max="8960" width="16.33203125" bestFit="1" customWidth="1"/>
    <col min="8961" max="8961" width="12.6640625" bestFit="1" customWidth="1"/>
    <col min="8963" max="8963" width="11.88671875" bestFit="1" customWidth="1"/>
    <col min="8964" max="8964" width="10.109375" bestFit="1" customWidth="1"/>
    <col min="8965" max="8965" width="8" bestFit="1" customWidth="1"/>
    <col min="8966" max="8966" width="24.44140625" bestFit="1" customWidth="1"/>
    <col min="8967" max="8967" width="8.109375" bestFit="1" customWidth="1"/>
    <col min="8968" max="8968" width="12.88671875" bestFit="1" customWidth="1"/>
    <col min="8969" max="8969" width="16.44140625" customWidth="1"/>
    <col min="8970" max="8970" width="17.44140625" customWidth="1"/>
    <col min="8971" max="8971" width="118.33203125" customWidth="1"/>
    <col min="8972" max="8973" width="0" hidden="1" customWidth="1"/>
    <col min="8989" max="8989" width="11.88671875" bestFit="1" customWidth="1"/>
    <col min="9214" max="9214" width="32.33203125" bestFit="1" customWidth="1"/>
    <col min="9215" max="9215" width="14.109375" bestFit="1" customWidth="1"/>
    <col min="9216" max="9216" width="16.33203125" bestFit="1" customWidth="1"/>
    <col min="9217" max="9217" width="12.6640625" bestFit="1" customWidth="1"/>
    <col min="9219" max="9219" width="11.88671875" bestFit="1" customWidth="1"/>
    <col min="9220" max="9220" width="10.109375" bestFit="1" customWidth="1"/>
    <col min="9221" max="9221" width="8" bestFit="1" customWidth="1"/>
    <col min="9222" max="9222" width="24.44140625" bestFit="1" customWidth="1"/>
    <col min="9223" max="9223" width="8.109375" bestFit="1" customWidth="1"/>
    <col min="9224" max="9224" width="12.88671875" bestFit="1" customWidth="1"/>
    <col min="9225" max="9225" width="16.44140625" customWidth="1"/>
    <col min="9226" max="9226" width="17.44140625" customWidth="1"/>
    <col min="9227" max="9227" width="118.33203125" customWidth="1"/>
    <col min="9228" max="9229" width="0" hidden="1" customWidth="1"/>
    <col min="9245" max="9245" width="11.88671875" bestFit="1" customWidth="1"/>
    <col min="9470" max="9470" width="32.33203125" bestFit="1" customWidth="1"/>
    <col min="9471" max="9471" width="14.109375" bestFit="1" customWidth="1"/>
    <col min="9472" max="9472" width="16.33203125" bestFit="1" customWidth="1"/>
    <col min="9473" max="9473" width="12.6640625" bestFit="1" customWidth="1"/>
    <col min="9475" max="9475" width="11.88671875" bestFit="1" customWidth="1"/>
    <col min="9476" max="9476" width="10.109375" bestFit="1" customWidth="1"/>
    <col min="9477" max="9477" width="8" bestFit="1" customWidth="1"/>
    <col min="9478" max="9478" width="24.44140625" bestFit="1" customWidth="1"/>
    <col min="9479" max="9479" width="8.109375" bestFit="1" customWidth="1"/>
    <col min="9480" max="9480" width="12.88671875" bestFit="1" customWidth="1"/>
    <col min="9481" max="9481" width="16.44140625" customWidth="1"/>
    <col min="9482" max="9482" width="17.44140625" customWidth="1"/>
    <col min="9483" max="9483" width="118.33203125" customWidth="1"/>
    <col min="9484" max="9485" width="0" hidden="1" customWidth="1"/>
    <col min="9501" max="9501" width="11.88671875" bestFit="1" customWidth="1"/>
    <col min="9726" max="9726" width="32.33203125" bestFit="1" customWidth="1"/>
    <col min="9727" max="9727" width="14.109375" bestFit="1" customWidth="1"/>
    <col min="9728" max="9728" width="16.33203125" bestFit="1" customWidth="1"/>
    <col min="9729" max="9729" width="12.6640625" bestFit="1" customWidth="1"/>
    <col min="9731" max="9731" width="11.88671875" bestFit="1" customWidth="1"/>
    <col min="9732" max="9732" width="10.109375" bestFit="1" customWidth="1"/>
    <col min="9733" max="9733" width="8" bestFit="1" customWidth="1"/>
    <col min="9734" max="9734" width="24.44140625" bestFit="1" customWidth="1"/>
    <col min="9735" max="9735" width="8.109375" bestFit="1" customWidth="1"/>
    <col min="9736" max="9736" width="12.88671875" bestFit="1" customWidth="1"/>
    <col min="9737" max="9737" width="16.44140625" customWidth="1"/>
    <col min="9738" max="9738" width="17.44140625" customWidth="1"/>
    <col min="9739" max="9739" width="118.33203125" customWidth="1"/>
    <col min="9740" max="9741" width="0" hidden="1" customWidth="1"/>
    <col min="9757" max="9757" width="11.88671875" bestFit="1" customWidth="1"/>
    <col min="9982" max="9982" width="32.33203125" bestFit="1" customWidth="1"/>
    <col min="9983" max="9983" width="14.109375" bestFit="1" customWidth="1"/>
    <col min="9984" max="9984" width="16.33203125" bestFit="1" customWidth="1"/>
    <col min="9985" max="9985" width="12.6640625" bestFit="1" customWidth="1"/>
    <col min="9987" max="9987" width="11.88671875" bestFit="1" customWidth="1"/>
    <col min="9988" max="9988" width="10.109375" bestFit="1" customWidth="1"/>
    <col min="9989" max="9989" width="8" bestFit="1" customWidth="1"/>
    <col min="9990" max="9990" width="24.44140625" bestFit="1" customWidth="1"/>
    <col min="9991" max="9991" width="8.109375" bestFit="1" customWidth="1"/>
    <col min="9992" max="9992" width="12.88671875" bestFit="1" customWidth="1"/>
    <col min="9993" max="9993" width="16.44140625" customWidth="1"/>
    <col min="9994" max="9994" width="17.44140625" customWidth="1"/>
    <col min="9995" max="9995" width="118.33203125" customWidth="1"/>
    <col min="9996" max="9997" width="0" hidden="1" customWidth="1"/>
    <col min="10013" max="10013" width="11.88671875" bestFit="1" customWidth="1"/>
    <col min="10238" max="10238" width="32.33203125" bestFit="1" customWidth="1"/>
    <col min="10239" max="10239" width="14.109375" bestFit="1" customWidth="1"/>
    <col min="10240" max="10240" width="16.33203125" bestFit="1" customWidth="1"/>
    <col min="10241" max="10241" width="12.6640625" bestFit="1" customWidth="1"/>
    <col min="10243" max="10243" width="11.88671875" bestFit="1" customWidth="1"/>
    <col min="10244" max="10244" width="10.109375" bestFit="1" customWidth="1"/>
    <col min="10245" max="10245" width="8" bestFit="1" customWidth="1"/>
    <col min="10246" max="10246" width="24.44140625" bestFit="1" customWidth="1"/>
    <col min="10247" max="10247" width="8.109375" bestFit="1" customWidth="1"/>
    <col min="10248" max="10248" width="12.88671875" bestFit="1" customWidth="1"/>
    <col min="10249" max="10249" width="16.44140625" customWidth="1"/>
    <col min="10250" max="10250" width="17.44140625" customWidth="1"/>
    <col min="10251" max="10251" width="118.33203125" customWidth="1"/>
    <col min="10252" max="10253" width="0" hidden="1" customWidth="1"/>
    <col min="10269" max="10269" width="11.88671875" bestFit="1" customWidth="1"/>
    <col min="10494" max="10494" width="32.33203125" bestFit="1" customWidth="1"/>
    <col min="10495" max="10495" width="14.109375" bestFit="1" customWidth="1"/>
    <col min="10496" max="10496" width="16.33203125" bestFit="1" customWidth="1"/>
    <col min="10497" max="10497" width="12.6640625" bestFit="1" customWidth="1"/>
    <col min="10499" max="10499" width="11.88671875" bestFit="1" customWidth="1"/>
    <col min="10500" max="10500" width="10.109375" bestFit="1" customWidth="1"/>
    <col min="10501" max="10501" width="8" bestFit="1" customWidth="1"/>
    <col min="10502" max="10502" width="24.44140625" bestFit="1" customWidth="1"/>
    <col min="10503" max="10503" width="8.109375" bestFit="1" customWidth="1"/>
    <col min="10504" max="10504" width="12.88671875" bestFit="1" customWidth="1"/>
    <col min="10505" max="10505" width="16.44140625" customWidth="1"/>
    <col min="10506" max="10506" width="17.44140625" customWidth="1"/>
    <col min="10507" max="10507" width="118.33203125" customWidth="1"/>
    <col min="10508" max="10509" width="0" hidden="1" customWidth="1"/>
    <col min="10525" max="10525" width="11.88671875" bestFit="1" customWidth="1"/>
    <col min="10750" max="10750" width="32.33203125" bestFit="1" customWidth="1"/>
    <col min="10751" max="10751" width="14.109375" bestFit="1" customWidth="1"/>
    <col min="10752" max="10752" width="16.33203125" bestFit="1" customWidth="1"/>
    <col min="10753" max="10753" width="12.6640625" bestFit="1" customWidth="1"/>
    <col min="10755" max="10755" width="11.88671875" bestFit="1" customWidth="1"/>
    <col min="10756" max="10756" width="10.109375" bestFit="1" customWidth="1"/>
    <col min="10757" max="10757" width="8" bestFit="1" customWidth="1"/>
    <col min="10758" max="10758" width="24.44140625" bestFit="1" customWidth="1"/>
    <col min="10759" max="10759" width="8.109375" bestFit="1" customWidth="1"/>
    <col min="10760" max="10760" width="12.88671875" bestFit="1" customWidth="1"/>
    <col min="10761" max="10761" width="16.44140625" customWidth="1"/>
    <col min="10762" max="10762" width="17.44140625" customWidth="1"/>
    <col min="10763" max="10763" width="118.33203125" customWidth="1"/>
    <col min="10764" max="10765" width="0" hidden="1" customWidth="1"/>
    <col min="10781" max="10781" width="11.88671875" bestFit="1" customWidth="1"/>
    <col min="11006" max="11006" width="32.33203125" bestFit="1" customWidth="1"/>
    <col min="11007" max="11007" width="14.109375" bestFit="1" customWidth="1"/>
    <col min="11008" max="11008" width="16.33203125" bestFit="1" customWidth="1"/>
    <col min="11009" max="11009" width="12.6640625" bestFit="1" customWidth="1"/>
    <col min="11011" max="11011" width="11.88671875" bestFit="1" customWidth="1"/>
    <col min="11012" max="11012" width="10.109375" bestFit="1" customWidth="1"/>
    <col min="11013" max="11013" width="8" bestFit="1" customWidth="1"/>
    <col min="11014" max="11014" width="24.44140625" bestFit="1" customWidth="1"/>
    <col min="11015" max="11015" width="8.109375" bestFit="1" customWidth="1"/>
    <col min="11016" max="11016" width="12.88671875" bestFit="1" customWidth="1"/>
    <col min="11017" max="11017" width="16.44140625" customWidth="1"/>
    <col min="11018" max="11018" width="17.44140625" customWidth="1"/>
    <col min="11019" max="11019" width="118.33203125" customWidth="1"/>
    <col min="11020" max="11021" width="0" hidden="1" customWidth="1"/>
    <col min="11037" max="11037" width="11.88671875" bestFit="1" customWidth="1"/>
    <col min="11262" max="11262" width="32.33203125" bestFit="1" customWidth="1"/>
    <col min="11263" max="11263" width="14.109375" bestFit="1" customWidth="1"/>
    <col min="11264" max="11264" width="16.33203125" bestFit="1" customWidth="1"/>
    <col min="11265" max="11265" width="12.6640625" bestFit="1" customWidth="1"/>
    <col min="11267" max="11267" width="11.88671875" bestFit="1" customWidth="1"/>
    <col min="11268" max="11268" width="10.109375" bestFit="1" customWidth="1"/>
    <col min="11269" max="11269" width="8" bestFit="1" customWidth="1"/>
    <col min="11270" max="11270" width="24.44140625" bestFit="1" customWidth="1"/>
    <col min="11271" max="11271" width="8.109375" bestFit="1" customWidth="1"/>
    <col min="11272" max="11272" width="12.88671875" bestFit="1" customWidth="1"/>
    <col min="11273" max="11273" width="16.44140625" customWidth="1"/>
    <col min="11274" max="11274" width="17.44140625" customWidth="1"/>
    <col min="11275" max="11275" width="118.33203125" customWidth="1"/>
    <col min="11276" max="11277" width="0" hidden="1" customWidth="1"/>
    <col min="11293" max="11293" width="11.88671875" bestFit="1" customWidth="1"/>
    <col min="11518" max="11518" width="32.33203125" bestFit="1" customWidth="1"/>
    <col min="11519" max="11519" width="14.109375" bestFit="1" customWidth="1"/>
    <col min="11520" max="11520" width="16.33203125" bestFit="1" customWidth="1"/>
    <col min="11521" max="11521" width="12.6640625" bestFit="1" customWidth="1"/>
    <col min="11523" max="11523" width="11.88671875" bestFit="1" customWidth="1"/>
    <col min="11524" max="11524" width="10.109375" bestFit="1" customWidth="1"/>
    <col min="11525" max="11525" width="8" bestFit="1" customWidth="1"/>
    <col min="11526" max="11526" width="24.44140625" bestFit="1" customWidth="1"/>
    <col min="11527" max="11527" width="8.109375" bestFit="1" customWidth="1"/>
    <col min="11528" max="11528" width="12.88671875" bestFit="1" customWidth="1"/>
    <col min="11529" max="11529" width="16.44140625" customWidth="1"/>
    <col min="11530" max="11530" width="17.44140625" customWidth="1"/>
    <col min="11531" max="11531" width="118.33203125" customWidth="1"/>
    <col min="11532" max="11533" width="0" hidden="1" customWidth="1"/>
    <col min="11549" max="11549" width="11.88671875" bestFit="1" customWidth="1"/>
    <col min="11774" max="11774" width="32.33203125" bestFit="1" customWidth="1"/>
    <col min="11775" max="11775" width="14.109375" bestFit="1" customWidth="1"/>
    <col min="11776" max="11776" width="16.33203125" bestFit="1" customWidth="1"/>
    <col min="11777" max="11777" width="12.6640625" bestFit="1" customWidth="1"/>
    <col min="11779" max="11779" width="11.88671875" bestFit="1" customWidth="1"/>
    <col min="11780" max="11780" width="10.109375" bestFit="1" customWidth="1"/>
    <col min="11781" max="11781" width="8" bestFit="1" customWidth="1"/>
    <col min="11782" max="11782" width="24.44140625" bestFit="1" customWidth="1"/>
    <col min="11783" max="11783" width="8.109375" bestFit="1" customWidth="1"/>
    <col min="11784" max="11784" width="12.88671875" bestFit="1" customWidth="1"/>
    <col min="11785" max="11785" width="16.44140625" customWidth="1"/>
    <col min="11786" max="11786" width="17.44140625" customWidth="1"/>
    <col min="11787" max="11787" width="118.33203125" customWidth="1"/>
    <col min="11788" max="11789" width="0" hidden="1" customWidth="1"/>
    <col min="11805" max="11805" width="11.88671875" bestFit="1" customWidth="1"/>
    <col min="12030" max="12030" width="32.33203125" bestFit="1" customWidth="1"/>
    <col min="12031" max="12031" width="14.109375" bestFit="1" customWidth="1"/>
    <col min="12032" max="12032" width="16.33203125" bestFit="1" customWidth="1"/>
    <col min="12033" max="12033" width="12.6640625" bestFit="1" customWidth="1"/>
    <col min="12035" max="12035" width="11.88671875" bestFit="1" customWidth="1"/>
    <col min="12036" max="12036" width="10.109375" bestFit="1" customWidth="1"/>
    <col min="12037" max="12037" width="8" bestFit="1" customWidth="1"/>
    <col min="12038" max="12038" width="24.44140625" bestFit="1" customWidth="1"/>
    <col min="12039" max="12039" width="8.109375" bestFit="1" customWidth="1"/>
    <col min="12040" max="12040" width="12.88671875" bestFit="1" customWidth="1"/>
    <col min="12041" max="12041" width="16.44140625" customWidth="1"/>
    <col min="12042" max="12042" width="17.44140625" customWidth="1"/>
    <col min="12043" max="12043" width="118.33203125" customWidth="1"/>
    <col min="12044" max="12045" width="0" hidden="1" customWidth="1"/>
    <col min="12061" max="12061" width="11.88671875" bestFit="1" customWidth="1"/>
    <col min="12286" max="12286" width="32.33203125" bestFit="1" customWidth="1"/>
    <col min="12287" max="12287" width="14.109375" bestFit="1" customWidth="1"/>
    <col min="12288" max="12288" width="16.33203125" bestFit="1" customWidth="1"/>
    <col min="12289" max="12289" width="12.6640625" bestFit="1" customWidth="1"/>
    <col min="12291" max="12291" width="11.88671875" bestFit="1" customWidth="1"/>
    <col min="12292" max="12292" width="10.109375" bestFit="1" customWidth="1"/>
    <col min="12293" max="12293" width="8" bestFit="1" customWidth="1"/>
    <col min="12294" max="12294" width="24.44140625" bestFit="1" customWidth="1"/>
    <col min="12295" max="12295" width="8.109375" bestFit="1" customWidth="1"/>
    <col min="12296" max="12296" width="12.88671875" bestFit="1" customWidth="1"/>
    <col min="12297" max="12297" width="16.44140625" customWidth="1"/>
    <col min="12298" max="12298" width="17.44140625" customWidth="1"/>
    <col min="12299" max="12299" width="118.33203125" customWidth="1"/>
    <col min="12300" max="12301" width="0" hidden="1" customWidth="1"/>
    <col min="12317" max="12317" width="11.88671875" bestFit="1" customWidth="1"/>
    <col min="12542" max="12542" width="32.33203125" bestFit="1" customWidth="1"/>
    <col min="12543" max="12543" width="14.109375" bestFit="1" customWidth="1"/>
    <col min="12544" max="12544" width="16.33203125" bestFit="1" customWidth="1"/>
    <col min="12545" max="12545" width="12.6640625" bestFit="1" customWidth="1"/>
    <col min="12547" max="12547" width="11.88671875" bestFit="1" customWidth="1"/>
    <col min="12548" max="12548" width="10.109375" bestFit="1" customWidth="1"/>
    <col min="12549" max="12549" width="8" bestFit="1" customWidth="1"/>
    <col min="12550" max="12550" width="24.44140625" bestFit="1" customWidth="1"/>
    <col min="12551" max="12551" width="8.109375" bestFit="1" customWidth="1"/>
    <col min="12552" max="12552" width="12.88671875" bestFit="1" customWidth="1"/>
    <col min="12553" max="12553" width="16.44140625" customWidth="1"/>
    <col min="12554" max="12554" width="17.44140625" customWidth="1"/>
    <col min="12555" max="12555" width="118.33203125" customWidth="1"/>
    <col min="12556" max="12557" width="0" hidden="1" customWidth="1"/>
    <col min="12573" max="12573" width="11.88671875" bestFit="1" customWidth="1"/>
    <col min="12798" max="12798" width="32.33203125" bestFit="1" customWidth="1"/>
    <col min="12799" max="12799" width="14.109375" bestFit="1" customWidth="1"/>
    <col min="12800" max="12800" width="16.33203125" bestFit="1" customWidth="1"/>
    <col min="12801" max="12801" width="12.6640625" bestFit="1" customWidth="1"/>
    <col min="12803" max="12803" width="11.88671875" bestFit="1" customWidth="1"/>
    <col min="12804" max="12804" width="10.109375" bestFit="1" customWidth="1"/>
    <col min="12805" max="12805" width="8" bestFit="1" customWidth="1"/>
    <col min="12806" max="12806" width="24.44140625" bestFit="1" customWidth="1"/>
    <col min="12807" max="12807" width="8.109375" bestFit="1" customWidth="1"/>
    <col min="12808" max="12808" width="12.88671875" bestFit="1" customWidth="1"/>
    <col min="12809" max="12809" width="16.44140625" customWidth="1"/>
    <col min="12810" max="12810" width="17.44140625" customWidth="1"/>
    <col min="12811" max="12811" width="118.33203125" customWidth="1"/>
    <col min="12812" max="12813" width="0" hidden="1" customWidth="1"/>
    <col min="12829" max="12829" width="11.88671875" bestFit="1" customWidth="1"/>
    <col min="13054" max="13054" width="32.33203125" bestFit="1" customWidth="1"/>
    <col min="13055" max="13055" width="14.109375" bestFit="1" customWidth="1"/>
    <col min="13056" max="13056" width="16.33203125" bestFit="1" customWidth="1"/>
    <col min="13057" max="13057" width="12.6640625" bestFit="1" customWidth="1"/>
    <col min="13059" max="13059" width="11.88671875" bestFit="1" customWidth="1"/>
    <col min="13060" max="13060" width="10.109375" bestFit="1" customWidth="1"/>
    <col min="13061" max="13061" width="8" bestFit="1" customWidth="1"/>
    <col min="13062" max="13062" width="24.44140625" bestFit="1" customWidth="1"/>
    <col min="13063" max="13063" width="8.109375" bestFit="1" customWidth="1"/>
    <col min="13064" max="13064" width="12.88671875" bestFit="1" customWidth="1"/>
    <col min="13065" max="13065" width="16.44140625" customWidth="1"/>
    <col min="13066" max="13066" width="17.44140625" customWidth="1"/>
    <col min="13067" max="13067" width="118.33203125" customWidth="1"/>
    <col min="13068" max="13069" width="0" hidden="1" customWidth="1"/>
    <col min="13085" max="13085" width="11.88671875" bestFit="1" customWidth="1"/>
    <col min="13310" max="13310" width="32.33203125" bestFit="1" customWidth="1"/>
    <col min="13311" max="13311" width="14.109375" bestFit="1" customWidth="1"/>
    <col min="13312" max="13312" width="16.33203125" bestFit="1" customWidth="1"/>
    <col min="13313" max="13313" width="12.6640625" bestFit="1" customWidth="1"/>
    <col min="13315" max="13315" width="11.88671875" bestFit="1" customWidth="1"/>
    <col min="13316" max="13316" width="10.109375" bestFit="1" customWidth="1"/>
    <col min="13317" max="13317" width="8" bestFit="1" customWidth="1"/>
    <col min="13318" max="13318" width="24.44140625" bestFit="1" customWidth="1"/>
    <col min="13319" max="13319" width="8.109375" bestFit="1" customWidth="1"/>
    <col min="13320" max="13320" width="12.88671875" bestFit="1" customWidth="1"/>
    <col min="13321" max="13321" width="16.44140625" customWidth="1"/>
    <col min="13322" max="13322" width="17.44140625" customWidth="1"/>
    <col min="13323" max="13323" width="118.33203125" customWidth="1"/>
    <col min="13324" max="13325" width="0" hidden="1" customWidth="1"/>
    <col min="13341" max="13341" width="11.88671875" bestFit="1" customWidth="1"/>
    <col min="13566" max="13566" width="32.33203125" bestFit="1" customWidth="1"/>
    <col min="13567" max="13567" width="14.109375" bestFit="1" customWidth="1"/>
    <col min="13568" max="13568" width="16.33203125" bestFit="1" customWidth="1"/>
    <col min="13569" max="13569" width="12.6640625" bestFit="1" customWidth="1"/>
    <col min="13571" max="13571" width="11.88671875" bestFit="1" customWidth="1"/>
    <col min="13572" max="13572" width="10.109375" bestFit="1" customWidth="1"/>
    <col min="13573" max="13573" width="8" bestFit="1" customWidth="1"/>
    <col min="13574" max="13574" width="24.44140625" bestFit="1" customWidth="1"/>
    <col min="13575" max="13575" width="8.109375" bestFit="1" customWidth="1"/>
    <col min="13576" max="13576" width="12.88671875" bestFit="1" customWidth="1"/>
    <col min="13577" max="13577" width="16.44140625" customWidth="1"/>
    <col min="13578" max="13578" width="17.44140625" customWidth="1"/>
    <col min="13579" max="13579" width="118.33203125" customWidth="1"/>
    <col min="13580" max="13581" width="0" hidden="1" customWidth="1"/>
    <col min="13597" max="13597" width="11.88671875" bestFit="1" customWidth="1"/>
    <col min="13822" max="13822" width="32.33203125" bestFit="1" customWidth="1"/>
    <col min="13823" max="13823" width="14.109375" bestFit="1" customWidth="1"/>
    <col min="13824" max="13824" width="16.33203125" bestFit="1" customWidth="1"/>
    <col min="13825" max="13825" width="12.6640625" bestFit="1" customWidth="1"/>
    <col min="13827" max="13827" width="11.88671875" bestFit="1" customWidth="1"/>
    <col min="13828" max="13828" width="10.109375" bestFit="1" customWidth="1"/>
    <col min="13829" max="13829" width="8" bestFit="1" customWidth="1"/>
    <col min="13830" max="13830" width="24.44140625" bestFit="1" customWidth="1"/>
    <col min="13831" max="13831" width="8.109375" bestFit="1" customWidth="1"/>
    <col min="13832" max="13832" width="12.88671875" bestFit="1" customWidth="1"/>
    <col min="13833" max="13833" width="16.44140625" customWidth="1"/>
    <col min="13834" max="13834" width="17.44140625" customWidth="1"/>
    <col min="13835" max="13835" width="118.33203125" customWidth="1"/>
    <col min="13836" max="13837" width="0" hidden="1" customWidth="1"/>
    <col min="13853" max="13853" width="11.88671875" bestFit="1" customWidth="1"/>
    <col min="14078" max="14078" width="32.33203125" bestFit="1" customWidth="1"/>
    <col min="14079" max="14079" width="14.109375" bestFit="1" customWidth="1"/>
    <col min="14080" max="14080" width="16.33203125" bestFit="1" customWidth="1"/>
    <col min="14081" max="14081" width="12.6640625" bestFit="1" customWidth="1"/>
    <col min="14083" max="14083" width="11.88671875" bestFit="1" customWidth="1"/>
    <col min="14084" max="14084" width="10.109375" bestFit="1" customWidth="1"/>
    <col min="14085" max="14085" width="8" bestFit="1" customWidth="1"/>
    <col min="14086" max="14086" width="24.44140625" bestFit="1" customWidth="1"/>
    <col min="14087" max="14087" width="8.109375" bestFit="1" customWidth="1"/>
    <col min="14088" max="14088" width="12.88671875" bestFit="1" customWidth="1"/>
    <col min="14089" max="14089" width="16.44140625" customWidth="1"/>
    <col min="14090" max="14090" width="17.44140625" customWidth="1"/>
    <col min="14091" max="14091" width="118.33203125" customWidth="1"/>
    <col min="14092" max="14093" width="0" hidden="1" customWidth="1"/>
    <col min="14109" max="14109" width="11.88671875" bestFit="1" customWidth="1"/>
    <col min="14334" max="14334" width="32.33203125" bestFit="1" customWidth="1"/>
    <col min="14335" max="14335" width="14.109375" bestFit="1" customWidth="1"/>
    <col min="14336" max="14336" width="16.33203125" bestFit="1" customWidth="1"/>
    <col min="14337" max="14337" width="12.6640625" bestFit="1" customWidth="1"/>
    <col min="14339" max="14339" width="11.88671875" bestFit="1" customWidth="1"/>
    <col min="14340" max="14340" width="10.109375" bestFit="1" customWidth="1"/>
    <col min="14341" max="14341" width="8" bestFit="1" customWidth="1"/>
    <col min="14342" max="14342" width="24.44140625" bestFit="1" customWidth="1"/>
    <col min="14343" max="14343" width="8.109375" bestFit="1" customWidth="1"/>
    <col min="14344" max="14344" width="12.88671875" bestFit="1" customWidth="1"/>
    <col min="14345" max="14345" width="16.44140625" customWidth="1"/>
    <col min="14346" max="14346" width="17.44140625" customWidth="1"/>
    <col min="14347" max="14347" width="118.33203125" customWidth="1"/>
    <col min="14348" max="14349" width="0" hidden="1" customWidth="1"/>
    <col min="14365" max="14365" width="11.88671875" bestFit="1" customWidth="1"/>
    <col min="14590" max="14590" width="32.33203125" bestFit="1" customWidth="1"/>
    <col min="14591" max="14591" width="14.109375" bestFit="1" customWidth="1"/>
    <col min="14592" max="14592" width="16.33203125" bestFit="1" customWidth="1"/>
    <col min="14593" max="14593" width="12.6640625" bestFit="1" customWidth="1"/>
    <col min="14595" max="14595" width="11.88671875" bestFit="1" customWidth="1"/>
    <col min="14596" max="14596" width="10.109375" bestFit="1" customWidth="1"/>
    <col min="14597" max="14597" width="8" bestFit="1" customWidth="1"/>
    <col min="14598" max="14598" width="24.44140625" bestFit="1" customWidth="1"/>
    <col min="14599" max="14599" width="8.109375" bestFit="1" customWidth="1"/>
    <col min="14600" max="14600" width="12.88671875" bestFit="1" customWidth="1"/>
    <col min="14601" max="14601" width="16.44140625" customWidth="1"/>
    <col min="14602" max="14602" width="17.44140625" customWidth="1"/>
    <col min="14603" max="14603" width="118.33203125" customWidth="1"/>
    <col min="14604" max="14605" width="0" hidden="1" customWidth="1"/>
    <col min="14621" max="14621" width="11.88671875" bestFit="1" customWidth="1"/>
    <col min="14846" max="14846" width="32.33203125" bestFit="1" customWidth="1"/>
    <col min="14847" max="14847" width="14.109375" bestFit="1" customWidth="1"/>
    <col min="14848" max="14848" width="16.33203125" bestFit="1" customWidth="1"/>
    <col min="14849" max="14849" width="12.6640625" bestFit="1" customWidth="1"/>
    <col min="14851" max="14851" width="11.88671875" bestFit="1" customWidth="1"/>
    <col min="14852" max="14852" width="10.109375" bestFit="1" customWidth="1"/>
    <col min="14853" max="14853" width="8" bestFit="1" customWidth="1"/>
    <col min="14854" max="14854" width="24.44140625" bestFit="1" customWidth="1"/>
    <col min="14855" max="14855" width="8.109375" bestFit="1" customWidth="1"/>
    <col min="14856" max="14856" width="12.88671875" bestFit="1" customWidth="1"/>
    <col min="14857" max="14857" width="16.44140625" customWidth="1"/>
    <col min="14858" max="14858" width="17.44140625" customWidth="1"/>
    <col min="14859" max="14859" width="118.33203125" customWidth="1"/>
    <col min="14860" max="14861" width="0" hidden="1" customWidth="1"/>
    <col min="14877" max="14877" width="11.88671875" bestFit="1" customWidth="1"/>
    <col min="15102" max="15102" width="32.33203125" bestFit="1" customWidth="1"/>
    <col min="15103" max="15103" width="14.109375" bestFit="1" customWidth="1"/>
    <col min="15104" max="15104" width="16.33203125" bestFit="1" customWidth="1"/>
    <col min="15105" max="15105" width="12.6640625" bestFit="1" customWidth="1"/>
    <col min="15107" max="15107" width="11.88671875" bestFit="1" customWidth="1"/>
    <col min="15108" max="15108" width="10.109375" bestFit="1" customWidth="1"/>
    <col min="15109" max="15109" width="8" bestFit="1" customWidth="1"/>
    <col min="15110" max="15110" width="24.44140625" bestFit="1" customWidth="1"/>
    <col min="15111" max="15111" width="8.109375" bestFit="1" customWidth="1"/>
    <col min="15112" max="15112" width="12.88671875" bestFit="1" customWidth="1"/>
    <col min="15113" max="15113" width="16.44140625" customWidth="1"/>
    <col min="15114" max="15114" width="17.44140625" customWidth="1"/>
    <col min="15115" max="15115" width="118.33203125" customWidth="1"/>
    <col min="15116" max="15117" width="0" hidden="1" customWidth="1"/>
    <col min="15133" max="15133" width="11.88671875" bestFit="1" customWidth="1"/>
    <col min="15358" max="15358" width="32.33203125" bestFit="1" customWidth="1"/>
    <col min="15359" max="15359" width="14.109375" bestFit="1" customWidth="1"/>
    <col min="15360" max="15360" width="16.33203125" bestFit="1" customWidth="1"/>
    <col min="15361" max="15361" width="12.6640625" bestFit="1" customWidth="1"/>
    <col min="15363" max="15363" width="11.88671875" bestFit="1" customWidth="1"/>
    <col min="15364" max="15364" width="10.109375" bestFit="1" customWidth="1"/>
    <col min="15365" max="15365" width="8" bestFit="1" customWidth="1"/>
    <col min="15366" max="15366" width="24.44140625" bestFit="1" customWidth="1"/>
    <col min="15367" max="15367" width="8.109375" bestFit="1" customWidth="1"/>
    <col min="15368" max="15368" width="12.88671875" bestFit="1" customWidth="1"/>
    <col min="15369" max="15369" width="16.44140625" customWidth="1"/>
    <col min="15370" max="15370" width="17.44140625" customWidth="1"/>
    <col min="15371" max="15371" width="118.33203125" customWidth="1"/>
    <col min="15372" max="15373" width="0" hidden="1" customWidth="1"/>
    <col min="15389" max="15389" width="11.88671875" bestFit="1" customWidth="1"/>
    <col min="15614" max="15614" width="32.33203125" bestFit="1" customWidth="1"/>
    <col min="15615" max="15615" width="14.109375" bestFit="1" customWidth="1"/>
    <col min="15616" max="15616" width="16.33203125" bestFit="1" customWidth="1"/>
    <col min="15617" max="15617" width="12.6640625" bestFit="1" customWidth="1"/>
    <col min="15619" max="15619" width="11.88671875" bestFit="1" customWidth="1"/>
    <col min="15620" max="15620" width="10.109375" bestFit="1" customWidth="1"/>
    <col min="15621" max="15621" width="8" bestFit="1" customWidth="1"/>
    <col min="15622" max="15622" width="24.44140625" bestFit="1" customWidth="1"/>
    <col min="15623" max="15623" width="8.109375" bestFit="1" customWidth="1"/>
    <col min="15624" max="15624" width="12.88671875" bestFit="1" customWidth="1"/>
    <col min="15625" max="15625" width="16.44140625" customWidth="1"/>
    <col min="15626" max="15626" width="17.44140625" customWidth="1"/>
    <col min="15627" max="15627" width="118.33203125" customWidth="1"/>
    <col min="15628" max="15629" width="0" hidden="1" customWidth="1"/>
    <col min="15645" max="15645" width="11.88671875" bestFit="1" customWidth="1"/>
    <col min="15870" max="15870" width="32.33203125" bestFit="1" customWidth="1"/>
    <col min="15871" max="15871" width="14.109375" bestFit="1" customWidth="1"/>
    <col min="15872" max="15872" width="16.33203125" bestFit="1" customWidth="1"/>
    <col min="15873" max="15873" width="12.6640625" bestFit="1" customWidth="1"/>
    <col min="15875" max="15875" width="11.88671875" bestFit="1" customWidth="1"/>
    <col min="15876" max="15876" width="10.109375" bestFit="1" customWidth="1"/>
    <col min="15877" max="15877" width="8" bestFit="1" customWidth="1"/>
    <col min="15878" max="15878" width="24.44140625" bestFit="1" customWidth="1"/>
    <col min="15879" max="15879" width="8.109375" bestFit="1" customWidth="1"/>
    <col min="15880" max="15880" width="12.88671875" bestFit="1" customWidth="1"/>
    <col min="15881" max="15881" width="16.44140625" customWidth="1"/>
    <col min="15882" max="15882" width="17.44140625" customWidth="1"/>
    <col min="15883" max="15883" width="118.33203125" customWidth="1"/>
    <col min="15884" max="15885" width="0" hidden="1" customWidth="1"/>
    <col min="15901" max="15901" width="11.88671875" bestFit="1" customWidth="1"/>
    <col min="16126" max="16126" width="32.33203125" bestFit="1" customWidth="1"/>
    <col min="16127" max="16127" width="14.109375" bestFit="1" customWidth="1"/>
    <col min="16128" max="16128" width="16.33203125" bestFit="1" customWidth="1"/>
    <col min="16129" max="16129" width="12.6640625" bestFit="1" customWidth="1"/>
    <col min="16131" max="16131" width="11.88671875" bestFit="1" customWidth="1"/>
    <col min="16132" max="16132" width="10.109375" bestFit="1" customWidth="1"/>
    <col min="16133" max="16133" width="8" bestFit="1" customWidth="1"/>
    <col min="16134" max="16134" width="24.44140625" bestFit="1" customWidth="1"/>
    <col min="16135" max="16135" width="8.109375" bestFit="1" customWidth="1"/>
    <col min="16136" max="16136" width="12.88671875" bestFit="1" customWidth="1"/>
    <col min="16137" max="16137" width="16.44140625" customWidth="1"/>
    <col min="16138" max="16138" width="17.44140625" customWidth="1"/>
    <col min="16139" max="16139" width="118.33203125" customWidth="1"/>
    <col min="16140" max="16141" width="0" hidden="1" customWidth="1"/>
    <col min="16157" max="16157" width="11.88671875" bestFit="1" customWidth="1"/>
  </cols>
  <sheetData>
    <row r="1" spans="1:30" x14ac:dyDescent="0.3">
      <c r="A1" s="18" t="s">
        <v>3589</v>
      </c>
    </row>
    <row r="2" spans="1:30" x14ac:dyDescent="0.3">
      <c r="A2" t="s">
        <v>3590</v>
      </c>
    </row>
    <row r="3" spans="1:30" x14ac:dyDescent="0.3">
      <c r="A3" t="s">
        <v>3591</v>
      </c>
    </row>
    <row r="4" spans="1:30" x14ac:dyDescent="0.3">
      <c r="A4" t="s">
        <v>3592</v>
      </c>
      <c r="P4" t="s">
        <v>3593</v>
      </c>
    </row>
    <row r="5" spans="1:30" x14ac:dyDescent="0.3">
      <c r="A5" t="s">
        <v>3594</v>
      </c>
      <c r="R5" s="19" t="s">
        <v>3595</v>
      </c>
      <c r="S5" s="20" t="s">
        <v>3596</v>
      </c>
      <c r="T5" s="20" t="s">
        <v>3597</v>
      </c>
      <c r="U5" s="20" t="s">
        <v>3598</v>
      </c>
      <c r="V5" s="20"/>
      <c r="W5" s="20"/>
      <c r="X5" s="20" t="s">
        <v>3598</v>
      </c>
    </row>
    <row r="6" spans="1:30" x14ac:dyDescent="0.3">
      <c r="O6" s="21" t="s">
        <v>3599</v>
      </c>
      <c r="P6" s="117" t="s">
        <v>3600</v>
      </c>
      <c r="Q6" s="118"/>
      <c r="R6" s="119"/>
      <c r="S6" s="22"/>
      <c r="T6" s="23" t="s">
        <v>3601</v>
      </c>
      <c r="U6" s="24"/>
      <c r="V6" s="118" t="s">
        <v>3602</v>
      </c>
      <c r="W6" s="119"/>
      <c r="X6" s="24"/>
      <c r="Y6" s="118" t="s">
        <v>3603</v>
      </c>
      <c r="Z6" s="119"/>
      <c r="AA6" s="22" t="s">
        <v>7</v>
      </c>
      <c r="AC6" s="21" t="s">
        <v>3604</v>
      </c>
      <c r="AD6" s="21" t="s">
        <v>3813</v>
      </c>
    </row>
    <row r="7" spans="1:30" ht="15" thickBot="1" x14ac:dyDescent="0.35">
      <c r="A7" s="25" t="s">
        <v>3605</v>
      </c>
      <c r="B7" s="25" t="s">
        <v>3606</v>
      </c>
      <c r="C7" s="26" t="s">
        <v>3607</v>
      </c>
      <c r="D7" s="26" t="s">
        <v>3608</v>
      </c>
      <c r="E7" s="26" t="s">
        <v>3609</v>
      </c>
      <c r="F7" s="26" t="s">
        <v>3610</v>
      </c>
      <c r="G7" s="26" t="s">
        <v>3611</v>
      </c>
      <c r="H7" s="26" t="s">
        <v>3612</v>
      </c>
      <c r="I7" s="26" t="s">
        <v>3613</v>
      </c>
      <c r="J7" s="26" t="s">
        <v>3614</v>
      </c>
      <c r="K7" s="26" t="s">
        <v>3615</v>
      </c>
      <c r="L7" s="26" t="s">
        <v>3616</v>
      </c>
      <c r="M7" s="26" t="s">
        <v>3617</v>
      </c>
      <c r="N7" s="25" t="s">
        <v>3618</v>
      </c>
      <c r="O7" s="27" t="s">
        <v>3619</v>
      </c>
      <c r="P7" s="28" t="s">
        <v>3620</v>
      </c>
      <c r="Q7" s="29" t="s">
        <v>3621</v>
      </c>
      <c r="R7" s="30" t="s">
        <v>3622</v>
      </c>
      <c r="S7" s="31" t="s">
        <v>59</v>
      </c>
      <c r="T7" s="29" t="s">
        <v>3623</v>
      </c>
      <c r="U7" s="28" t="s">
        <v>3624</v>
      </c>
      <c r="V7" s="29" t="s">
        <v>3625</v>
      </c>
      <c r="W7" s="30" t="s">
        <v>3626</v>
      </c>
      <c r="X7" s="28" t="s">
        <v>3612</v>
      </c>
      <c r="Y7" s="29" t="s">
        <v>3625</v>
      </c>
      <c r="Z7" s="30" t="s">
        <v>3626</v>
      </c>
      <c r="AA7" s="31" t="s">
        <v>3588</v>
      </c>
      <c r="AC7" s="27" t="s">
        <v>3627</v>
      </c>
      <c r="AD7" s="27" t="s">
        <v>3627</v>
      </c>
    </row>
    <row r="8" spans="1:30" s="12" customFormat="1" x14ac:dyDescent="0.3">
      <c r="A8" s="62" t="s">
        <v>3692</v>
      </c>
      <c r="B8" s="12" t="s">
        <v>3628</v>
      </c>
      <c r="C8" s="12" t="s">
        <v>3629</v>
      </c>
      <c r="D8" s="12" t="b">
        <v>1</v>
      </c>
      <c r="E8" s="12" t="s">
        <v>3630</v>
      </c>
      <c r="F8" s="12" t="s">
        <v>3630</v>
      </c>
      <c r="G8" s="12" t="s">
        <v>62</v>
      </c>
      <c r="H8" s="12">
        <v>17</v>
      </c>
      <c r="I8" s="12" t="s">
        <v>3633</v>
      </c>
      <c r="J8" s="12" t="s">
        <v>3631</v>
      </c>
      <c r="K8" s="12">
        <v>290</v>
      </c>
      <c r="L8" s="12" t="s">
        <v>3632</v>
      </c>
      <c r="M8" s="12">
        <v>290</v>
      </c>
      <c r="N8" s="12" t="s">
        <v>3634</v>
      </c>
      <c r="O8" s="12">
        <v>0</v>
      </c>
      <c r="P8" s="12" t="str">
        <f>IF($O8&gt;0,INDEX('CostModel Coef'!C$8:C$10,$O8),"")</f>
        <v/>
      </c>
      <c r="Q8" s="12" t="str">
        <f>IF($O8&gt;0,INDEX('CostModel Coef'!D$8:D$10,$O8),"")</f>
        <v/>
      </c>
      <c r="R8" s="12" t="str">
        <f>IF($O8&gt;0,INDEX('CostModel Coef'!E$8:E$10,$O8),"")</f>
        <v/>
      </c>
      <c r="S8" s="12" t="str">
        <f>IF($O8&gt;0,INDEX('CostModel Coef'!F$8:F$10,$O8),"")</f>
        <v/>
      </c>
      <c r="T8" s="12" t="str">
        <f>IF($O8&gt;0,INDEX('CostModel Coef'!G$8:G$10,$O8),"")</f>
        <v/>
      </c>
      <c r="U8" s="12" t="str">
        <f>IF($O8&gt;0,INDEX('CostModel Coef'!H$8:H$10,$O8),"")</f>
        <v/>
      </c>
      <c r="V8" s="12" t="str">
        <f>IF($O8&gt;0,INDEX('CostModel Coef'!I$8:I$10,$O8),"")</f>
        <v/>
      </c>
      <c r="W8" s="12" t="str">
        <f>IF($O8&gt;0,INDEX('CostModel Coef'!J$8:J$10,$O8),"")</f>
        <v/>
      </c>
      <c r="X8" s="12" t="str">
        <f>IF($O8&gt;0,INDEX('CostModel Coef'!K$8:K$10,$O8),"")</f>
        <v/>
      </c>
      <c r="Y8" s="12" t="str">
        <f>IF($O8&gt;0,INDEX('CostModel Coef'!L$8:L$10,$O8),"")</f>
        <v/>
      </c>
      <c r="Z8" s="12" t="str">
        <f>IF($O8&gt;0,INDEX('CostModel Coef'!M$8:M$10,$O8),"")</f>
        <v/>
      </c>
      <c r="AC8" s="12">
        <f>AC11</f>
        <v>760</v>
      </c>
      <c r="AD8" s="12">
        <f>AC8-AC27</f>
        <v>324</v>
      </c>
    </row>
    <row r="9" spans="1:30" s="12" customFormat="1" x14ac:dyDescent="0.3">
      <c r="A9" s="62" t="s">
        <v>3691</v>
      </c>
      <c r="B9" s="12" t="s">
        <v>3628</v>
      </c>
      <c r="C9" s="12" t="s">
        <v>3635</v>
      </c>
      <c r="D9" s="12" t="b">
        <v>1</v>
      </c>
      <c r="E9" s="12" t="s">
        <v>3637</v>
      </c>
      <c r="F9" s="12" t="s">
        <v>3630</v>
      </c>
      <c r="G9" s="12" t="s">
        <v>62</v>
      </c>
      <c r="H9" s="12">
        <v>21</v>
      </c>
      <c r="I9" s="12" t="s">
        <v>3636</v>
      </c>
      <c r="J9" s="12" t="s">
        <v>3631</v>
      </c>
      <c r="K9" s="12">
        <v>649</v>
      </c>
      <c r="L9" s="12" t="s">
        <v>3632</v>
      </c>
      <c r="M9" s="12">
        <v>649</v>
      </c>
      <c r="N9" s="12" t="s">
        <v>3638</v>
      </c>
      <c r="O9" s="12">
        <v>1</v>
      </c>
      <c r="P9" s="12">
        <f>IF($O9&gt;0,INDEX('CostModel Coef'!C$8:C$10,$O9),"")</f>
        <v>726.7</v>
      </c>
      <c r="Q9" s="12">
        <f>IF($O9&gt;0,INDEX('CostModel Coef'!D$8:D$10,$O9),"")</f>
        <v>-43.578000000000003</v>
      </c>
      <c r="R9" s="12">
        <f>IF($O9&gt;0,INDEX('CostModel Coef'!E$8:E$10,$O9),"")</f>
        <v>86.623000000000005</v>
      </c>
      <c r="S9" s="12">
        <f>IF($O9&gt;0,INDEX('CostModel Coef'!F$8:F$10,$O9),"")</f>
        <v>0</v>
      </c>
      <c r="T9" s="12">
        <f>IF($O9&gt;0,INDEX('CostModel Coef'!G$8:G$10,$O9),"")</f>
        <v>521.5</v>
      </c>
      <c r="U9" s="12">
        <f>IF($O9&gt;0,INDEX('CostModel Coef'!H$8:H$10,$O9),"")</f>
        <v>-0.47099999999999997</v>
      </c>
      <c r="V9" s="12">
        <f>IF($O9&gt;0,INDEX('CostModel Coef'!I$8:I$10,$O9),"")</f>
        <v>253</v>
      </c>
      <c r="W9" s="12">
        <f>IF($O9&gt;0,INDEX('CostModel Coef'!J$8:J$10,$O9),"")</f>
        <v>728</v>
      </c>
      <c r="X9" s="12">
        <f>IF($O9&gt;0,INDEX('CostModel Coef'!K$8:K$10,$O9),"")</f>
        <v>23.79</v>
      </c>
      <c r="Y9" s="12">
        <f>IF($O9&gt;0,INDEX('CostModel Coef'!L$8:L$10,$O9),"")</f>
        <v>7.8</v>
      </c>
      <c r="Z9" s="12">
        <f>IF($O9&gt;0,INDEX('CostModel Coef'!M$8:M$10,$O9),"")</f>
        <v>31</v>
      </c>
      <c r="AA9" s="12">
        <f>'Cost Adder Calculation'!$D$21</f>
        <v>300</v>
      </c>
      <c r="AC9" s="12">
        <f t="shared" ref="AC9:AC26" si="0">IF(AND(O9&gt;0,H9&lt;=Z9,H9&gt;=Y9,K9&lt;=W9,K9&gt;=V9),ROUND(P9+Q9+R9+S9+IF(F9="Y",T9,0)+K9*U9+H9*X9+AA9,0),"out of scope")</f>
        <v>1264</v>
      </c>
      <c r="AD9" s="12">
        <f t="shared" ref="AD9:AD26" si="1">AC9-AC28</f>
        <v>330</v>
      </c>
    </row>
    <row r="10" spans="1:30" s="12" customFormat="1" x14ac:dyDescent="0.3">
      <c r="A10" s="62" t="s">
        <v>3693</v>
      </c>
      <c r="B10" s="12" t="s">
        <v>3628</v>
      </c>
      <c r="C10" s="12" t="s">
        <v>3639</v>
      </c>
      <c r="D10" s="12" t="b">
        <v>1</v>
      </c>
      <c r="E10" s="12" t="s">
        <v>3630</v>
      </c>
      <c r="F10" s="12" t="s">
        <v>3630</v>
      </c>
      <c r="G10" s="12" t="s">
        <v>62</v>
      </c>
      <c r="H10" s="12">
        <v>23</v>
      </c>
      <c r="I10" s="12" t="s">
        <v>3640</v>
      </c>
      <c r="J10" s="12" t="s">
        <v>3631</v>
      </c>
      <c r="K10" s="12">
        <v>406</v>
      </c>
      <c r="L10" s="12" t="s">
        <v>3632</v>
      </c>
      <c r="M10" s="12">
        <v>406</v>
      </c>
      <c r="N10" s="12" t="s">
        <v>3641</v>
      </c>
      <c r="O10" s="12">
        <v>2</v>
      </c>
      <c r="P10" s="12">
        <f>IF($O10&gt;0,INDEX('CostModel Coef'!C$8:C$10,$O10),"")</f>
        <v>726.7</v>
      </c>
      <c r="Q10" s="12">
        <f>IF($O10&gt;0,INDEX('CostModel Coef'!D$8:D$10,$O10),"")</f>
        <v>-43.578000000000003</v>
      </c>
      <c r="R10" s="12">
        <f>IF($O10&gt;0,INDEX('CostModel Coef'!E$8:E$10,$O10),"")</f>
        <v>86.623000000000005</v>
      </c>
      <c r="S10" s="12">
        <f>IF($O10&gt;0,INDEX('CostModel Coef'!F$8:F$10,$O10),"")</f>
        <v>-391.09100000000001</v>
      </c>
      <c r="T10" s="12">
        <f>IF($O10&gt;0,INDEX('CostModel Coef'!G$8:G$10,$O10),"")</f>
        <v>521.5</v>
      </c>
      <c r="U10" s="12">
        <f>IF($O10&gt;0,INDEX('CostModel Coef'!H$8:H$10,$O10),"")</f>
        <v>-0.47099999999999997</v>
      </c>
      <c r="V10" s="12">
        <f>IF($O10&gt;0,INDEX('CostModel Coef'!I$8:I$10,$O10),"")</f>
        <v>253</v>
      </c>
      <c r="W10" s="12">
        <f>IF($O10&gt;0,INDEX('CostModel Coef'!J$8:J$10,$O10),"")</f>
        <v>728</v>
      </c>
      <c r="X10" s="12">
        <f>IF($O10&gt;0,INDEX('CostModel Coef'!K$8:K$10,$O10),"")</f>
        <v>23.79</v>
      </c>
      <c r="Y10" s="12">
        <f>IF($O10&gt;0,INDEX('CostModel Coef'!L$8:L$10,$O10),"")</f>
        <v>7.8</v>
      </c>
      <c r="Z10" s="12">
        <f>IF($O10&gt;0,INDEX('CostModel Coef'!M$8:M$10,$O10),"")</f>
        <v>31</v>
      </c>
      <c r="AA10" s="12">
        <f>'Cost Adder Calculation'!$D$21</f>
        <v>300</v>
      </c>
      <c r="AC10" s="12">
        <f t="shared" si="0"/>
        <v>1035</v>
      </c>
      <c r="AD10" s="12">
        <f t="shared" si="1"/>
        <v>322</v>
      </c>
    </row>
    <row r="11" spans="1:30" s="12" customFormat="1" x14ac:dyDescent="0.3">
      <c r="A11" s="62" t="s">
        <v>3694</v>
      </c>
      <c r="B11" s="12" t="s">
        <v>3628</v>
      </c>
      <c r="C11" s="12" t="s">
        <v>3642</v>
      </c>
      <c r="D11" s="12" t="b">
        <v>1</v>
      </c>
      <c r="E11" s="12" t="s">
        <v>3630</v>
      </c>
      <c r="F11" s="12" t="s">
        <v>3630</v>
      </c>
      <c r="G11" s="12" t="s">
        <v>62</v>
      </c>
      <c r="H11" s="12">
        <v>19</v>
      </c>
      <c r="I11" s="12" t="s">
        <v>3643</v>
      </c>
      <c r="J11" s="12" t="s">
        <v>3631</v>
      </c>
      <c r="K11" s="12">
        <v>454</v>
      </c>
      <c r="L11" s="12" t="s">
        <v>3632</v>
      </c>
      <c r="M11" s="12">
        <v>454</v>
      </c>
      <c r="N11" s="12" t="s">
        <v>3644</v>
      </c>
      <c r="O11" s="12">
        <v>3</v>
      </c>
      <c r="P11" s="12">
        <f>IF($O11&gt;0,INDEX('CostModel Coef'!C$8:C$10,$O11),"")</f>
        <v>726.7</v>
      </c>
      <c r="Q11" s="12">
        <f>IF($O11&gt;0,INDEX('CostModel Coef'!D$8:D$10,$O11),"")</f>
        <v>-43.578000000000003</v>
      </c>
      <c r="R11" s="12">
        <f>IF($O11&gt;0,INDEX('CostModel Coef'!E$8:E$10,$O11),"")</f>
        <v>86.623000000000005</v>
      </c>
      <c r="S11" s="12">
        <f>IF($O11&gt;0,INDEX('CostModel Coef'!F$8:F$10,$O11),"")</f>
        <v>-548.29</v>
      </c>
      <c r="T11" s="12">
        <f>IF($O11&gt;0,INDEX('CostModel Coef'!G$8:G$10,$O11),"")</f>
        <v>521.5</v>
      </c>
      <c r="U11" s="12">
        <f>IF($O11&gt;0,INDEX('CostModel Coef'!H$8:H$10,$O11),"")</f>
        <v>-0.47099999999999997</v>
      </c>
      <c r="V11" s="12">
        <f>IF($O11&gt;0,INDEX('CostModel Coef'!I$8:I$10,$O11),"")</f>
        <v>253</v>
      </c>
      <c r="W11" s="12">
        <f>IF($O11&gt;0,INDEX('CostModel Coef'!J$8:J$10,$O11),"")</f>
        <v>728</v>
      </c>
      <c r="X11" s="12">
        <f>IF($O11&gt;0,INDEX('CostModel Coef'!K$8:K$10,$O11),"")</f>
        <v>23.79</v>
      </c>
      <c r="Y11" s="12">
        <f>IF($O11&gt;0,INDEX('CostModel Coef'!L$8:L$10,$O11),"")</f>
        <v>7.8</v>
      </c>
      <c r="Z11" s="12">
        <f>IF($O11&gt;0,INDEX('CostModel Coef'!M$8:M$10,$O11),"")</f>
        <v>31</v>
      </c>
      <c r="AA11" s="12">
        <f>'Cost Adder Calculation'!$D$21</f>
        <v>300</v>
      </c>
      <c r="AC11" s="12">
        <f t="shared" si="0"/>
        <v>760</v>
      </c>
      <c r="AD11" s="12">
        <f t="shared" si="1"/>
        <v>324</v>
      </c>
    </row>
    <row r="12" spans="1:30" s="12" customFormat="1" x14ac:dyDescent="0.3">
      <c r="A12" s="62" t="s">
        <v>3695</v>
      </c>
      <c r="B12" s="12" t="s">
        <v>3628</v>
      </c>
      <c r="C12" s="12" t="s">
        <v>3642</v>
      </c>
      <c r="D12" s="12" t="b">
        <v>1</v>
      </c>
      <c r="E12" s="12" t="s">
        <v>3630</v>
      </c>
      <c r="F12" s="12" t="s">
        <v>3630</v>
      </c>
      <c r="G12" s="12" t="s">
        <v>62</v>
      </c>
      <c r="H12" s="12">
        <v>27</v>
      </c>
      <c r="I12" s="12" t="s">
        <v>3645</v>
      </c>
      <c r="J12" s="12" t="s">
        <v>3631</v>
      </c>
      <c r="K12" s="12">
        <v>532</v>
      </c>
      <c r="L12" s="12" t="s">
        <v>3632</v>
      </c>
      <c r="M12" s="12">
        <v>532</v>
      </c>
      <c r="N12" s="12" t="s">
        <v>3646</v>
      </c>
      <c r="O12" s="12">
        <v>3</v>
      </c>
      <c r="P12" s="12">
        <f>IF($O12&gt;0,INDEX('CostModel Coef'!C$8:C$10,$O12),"")</f>
        <v>726.7</v>
      </c>
      <c r="Q12" s="12">
        <f>IF($O12&gt;0,INDEX('CostModel Coef'!D$8:D$10,$O12),"")</f>
        <v>-43.578000000000003</v>
      </c>
      <c r="R12" s="12">
        <f>IF($O12&gt;0,INDEX('CostModel Coef'!E$8:E$10,$O12),"")</f>
        <v>86.623000000000005</v>
      </c>
      <c r="S12" s="12">
        <f>IF($O12&gt;0,INDEX('CostModel Coef'!F$8:F$10,$O12),"")</f>
        <v>-548.29</v>
      </c>
      <c r="T12" s="12">
        <f>IF($O12&gt;0,INDEX('CostModel Coef'!G$8:G$10,$O12),"")</f>
        <v>521.5</v>
      </c>
      <c r="U12" s="12">
        <f>IF($O12&gt;0,INDEX('CostModel Coef'!H$8:H$10,$O12),"")</f>
        <v>-0.47099999999999997</v>
      </c>
      <c r="V12" s="12">
        <f>IF($O12&gt;0,INDEX('CostModel Coef'!I$8:I$10,$O12),"")</f>
        <v>253</v>
      </c>
      <c r="W12" s="12">
        <f>IF($O12&gt;0,INDEX('CostModel Coef'!J$8:J$10,$O12),"")</f>
        <v>728</v>
      </c>
      <c r="X12" s="12">
        <f>IF($O12&gt;0,INDEX('CostModel Coef'!K$8:K$10,$O12),"")</f>
        <v>23.79</v>
      </c>
      <c r="Y12" s="12">
        <f>IF($O12&gt;0,INDEX('CostModel Coef'!L$8:L$10,$O12),"")</f>
        <v>7.8</v>
      </c>
      <c r="Z12" s="12">
        <f>IF($O12&gt;0,INDEX('CostModel Coef'!M$8:M$10,$O12),"")</f>
        <v>31</v>
      </c>
      <c r="AA12" s="12">
        <f>'Cost Adder Calculation'!$D$21</f>
        <v>300</v>
      </c>
      <c r="AC12" s="12">
        <f t="shared" si="0"/>
        <v>913</v>
      </c>
      <c r="AD12" s="12">
        <f t="shared" si="1"/>
        <v>328</v>
      </c>
    </row>
    <row r="13" spans="1:30" s="12" customFormat="1" x14ac:dyDescent="0.3">
      <c r="A13" s="62" t="s">
        <v>3696</v>
      </c>
      <c r="B13" s="12" t="s">
        <v>3628</v>
      </c>
      <c r="C13" s="12" t="s">
        <v>3642</v>
      </c>
      <c r="D13" s="12" t="b">
        <v>1</v>
      </c>
      <c r="E13" s="12" t="s">
        <v>3637</v>
      </c>
      <c r="F13" s="12" t="s">
        <v>3630</v>
      </c>
      <c r="G13" s="12" t="s">
        <v>62</v>
      </c>
      <c r="H13" s="12">
        <v>19</v>
      </c>
      <c r="I13" s="12" t="s">
        <v>3643</v>
      </c>
      <c r="J13" s="12" t="s">
        <v>3631</v>
      </c>
      <c r="K13" s="12">
        <v>585</v>
      </c>
      <c r="L13" s="12" t="s">
        <v>3632</v>
      </c>
      <c r="M13" s="12">
        <v>585</v>
      </c>
      <c r="N13" s="12" t="s">
        <v>3647</v>
      </c>
      <c r="O13" s="12">
        <v>3</v>
      </c>
      <c r="P13" s="12">
        <f>IF($O13&gt;0,INDEX('CostModel Coef'!C$8:C$10,$O13),"")</f>
        <v>726.7</v>
      </c>
      <c r="Q13" s="12">
        <f>IF($O13&gt;0,INDEX('CostModel Coef'!D$8:D$10,$O13),"")</f>
        <v>-43.578000000000003</v>
      </c>
      <c r="R13" s="12">
        <f>IF($O13&gt;0,INDEX('CostModel Coef'!E$8:E$10,$O13),"")</f>
        <v>86.623000000000005</v>
      </c>
      <c r="S13" s="12">
        <f>IF($O13&gt;0,INDEX('CostModel Coef'!F$8:F$10,$O13),"")</f>
        <v>-548.29</v>
      </c>
      <c r="T13" s="12">
        <f>IF($O13&gt;0,INDEX('CostModel Coef'!G$8:G$10,$O13),"")</f>
        <v>521.5</v>
      </c>
      <c r="U13" s="12">
        <f>IF($O13&gt;0,INDEX('CostModel Coef'!H$8:H$10,$O13),"")</f>
        <v>-0.47099999999999997</v>
      </c>
      <c r="V13" s="12">
        <f>IF($O13&gt;0,INDEX('CostModel Coef'!I$8:I$10,$O13),"")</f>
        <v>253</v>
      </c>
      <c r="W13" s="12">
        <f>IF($O13&gt;0,INDEX('CostModel Coef'!J$8:J$10,$O13),"")</f>
        <v>728</v>
      </c>
      <c r="X13" s="12">
        <f>IF($O13&gt;0,INDEX('CostModel Coef'!K$8:K$10,$O13),"")</f>
        <v>23.79</v>
      </c>
      <c r="Y13" s="12">
        <f>IF($O13&gt;0,INDEX('CostModel Coef'!L$8:L$10,$O13),"")</f>
        <v>7.8</v>
      </c>
      <c r="Z13" s="12">
        <f>IF($O13&gt;0,INDEX('CostModel Coef'!M$8:M$10,$O13),"")</f>
        <v>31</v>
      </c>
      <c r="AA13" s="12">
        <f>'Cost Adder Calculation'!$D$21</f>
        <v>300</v>
      </c>
      <c r="AC13" s="12">
        <f t="shared" si="0"/>
        <v>698</v>
      </c>
      <c r="AD13" s="12">
        <f t="shared" si="1"/>
        <v>326</v>
      </c>
    </row>
    <row r="14" spans="1:30" s="12" customFormat="1" x14ac:dyDescent="0.3">
      <c r="A14" s="62" t="s">
        <v>3697</v>
      </c>
      <c r="B14" s="12" t="s">
        <v>3628</v>
      </c>
      <c r="C14" s="12" t="s">
        <v>3642</v>
      </c>
      <c r="D14" s="12" t="b">
        <v>1</v>
      </c>
      <c r="E14" s="12" t="s">
        <v>3637</v>
      </c>
      <c r="F14" s="12" t="s">
        <v>3630</v>
      </c>
      <c r="G14" s="12" t="s">
        <v>62</v>
      </c>
      <c r="H14" s="12">
        <v>27</v>
      </c>
      <c r="I14" s="12" t="s">
        <v>3645</v>
      </c>
      <c r="J14" s="12" t="s">
        <v>3631</v>
      </c>
      <c r="K14" s="12">
        <v>663</v>
      </c>
      <c r="L14" s="12" t="s">
        <v>3632</v>
      </c>
      <c r="M14" s="12">
        <v>663</v>
      </c>
      <c r="N14" s="12" t="s">
        <v>3648</v>
      </c>
      <c r="O14" s="12">
        <v>3</v>
      </c>
      <c r="P14" s="12">
        <f>IF($O14&gt;0,INDEX('CostModel Coef'!C$8:C$10,$O14),"")</f>
        <v>726.7</v>
      </c>
      <c r="Q14" s="12">
        <f>IF($O14&gt;0,INDEX('CostModel Coef'!D$8:D$10,$O14),"")</f>
        <v>-43.578000000000003</v>
      </c>
      <c r="R14" s="12">
        <f>IF($O14&gt;0,INDEX('CostModel Coef'!E$8:E$10,$O14),"")</f>
        <v>86.623000000000005</v>
      </c>
      <c r="S14" s="12">
        <f>IF($O14&gt;0,INDEX('CostModel Coef'!F$8:F$10,$O14),"")</f>
        <v>-548.29</v>
      </c>
      <c r="T14" s="12">
        <f>IF($O14&gt;0,INDEX('CostModel Coef'!G$8:G$10,$O14),"")</f>
        <v>521.5</v>
      </c>
      <c r="U14" s="12">
        <f>IF($O14&gt;0,INDEX('CostModel Coef'!H$8:H$10,$O14),"")</f>
        <v>-0.47099999999999997</v>
      </c>
      <c r="V14" s="12">
        <f>IF($O14&gt;0,INDEX('CostModel Coef'!I$8:I$10,$O14),"")</f>
        <v>253</v>
      </c>
      <c r="W14" s="12">
        <f>IF($O14&gt;0,INDEX('CostModel Coef'!J$8:J$10,$O14),"")</f>
        <v>728</v>
      </c>
      <c r="X14" s="12">
        <f>IF($O14&gt;0,INDEX('CostModel Coef'!K$8:K$10,$O14),"")</f>
        <v>23.79</v>
      </c>
      <c r="Y14" s="12">
        <f>IF($O14&gt;0,INDEX('CostModel Coef'!L$8:L$10,$O14),"")</f>
        <v>7.8</v>
      </c>
      <c r="Z14" s="12">
        <f>IF($O14&gt;0,INDEX('CostModel Coef'!M$8:M$10,$O14),"")</f>
        <v>31</v>
      </c>
      <c r="AA14" s="12">
        <f>'Cost Adder Calculation'!$D$21</f>
        <v>300</v>
      </c>
      <c r="AC14" s="12">
        <f t="shared" si="0"/>
        <v>852</v>
      </c>
      <c r="AD14" s="12">
        <f t="shared" si="1"/>
        <v>331</v>
      </c>
    </row>
    <row r="15" spans="1:30" s="12" customFormat="1" x14ac:dyDescent="0.3">
      <c r="A15" s="62" t="s">
        <v>3698</v>
      </c>
      <c r="B15" s="12" t="s">
        <v>3628</v>
      </c>
      <c r="C15" s="12" t="s">
        <v>3635</v>
      </c>
      <c r="D15" s="12" t="b">
        <v>1</v>
      </c>
      <c r="E15" s="12" t="s">
        <v>3630</v>
      </c>
      <c r="F15" s="12" t="s">
        <v>3630</v>
      </c>
      <c r="G15" s="12" t="s">
        <v>62</v>
      </c>
      <c r="H15" s="12">
        <v>21</v>
      </c>
      <c r="I15" s="12" t="s">
        <v>3650</v>
      </c>
      <c r="J15" s="12" t="s">
        <v>3649</v>
      </c>
      <c r="K15" s="12">
        <v>459</v>
      </c>
      <c r="L15" s="12" t="s">
        <v>3632</v>
      </c>
      <c r="M15" s="12">
        <v>459</v>
      </c>
      <c r="N15" s="12" t="s">
        <v>3651</v>
      </c>
      <c r="O15" s="12">
        <v>1</v>
      </c>
      <c r="P15" s="12">
        <f>IF($O15&gt;0,INDEX('CostModel Coef'!C$8:C$10,$O15),"")</f>
        <v>726.7</v>
      </c>
      <c r="Q15" s="12">
        <f>IF($O15&gt;0,INDEX('CostModel Coef'!D$8:D$10,$O15),"")</f>
        <v>-43.578000000000003</v>
      </c>
      <c r="R15" s="12">
        <f>IF($O15&gt;0,INDEX('CostModel Coef'!E$8:E$10,$O15),"")</f>
        <v>86.623000000000005</v>
      </c>
      <c r="S15" s="12">
        <f>IF($O15&gt;0,INDEX('CostModel Coef'!F$8:F$10,$O15),"")</f>
        <v>0</v>
      </c>
      <c r="T15" s="12">
        <f>IF($O15&gt;0,INDEX('CostModel Coef'!G$8:G$10,$O15),"")</f>
        <v>521.5</v>
      </c>
      <c r="U15" s="12">
        <f>IF($O15&gt;0,INDEX('CostModel Coef'!H$8:H$10,$O15),"")</f>
        <v>-0.47099999999999997</v>
      </c>
      <c r="V15" s="12">
        <f>IF($O15&gt;0,INDEX('CostModel Coef'!I$8:I$10,$O15),"")</f>
        <v>253</v>
      </c>
      <c r="W15" s="12">
        <f>IF($O15&gt;0,INDEX('CostModel Coef'!J$8:J$10,$O15),"")</f>
        <v>728</v>
      </c>
      <c r="X15" s="12">
        <f>IF($O15&gt;0,INDEX('CostModel Coef'!K$8:K$10,$O15),"")</f>
        <v>23.79</v>
      </c>
      <c r="Y15" s="12">
        <f>IF($O15&gt;0,INDEX('CostModel Coef'!L$8:L$10,$O15),"")</f>
        <v>7.8</v>
      </c>
      <c r="Z15" s="12">
        <f>IF($O15&gt;0,INDEX('CostModel Coef'!M$8:M$10,$O15),"")</f>
        <v>31</v>
      </c>
      <c r="AA15" s="12">
        <f>'Cost Adder Calculation'!$D$21</f>
        <v>300</v>
      </c>
      <c r="AC15" s="12">
        <f t="shared" si="0"/>
        <v>1353</v>
      </c>
      <c r="AD15" s="12">
        <f t="shared" si="1"/>
        <v>338</v>
      </c>
    </row>
    <row r="16" spans="1:30" s="12" customFormat="1" x14ac:dyDescent="0.3">
      <c r="A16" s="62" t="s">
        <v>3699</v>
      </c>
      <c r="B16" s="12" t="s">
        <v>3628</v>
      </c>
      <c r="C16" s="12" t="s">
        <v>3635</v>
      </c>
      <c r="D16" s="12" t="b">
        <v>1</v>
      </c>
      <c r="E16" s="12" t="s">
        <v>3630</v>
      </c>
      <c r="F16" s="12" t="s">
        <v>3630</v>
      </c>
      <c r="G16" s="12" t="s">
        <v>62</v>
      </c>
      <c r="H16" s="12">
        <v>25</v>
      </c>
      <c r="I16" s="12" t="s">
        <v>3652</v>
      </c>
      <c r="J16" s="12" t="s">
        <v>3649</v>
      </c>
      <c r="K16" s="12">
        <v>505</v>
      </c>
      <c r="L16" s="12" t="s">
        <v>3632</v>
      </c>
      <c r="M16" s="12">
        <v>505</v>
      </c>
      <c r="N16" s="12" t="s">
        <v>3653</v>
      </c>
      <c r="O16" s="12">
        <v>1</v>
      </c>
      <c r="P16" s="12">
        <f>IF($O16&gt;0,INDEX('CostModel Coef'!C$8:C$10,$O16),"")</f>
        <v>726.7</v>
      </c>
      <c r="Q16" s="12">
        <f>IF($O16&gt;0,INDEX('CostModel Coef'!D$8:D$10,$O16),"")</f>
        <v>-43.578000000000003</v>
      </c>
      <c r="R16" s="12">
        <f>IF($O16&gt;0,INDEX('CostModel Coef'!E$8:E$10,$O16),"")</f>
        <v>86.623000000000005</v>
      </c>
      <c r="S16" s="12">
        <f>IF($O16&gt;0,INDEX('CostModel Coef'!F$8:F$10,$O16),"")</f>
        <v>0</v>
      </c>
      <c r="T16" s="12">
        <f>IF($O16&gt;0,INDEX('CostModel Coef'!G$8:G$10,$O16),"")</f>
        <v>521.5</v>
      </c>
      <c r="U16" s="12">
        <f>IF($O16&gt;0,INDEX('CostModel Coef'!H$8:H$10,$O16),"")</f>
        <v>-0.47099999999999997</v>
      </c>
      <c r="V16" s="12">
        <f>IF($O16&gt;0,INDEX('CostModel Coef'!I$8:I$10,$O16),"")</f>
        <v>253</v>
      </c>
      <c r="W16" s="12">
        <f>IF($O16&gt;0,INDEX('CostModel Coef'!J$8:J$10,$O16),"")</f>
        <v>728</v>
      </c>
      <c r="X16" s="12">
        <f>IF($O16&gt;0,INDEX('CostModel Coef'!K$8:K$10,$O16),"")</f>
        <v>23.79</v>
      </c>
      <c r="Y16" s="12">
        <f>IF($O16&gt;0,INDEX('CostModel Coef'!L$8:L$10,$O16),"")</f>
        <v>7.8</v>
      </c>
      <c r="Z16" s="12">
        <f>IF($O16&gt;0,INDEX('CostModel Coef'!M$8:M$10,$O16),"")</f>
        <v>31</v>
      </c>
      <c r="AA16" s="12">
        <f>'Cost Adder Calculation'!$D$21</f>
        <v>300</v>
      </c>
      <c r="AC16" s="12">
        <f t="shared" si="0"/>
        <v>1427</v>
      </c>
      <c r="AD16" s="12">
        <f t="shared" si="1"/>
        <v>342</v>
      </c>
    </row>
    <row r="17" spans="1:30" s="12" customFormat="1" x14ac:dyDescent="0.3">
      <c r="A17" s="62" t="s">
        <v>3700</v>
      </c>
      <c r="B17" s="12" t="s">
        <v>3628</v>
      </c>
      <c r="C17" s="12" t="s">
        <v>3635</v>
      </c>
      <c r="D17" s="12" t="b">
        <v>1</v>
      </c>
      <c r="E17" s="12" t="s">
        <v>3637</v>
      </c>
      <c r="F17" s="12" t="s">
        <v>3630</v>
      </c>
      <c r="G17" s="12" t="s">
        <v>62</v>
      </c>
      <c r="H17" s="12">
        <v>22</v>
      </c>
      <c r="I17" s="12" t="s">
        <v>3650</v>
      </c>
      <c r="J17" s="12" t="s">
        <v>3649</v>
      </c>
      <c r="K17" s="12">
        <v>617</v>
      </c>
      <c r="L17" s="12" t="s">
        <v>3632</v>
      </c>
      <c r="M17" s="12">
        <v>617</v>
      </c>
      <c r="N17" s="12" t="s">
        <v>3654</v>
      </c>
      <c r="O17" s="12">
        <v>1</v>
      </c>
      <c r="P17" s="12">
        <f>IF($O17&gt;0,INDEX('CostModel Coef'!C$8:C$10,$O17),"")</f>
        <v>726.7</v>
      </c>
      <c r="Q17" s="12">
        <f>IF($O17&gt;0,INDEX('CostModel Coef'!D$8:D$10,$O17),"")</f>
        <v>-43.578000000000003</v>
      </c>
      <c r="R17" s="12">
        <f>IF($O17&gt;0,INDEX('CostModel Coef'!E$8:E$10,$O17),"")</f>
        <v>86.623000000000005</v>
      </c>
      <c r="S17" s="12">
        <f>IF($O17&gt;0,INDEX('CostModel Coef'!F$8:F$10,$O17),"")</f>
        <v>0</v>
      </c>
      <c r="T17" s="12">
        <f>IF($O17&gt;0,INDEX('CostModel Coef'!G$8:G$10,$O17),"")</f>
        <v>521.5</v>
      </c>
      <c r="U17" s="12">
        <f>IF($O17&gt;0,INDEX('CostModel Coef'!H$8:H$10,$O17),"")</f>
        <v>-0.47099999999999997</v>
      </c>
      <c r="V17" s="12">
        <f>IF($O17&gt;0,INDEX('CostModel Coef'!I$8:I$10,$O17),"")</f>
        <v>253</v>
      </c>
      <c r="W17" s="12">
        <f>IF($O17&gt;0,INDEX('CostModel Coef'!J$8:J$10,$O17),"")</f>
        <v>728</v>
      </c>
      <c r="X17" s="12">
        <f>IF($O17&gt;0,INDEX('CostModel Coef'!K$8:K$10,$O17),"")</f>
        <v>23.79</v>
      </c>
      <c r="Y17" s="12">
        <f>IF($O17&gt;0,INDEX('CostModel Coef'!L$8:L$10,$O17),"")</f>
        <v>7.8</v>
      </c>
      <c r="Z17" s="12">
        <f>IF($O17&gt;0,INDEX('CostModel Coef'!M$8:M$10,$O17),"")</f>
        <v>31</v>
      </c>
      <c r="AA17" s="12">
        <f>'Cost Adder Calculation'!$D$21</f>
        <v>300</v>
      </c>
      <c r="AC17" s="12">
        <f t="shared" si="0"/>
        <v>1303</v>
      </c>
      <c r="AD17" s="12">
        <f t="shared" si="1"/>
        <v>352</v>
      </c>
    </row>
    <row r="18" spans="1:30" s="12" customFormat="1" x14ac:dyDescent="0.3">
      <c r="A18" s="62" t="s">
        <v>3701</v>
      </c>
      <c r="B18" s="12" t="s">
        <v>3628</v>
      </c>
      <c r="C18" s="12" t="s">
        <v>3635</v>
      </c>
      <c r="D18" s="12" t="b">
        <v>1</v>
      </c>
      <c r="E18" s="12" t="s">
        <v>3637</v>
      </c>
      <c r="F18" s="12" t="s">
        <v>3630</v>
      </c>
      <c r="G18" s="12" t="s">
        <v>62</v>
      </c>
      <c r="H18" s="12">
        <v>27</v>
      </c>
      <c r="I18" s="12" t="s">
        <v>3652</v>
      </c>
      <c r="J18" s="12" t="s">
        <v>3649</v>
      </c>
      <c r="K18" s="12">
        <v>672</v>
      </c>
      <c r="L18" s="12" t="s">
        <v>3632</v>
      </c>
      <c r="M18" s="12">
        <v>672</v>
      </c>
      <c r="N18" s="12" t="s">
        <v>3655</v>
      </c>
      <c r="O18" s="12">
        <v>1</v>
      </c>
      <c r="P18" s="12">
        <f>IF($O18&gt;0,INDEX('CostModel Coef'!C$8:C$10,$O18),"")</f>
        <v>726.7</v>
      </c>
      <c r="Q18" s="12">
        <f>IF($O18&gt;0,INDEX('CostModel Coef'!D$8:D$10,$O18),"")</f>
        <v>-43.578000000000003</v>
      </c>
      <c r="R18" s="12">
        <f>IF($O18&gt;0,INDEX('CostModel Coef'!E$8:E$10,$O18),"")</f>
        <v>86.623000000000005</v>
      </c>
      <c r="S18" s="12">
        <f>IF($O18&gt;0,INDEX('CostModel Coef'!F$8:F$10,$O18),"")</f>
        <v>0</v>
      </c>
      <c r="T18" s="12">
        <f>IF($O18&gt;0,INDEX('CostModel Coef'!G$8:G$10,$O18),"")</f>
        <v>521.5</v>
      </c>
      <c r="U18" s="12">
        <f>IF($O18&gt;0,INDEX('CostModel Coef'!H$8:H$10,$O18),"")</f>
        <v>-0.47099999999999997</v>
      </c>
      <c r="V18" s="12">
        <f>IF($O18&gt;0,INDEX('CostModel Coef'!I$8:I$10,$O18),"")</f>
        <v>253</v>
      </c>
      <c r="W18" s="12">
        <f>IF($O18&gt;0,INDEX('CostModel Coef'!J$8:J$10,$O18),"")</f>
        <v>728</v>
      </c>
      <c r="X18" s="12">
        <f>IF($O18&gt;0,INDEX('CostModel Coef'!K$8:K$10,$O18),"")</f>
        <v>23.79</v>
      </c>
      <c r="Y18" s="12">
        <f>IF($O18&gt;0,INDEX('CostModel Coef'!L$8:L$10,$O18),"")</f>
        <v>7.8</v>
      </c>
      <c r="Z18" s="12">
        <f>IF($O18&gt;0,INDEX('CostModel Coef'!M$8:M$10,$O18),"")</f>
        <v>31</v>
      </c>
      <c r="AA18" s="12">
        <f>'Cost Adder Calculation'!$D$21</f>
        <v>300</v>
      </c>
      <c r="AC18" s="12">
        <f t="shared" si="0"/>
        <v>1396</v>
      </c>
      <c r="AD18" s="12">
        <f t="shared" si="1"/>
        <v>327</v>
      </c>
    </row>
    <row r="19" spans="1:30" s="12" customFormat="1" x14ac:dyDescent="0.3">
      <c r="A19" s="62" t="s">
        <v>3702</v>
      </c>
      <c r="B19" s="12" t="s">
        <v>3628</v>
      </c>
      <c r="C19" s="12" t="s">
        <v>3639</v>
      </c>
      <c r="D19" s="12" t="b">
        <v>1</v>
      </c>
      <c r="E19" s="12" t="s">
        <v>3630</v>
      </c>
      <c r="F19" s="12" t="s">
        <v>3630</v>
      </c>
      <c r="G19" s="12" t="s">
        <v>62</v>
      </c>
      <c r="H19" s="12">
        <v>19</v>
      </c>
      <c r="I19" s="12" t="s">
        <v>3650</v>
      </c>
      <c r="J19" s="12" t="s">
        <v>3649</v>
      </c>
      <c r="K19" s="12">
        <v>355</v>
      </c>
      <c r="L19" s="12" t="s">
        <v>3632</v>
      </c>
      <c r="M19" s="12">
        <v>355</v>
      </c>
      <c r="N19" s="12" t="s">
        <v>3656</v>
      </c>
      <c r="O19" s="12">
        <v>2</v>
      </c>
      <c r="P19" s="12">
        <f>IF($O19&gt;0,INDEX('CostModel Coef'!C$8:C$10,$O19),"")</f>
        <v>726.7</v>
      </c>
      <c r="Q19" s="12">
        <f>IF($O19&gt;0,INDEX('CostModel Coef'!D$8:D$10,$O19),"")</f>
        <v>-43.578000000000003</v>
      </c>
      <c r="R19" s="12">
        <f>IF($O19&gt;0,INDEX('CostModel Coef'!E$8:E$10,$O19),"")</f>
        <v>86.623000000000005</v>
      </c>
      <c r="S19" s="12">
        <f>IF($O19&gt;0,INDEX('CostModel Coef'!F$8:F$10,$O19),"")</f>
        <v>-391.09100000000001</v>
      </c>
      <c r="T19" s="12">
        <f>IF($O19&gt;0,INDEX('CostModel Coef'!G$8:G$10,$O19),"")</f>
        <v>521.5</v>
      </c>
      <c r="U19" s="12">
        <f>IF($O19&gt;0,INDEX('CostModel Coef'!H$8:H$10,$O19),"")</f>
        <v>-0.47099999999999997</v>
      </c>
      <c r="V19" s="12">
        <f>IF($O19&gt;0,INDEX('CostModel Coef'!I$8:I$10,$O19),"")</f>
        <v>253</v>
      </c>
      <c r="W19" s="12">
        <f>IF($O19&gt;0,INDEX('CostModel Coef'!J$8:J$10,$O19),"")</f>
        <v>728</v>
      </c>
      <c r="X19" s="12">
        <f>IF($O19&gt;0,INDEX('CostModel Coef'!K$8:K$10,$O19),"")</f>
        <v>23.79</v>
      </c>
      <c r="Y19" s="12">
        <f>IF($O19&gt;0,INDEX('CostModel Coef'!L$8:L$10,$O19),"")</f>
        <v>7.8</v>
      </c>
      <c r="Z19" s="12">
        <f>IF($O19&gt;0,INDEX('CostModel Coef'!M$8:M$10,$O19),"")</f>
        <v>31</v>
      </c>
      <c r="AA19" s="12">
        <f>'Cost Adder Calculation'!$D$21</f>
        <v>300</v>
      </c>
      <c r="AC19" s="12">
        <f t="shared" si="0"/>
        <v>963</v>
      </c>
      <c r="AD19" s="12">
        <f t="shared" si="1"/>
        <v>329</v>
      </c>
    </row>
    <row r="20" spans="1:30" s="12" customFormat="1" x14ac:dyDescent="0.3">
      <c r="A20" s="62" t="s">
        <v>3703</v>
      </c>
      <c r="B20" s="12" t="s">
        <v>3628</v>
      </c>
      <c r="C20" s="12" t="s">
        <v>3639</v>
      </c>
      <c r="D20" s="12" t="b">
        <v>1</v>
      </c>
      <c r="E20" s="12" t="s">
        <v>3630</v>
      </c>
      <c r="F20" s="12" t="s">
        <v>3630</v>
      </c>
      <c r="G20" s="12" t="s">
        <v>62</v>
      </c>
      <c r="H20" s="12">
        <v>24</v>
      </c>
      <c r="I20" s="12" t="s">
        <v>3652</v>
      </c>
      <c r="J20" s="12" t="s">
        <v>3649</v>
      </c>
      <c r="K20" s="12">
        <v>394</v>
      </c>
      <c r="L20" s="12" t="s">
        <v>3632</v>
      </c>
      <c r="M20" s="12">
        <v>394</v>
      </c>
      <c r="N20" s="12" t="s">
        <v>3657</v>
      </c>
      <c r="O20" s="12">
        <v>2</v>
      </c>
      <c r="P20" s="12">
        <f>IF($O20&gt;0,INDEX('CostModel Coef'!C$8:C$10,$O20),"")</f>
        <v>726.7</v>
      </c>
      <c r="Q20" s="12">
        <f>IF($O20&gt;0,INDEX('CostModel Coef'!D$8:D$10,$O20),"")</f>
        <v>-43.578000000000003</v>
      </c>
      <c r="R20" s="12">
        <f>IF($O20&gt;0,INDEX('CostModel Coef'!E$8:E$10,$O20),"")</f>
        <v>86.623000000000005</v>
      </c>
      <c r="S20" s="12">
        <f>IF($O20&gt;0,INDEX('CostModel Coef'!F$8:F$10,$O20),"")</f>
        <v>-391.09100000000001</v>
      </c>
      <c r="T20" s="12">
        <f>IF($O20&gt;0,INDEX('CostModel Coef'!G$8:G$10,$O20),"")</f>
        <v>521.5</v>
      </c>
      <c r="U20" s="12">
        <f>IF($O20&gt;0,INDEX('CostModel Coef'!H$8:H$10,$O20),"")</f>
        <v>-0.47099999999999997</v>
      </c>
      <c r="V20" s="12">
        <f>IF($O20&gt;0,INDEX('CostModel Coef'!I$8:I$10,$O20),"")</f>
        <v>253</v>
      </c>
      <c r="W20" s="12">
        <f>IF($O20&gt;0,INDEX('CostModel Coef'!J$8:J$10,$O20),"")</f>
        <v>728</v>
      </c>
      <c r="X20" s="12">
        <f>IF($O20&gt;0,INDEX('CostModel Coef'!K$8:K$10,$O20),"")</f>
        <v>23.79</v>
      </c>
      <c r="Y20" s="12">
        <f>IF($O20&gt;0,INDEX('CostModel Coef'!L$8:L$10,$O20),"")</f>
        <v>7.8</v>
      </c>
      <c r="Z20" s="12">
        <f>IF($O20&gt;0,INDEX('CostModel Coef'!M$8:M$10,$O20),"")</f>
        <v>31</v>
      </c>
      <c r="AA20" s="12">
        <f>'Cost Adder Calculation'!$D$21</f>
        <v>300</v>
      </c>
      <c r="AC20" s="12">
        <f t="shared" si="0"/>
        <v>1064</v>
      </c>
      <c r="AD20" s="12">
        <f t="shared" si="1"/>
        <v>333</v>
      </c>
    </row>
    <row r="21" spans="1:30" s="12" customFormat="1" x14ac:dyDescent="0.3">
      <c r="A21" s="62" t="s">
        <v>3704</v>
      </c>
      <c r="B21" s="12" t="s">
        <v>3628</v>
      </c>
      <c r="C21" s="12" t="s">
        <v>3639</v>
      </c>
      <c r="D21" s="12" t="b">
        <v>1</v>
      </c>
      <c r="E21" s="12" t="s">
        <v>3637</v>
      </c>
      <c r="F21" s="12" t="s">
        <v>3630</v>
      </c>
      <c r="G21" s="12" t="s">
        <v>62</v>
      </c>
      <c r="H21" s="12">
        <v>19</v>
      </c>
      <c r="I21" s="12" t="s">
        <v>3650</v>
      </c>
      <c r="J21" s="12" t="s">
        <v>3649</v>
      </c>
      <c r="K21" s="12">
        <v>490</v>
      </c>
      <c r="L21" s="12" t="s">
        <v>3632</v>
      </c>
      <c r="M21" s="12">
        <v>490</v>
      </c>
      <c r="N21" s="12" t="s">
        <v>3658</v>
      </c>
      <c r="O21" s="12">
        <v>2</v>
      </c>
      <c r="P21" s="12">
        <f>IF($O21&gt;0,INDEX('CostModel Coef'!C$8:C$10,$O21),"")</f>
        <v>726.7</v>
      </c>
      <c r="Q21" s="12">
        <f>IF($O21&gt;0,INDEX('CostModel Coef'!D$8:D$10,$O21),"")</f>
        <v>-43.578000000000003</v>
      </c>
      <c r="R21" s="12">
        <f>IF($O21&gt;0,INDEX('CostModel Coef'!E$8:E$10,$O21),"")</f>
        <v>86.623000000000005</v>
      </c>
      <c r="S21" s="12">
        <f>IF($O21&gt;0,INDEX('CostModel Coef'!F$8:F$10,$O21),"")</f>
        <v>-391.09100000000001</v>
      </c>
      <c r="T21" s="12">
        <f>IF($O21&gt;0,INDEX('CostModel Coef'!G$8:G$10,$O21),"")</f>
        <v>521.5</v>
      </c>
      <c r="U21" s="12">
        <f>IF($O21&gt;0,INDEX('CostModel Coef'!H$8:H$10,$O21),"")</f>
        <v>-0.47099999999999997</v>
      </c>
      <c r="V21" s="12">
        <f>IF($O21&gt;0,INDEX('CostModel Coef'!I$8:I$10,$O21),"")</f>
        <v>253</v>
      </c>
      <c r="W21" s="12">
        <f>IF($O21&gt;0,INDEX('CostModel Coef'!J$8:J$10,$O21),"")</f>
        <v>728</v>
      </c>
      <c r="X21" s="12">
        <f>IF($O21&gt;0,INDEX('CostModel Coef'!K$8:K$10,$O21),"")</f>
        <v>23.79</v>
      </c>
      <c r="Y21" s="12">
        <f>IF($O21&gt;0,INDEX('CostModel Coef'!L$8:L$10,$O21),"")</f>
        <v>7.8</v>
      </c>
      <c r="Z21" s="12">
        <f>IF($O21&gt;0,INDEX('CostModel Coef'!M$8:M$10,$O21),"")</f>
        <v>31</v>
      </c>
      <c r="AA21" s="12">
        <f>'Cost Adder Calculation'!$D$21</f>
        <v>300</v>
      </c>
      <c r="AC21" s="12">
        <f t="shared" si="0"/>
        <v>900</v>
      </c>
      <c r="AD21" s="12">
        <f t="shared" si="1"/>
        <v>341</v>
      </c>
    </row>
    <row r="22" spans="1:30" s="12" customFormat="1" x14ac:dyDescent="0.3">
      <c r="A22" s="62" t="s">
        <v>3705</v>
      </c>
      <c r="B22" s="12" t="s">
        <v>3628</v>
      </c>
      <c r="C22" s="12" t="s">
        <v>3639</v>
      </c>
      <c r="D22" s="12" t="b">
        <v>1</v>
      </c>
      <c r="E22" s="12" t="s">
        <v>3637</v>
      </c>
      <c r="F22" s="12" t="s">
        <v>3630</v>
      </c>
      <c r="G22" s="12" t="s">
        <v>62</v>
      </c>
      <c r="H22" s="12">
        <v>24</v>
      </c>
      <c r="I22" s="12" t="s">
        <v>3652</v>
      </c>
      <c r="J22" s="12" t="s">
        <v>3649</v>
      </c>
      <c r="K22" s="12">
        <v>531</v>
      </c>
      <c r="L22" s="12" t="s">
        <v>3632</v>
      </c>
      <c r="M22" s="12">
        <v>531</v>
      </c>
      <c r="N22" s="12" t="s">
        <v>3659</v>
      </c>
      <c r="O22" s="12">
        <v>2</v>
      </c>
      <c r="P22" s="12">
        <f>IF($O22&gt;0,INDEX('CostModel Coef'!C$8:C$10,$O22),"")</f>
        <v>726.7</v>
      </c>
      <c r="Q22" s="12">
        <f>IF($O22&gt;0,INDEX('CostModel Coef'!D$8:D$10,$O22),"")</f>
        <v>-43.578000000000003</v>
      </c>
      <c r="R22" s="12">
        <f>IF($O22&gt;0,INDEX('CostModel Coef'!E$8:E$10,$O22),"")</f>
        <v>86.623000000000005</v>
      </c>
      <c r="S22" s="12">
        <f>IF($O22&gt;0,INDEX('CostModel Coef'!F$8:F$10,$O22),"")</f>
        <v>-391.09100000000001</v>
      </c>
      <c r="T22" s="12">
        <f>IF($O22&gt;0,INDEX('CostModel Coef'!G$8:G$10,$O22),"")</f>
        <v>521.5</v>
      </c>
      <c r="U22" s="12">
        <f>IF($O22&gt;0,INDEX('CostModel Coef'!H$8:H$10,$O22),"")</f>
        <v>-0.47099999999999997</v>
      </c>
      <c r="V22" s="12">
        <f>IF($O22&gt;0,INDEX('CostModel Coef'!I$8:I$10,$O22),"")</f>
        <v>253</v>
      </c>
      <c r="W22" s="12">
        <f>IF($O22&gt;0,INDEX('CostModel Coef'!J$8:J$10,$O22),"")</f>
        <v>728</v>
      </c>
      <c r="X22" s="12">
        <f>IF($O22&gt;0,INDEX('CostModel Coef'!K$8:K$10,$O22),"")</f>
        <v>23.79</v>
      </c>
      <c r="Y22" s="12">
        <f>IF($O22&gt;0,INDEX('CostModel Coef'!L$8:L$10,$O22),"")</f>
        <v>7.8</v>
      </c>
      <c r="Z22" s="12">
        <f>IF($O22&gt;0,INDEX('CostModel Coef'!M$8:M$10,$O22),"")</f>
        <v>31</v>
      </c>
      <c r="AA22" s="12">
        <f>'Cost Adder Calculation'!$D$21</f>
        <v>300</v>
      </c>
      <c r="AC22" s="12">
        <f t="shared" si="0"/>
        <v>1000</v>
      </c>
      <c r="AD22" s="12">
        <f t="shared" si="1"/>
        <v>345</v>
      </c>
    </row>
    <row r="23" spans="1:30" s="12" customFormat="1" x14ac:dyDescent="0.3">
      <c r="A23" s="62" t="s">
        <v>3706</v>
      </c>
      <c r="B23" s="12" t="s">
        <v>3628</v>
      </c>
      <c r="C23" s="12" t="s">
        <v>3642</v>
      </c>
      <c r="D23" s="12" t="b">
        <v>1</v>
      </c>
      <c r="E23" s="12" t="s">
        <v>3630</v>
      </c>
      <c r="F23" s="12" t="s">
        <v>3630</v>
      </c>
      <c r="G23" s="12" t="s">
        <v>62</v>
      </c>
      <c r="H23" s="12">
        <v>21</v>
      </c>
      <c r="I23" s="12" t="s">
        <v>3650</v>
      </c>
      <c r="J23" s="12" t="s">
        <v>3649</v>
      </c>
      <c r="K23" s="12">
        <v>436</v>
      </c>
      <c r="L23" s="12" t="s">
        <v>3632</v>
      </c>
      <c r="M23" s="12">
        <v>436</v>
      </c>
      <c r="N23" s="12" t="s">
        <v>3660</v>
      </c>
      <c r="O23" s="12">
        <v>3</v>
      </c>
      <c r="P23" s="12">
        <f>IF($O23&gt;0,INDEX('CostModel Coef'!C$8:C$10,$O23),"")</f>
        <v>726.7</v>
      </c>
      <c r="Q23" s="12">
        <f>IF($O23&gt;0,INDEX('CostModel Coef'!D$8:D$10,$O23),"")</f>
        <v>-43.578000000000003</v>
      </c>
      <c r="R23" s="12">
        <f>IF($O23&gt;0,INDEX('CostModel Coef'!E$8:E$10,$O23),"")</f>
        <v>86.623000000000005</v>
      </c>
      <c r="S23" s="12">
        <f>IF($O23&gt;0,INDEX('CostModel Coef'!F$8:F$10,$O23),"")</f>
        <v>-548.29</v>
      </c>
      <c r="T23" s="12">
        <f>IF($O23&gt;0,INDEX('CostModel Coef'!G$8:G$10,$O23),"")</f>
        <v>521.5</v>
      </c>
      <c r="U23" s="12">
        <f>IF($O23&gt;0,INDEX('CostModel Coef'!H$8:H$10,$O23),"")</f>
        <v>-0.47099999999999997</v>
      </c>
      <c r="V23" s="12">
        <f>IF($O23&gt;0,INDEX('CostModel Coef'!I$8:I$10,$O23),"")</f>
        <v>253</v>
      </c>
      <c r="W23" s="12">
        <f>IF($O23&gt;0,INDEX('CostModel Coef'!J$8:J$10,$O23),"")</f>
        <v>728</v>
      </c>
      <c r="X23" s="12">
        <f>IF($O23&gt;0,INDEX('CostModel Coef'!K$8:K$10,$O23),"")</f>
        <v>23.79</v>
      </c>
      <c r="Y23" s="12">
        <f>IF($O23&gt;0,INDEX('CostModel Coef'!L$8:L$10,$O23),"")</f>
        <v>7.8</v>
      </c>
      <c r="Z23" s="12">
        <f>IF($O23&gt;0,INDEX('CostModel Coef'!M$8:M$10,$O23),"")</f>
        <v>31</v>
      </c>
      <c r="AA23" s="12">
        <f>'Cost Adder Calculation'!$D$21</f>
        <v>300</v>
      </c>
      <c r="AC23" s="12">
        <f t="shared" si="0"/>
        <v>816</v>
      </c>
      <c r="AD23" s="12">
        <f t="shared" si="1"/>
        <v>337</v>
      </c>
    </row>
    <row r="24" spans="1:30" s="12" customFormat="1" x14ac:dyDescent="0.3">
      <c r="A24" s="62" t="s">
        <v>3707</v>
      </c>
      <c r="B24" s="12" t="s">
        <v>3628</v>
      </c>
      <c r="C24" s="12" t="s">
        <v>3642</v>
      </c>
      <c r="D24" s="12" t="b">
        <v>1</v>
      </c>
      <c r="E24" s="12" t="s">
        <v>3630</v>
      </c>
      <c r="F24" s="12" t="s">
        <v>3630</v>
      </c>
      <c r="G24" s="12" t="s">
        <v>62</v>
      </c>
      <c r="H24" s="12">
        <v>25</v>
      </c>
      <c r="I24" s="12" t="s">
        <v>3652</v>
      </c>
      <c r="J24" s="12" t="s">
        <v>3649</v>
      </c>
      <c r="K24" s="12">
        <v>480</v>
      </c>
      <c r="L24" s="12" t="s">
        <v>3632</v>
      </c>
      <c r="M24" s="12">
        <v>480</v>
      </c>
      <c r="N24" s="12" t="s">
        <v>3661</v>
      </c>
      <c r="O24" s="12">
        <v>3</v>
      </c>
      <c r="P24" s="12">
        <f>IF($O24&gt;0,INDEX('CostModel Coef'!C$8:C$10,$O24),"")</f>
        <v>726.7</v>
      </c>
      <c r="Q24" s="12">
        <f>IF($O24&gt;0,INDEX('CostModel Coef'!D$8:D$10,$O24),"")</f>
        <v>-43.578000000000003</v>
      </c>
      <c r="R24" s="12">
        <f>IF($O24&gt;0,INDEX('CostModel Coef'!E$8:E$10,$O24),"")</f>
        <v>86.623000000000005</v>
      </c>
      <c r="S24" s="12">
        <f>IF($O24&gt;0,INDEX('CostModel Coef'!F$8:F$10,$O24),"")</f>
        <v>-548.29</v>
      </c>
      <c r="T24" s="12">
        <f>IF($O24&gt;0,INDEX('CostModel Coef'!G$8:G$10,$O24),"")</f>
        <v>521.5</v>
      </c>
      <c r="U24" s="12">
        <f>IF($O24&gt;0,INDEX('CostModel Coef'!H$8:H$10,$O24),"")</f>
        <v>-0.47099999999999997</v>
      </c>
      <c r="V24" s="12">
        <f>IF($O24&gt;0,INDEX('CostModel Coef'!I$8:I$10,$O24),"")</f>
        <v>253</v>
      </c>
      <c r="W24" s="12">
        <f>IF($O24&gt;0,INDEX('CostModel Coef'!J$8:J$10,$O24),"")</f>
        <v>728</v>
      </c>
      <c r="X24" s="12">
        <f>IF($O24&gt;0,INDEX('CostModel Coef'!K$8:K$10,$O24),"")</f>
        <v>23.79</v>
      </c>
      <c r="Y24" s="12">
        <f>IF($O24&gt;0,INDEX('CostModel Coef'!L$8:L$10,$O24),"")</f>
        <v>7.8</v>
      </c>
      <c r="Z24" s="12">
        <f>IF($O24&gt;0,INDEX('CostModel Coef'!M$8:M$10,$O24),"")</f>
        <v>31</v>
      </c>
      <c r="AA24" s="12">
        <f>'Cost Adder Calculation'!$D$21</f>
        <v>300</v>
      </c>
      <c r="AC24" s="12">
        <f t="shared" si="0"/>
        <v>890</v>
      </c>
      <c r="AD24" s="12">
        <f t="shared" si="1"/>
        <v>339</v>
      </c>
    </row>
    <row r="25" spans="1:30" s="12" customFormat="1" x14ac:dyDescent="0.3">
      <c r="A25" s="62" t="s">
        <v>3708</v>
      </c>
      <c r="B25" s="12" t="s">
        <v>3628</v>
      </c>
      <c r="C25" s="12" t="s">
        <v>3642</v>
      </c>
      <c r="D25" s="12" t="b">
        <v>1</v>
      </c>
      <c r="E25" s="12" t="s">
        <v>3637</v>
      </c>
      <c r="F25" s="12" t="s">
        <v>3630</v>
      </c>
      <c r="G25" s="12" t="s">
        <v>62</v>
      </c>
      <c r="H25" s="12">
        <v>22</v>
      </c>
      <c r="I25" s="12" t="s">
        <v>3650</v>
      </c>
      <c r="J25" s="12" t="s">
        <v>3649</v>
      </c>
      <c r="K25" s="12">
        <v>567</v>
      </c>
      <c r="L25" s="12" t="s">
        <v>3632</v>
      </c>
      <c r="M25" s="12">
        <v>567</v>
      </c>
      <c r="N25" s="12" t="s">
        <v>3662</v>
      </c>
      <c r="O25" s="12">
        <v>3</v>
      </c>
      <c r="P25" s="12">
        <f>IF($O25&gt;0,INDEX('CostModel Coef'!C$8:C$10,$O25),"")</f>
        <v>726.7</v>
      </c>
      <c r="Q25" s="12">
        <f>IF($O25&gt;0,INDEX('CostModel Coef'!D$8:D$10,$O25),"")</f>
        <v>-43.578000000000003</v>
      </c>
      <c r="R25" s="12">
        <f>IF($O25&gt;0,INDEX('CostModel Coef'!E$8:E$10,$O25),"")</f>
        <v>86.623000000000005</v>
      </c>
      <c r="S25" s="12">
        <f>IF($O25&gt;0,INDEX('CostModel Coef'!F$8:F$10,$O25),"")</f>
        <v>-548.29</v>
      </c>
      <c r="T25" s="12">
        <f>IF($O25&gt;0,INDEX('CostModel Coef'!G$8:G$10,$O25),"")</f>
        <v>521.5</v>
      </c>
      <c r="U25" s="12">
        <f>IF($O25&gt;0,INDEX('CostModel Coef'!H$8:H$10,$O25),"")</f>
        <v>-0.47099999999999997</v>
      </c>
      <c r="V25" s="12">
        <f>IF($O25&gt;0,INDEX('CostModel Coef'!I$8:I$10,$O25),"")</f>
        <v>253</v>
      </c>
      <c r="W25" s="12">
        <f>IF($O25&gt;0,INDEX('CostModel Coef'!J$8:J$10,$O25),"")</f>
        <v>728</v>
      </c>
      <c r="X25" s="12">
        <f>IF($O25&gt;0,INDEX('CostModel Coef'!K$8:K$10,$O25),"")</f>
        <v>23.79</v>
      </c>
      <c r="Y25" s="12">
        <f>IF($O25&gt;0,INDEX('CostModel Coef'!L$8:L$10,$O25),"")</f>
        <v>7.8</v>
      </c>
      <c r="Z25" s="12">
        <f>IF($O25&gt;0,INDEX('CostModel Coef'!M$8:M$10,$O25),"")</f>
        <v>31</v>
      </c>
      <c r="AA25" s="12">
        <f>'Cost Adder Calculation'!$D$21</f>
        <v>300</v>
      </c>
      <c r="AC25" s="12">
        <f t="shared" si="0"/>
        <v>778</v>
      </c>
      <c r="AD25" s="12">
        <f t="shared" si="1"/>
        <v>347</v>
      </c>
    </row>
    <row r="26" spans="1:30" s="12" customFormat="1" x14ac:dyDescent="0.3">
      <c r="A26" s="63" t="s">
        <v>3709</v>
      </c>
      <c r="B26" s="61" t="s">
        <v>3628</v>
      </c>
      <c r="C26" s="61" t="s">
        <v>3642</v>
      </c>
      <c r="D26" s="61" t="b">
        <v>1</v>
      </c>
      <c r="E26" s="61" t="s">
        <v>3637</v>
      </c>
      <c r="F26" s="61" t="s">
        <v>3630</v>
      </c>
      <c r="G26" s="61" t="s">
        <v>62</v>
      </c>
      <c r="H26" s="61">
        <v>26</v>
      </c>
      <c r="I26" s="61" t="s">
        <v>3652</v>
      </c>
      <c r="J26" s="61" t="s">
        <v>3649</v>
      </c>
      <c r="K26" s="61">
        <v>605</v>
      </c>
      <c r="L26" s="61" t="s">
        <v>3632</v>
      </c>
      <c r="M26" s="61">
        <v>605</v>
      </c>
      <c r="N26" s="61" t="s">
        <v>3663</v>
      </c>
      <c r="O26" s="61">
        <v>3</v>
      </c>
      <c r="P26" s="61">
        <f>IF($O26&gt;0,INDEX('CostModel Coef'!C$8:C$10,$O26),"")</f>
        <v>726.7</v>
      </c>
      <c r="Q26" s="61">
        <f>IF($O26&gt;0,INDEX('CostModel Coef'!D$8:D$10,$O26),"")</f>
        <v>-43.578000000000003</v>
      </c>
      <c r="R26" s="61">
        <f>IF($O26&gt;0,INDEX('CostModel Coef'!E$8:E$10,$O26),"")</f>
        <v>86.623000000000005</v>
      </c>
      <c r="S26" s="61">
        <f>IF($O26&gt;0,INDEX('CostModel Coef'!F$8:F$10,$O26),"")</f>
        <v>-548.29</v>
      </c>
      <c r="T26" s="61">
        <f>IF($O26&gt;0,INDEX('CostModel Coef'!G$8:G$10,$O26),"")</f>
        <v>521.5</v>
      </c>
      <c r="U26" s="61">
        <f>IF($O26&gt;0,INDEX('CostModel Coef'!H$8:H$10,$O26),"")</f>
        <v>-0.47099999999999997</v>
      </c>
      <c r="V26" s="61">
        <f>IF($O26&gt;0,INDEX('CostModel Coef'!I$8:I$10,$O26),"")</f>
        <v>253</v>
      </c>
      <c r="W26" s="61">
        <f>IF($O26&gt;0,INDEX('CostModel Coef'!J$8:J$10,$O26),"")</f>
        <v>728</v>
      </c>
      <c r="X26" s="61">
        <f>IF($O26&gt;0,INDEX('CostModel Coef'!K$8:K$10,$O26),"")</f>
        <v>23.79</v>
      </c>
      <c r="Y26" s="61">
        <f>IF($O26&gt;0,INDEX('CostModel Coef'!L$8:L$10,$O26),"")</f>
        <v>7.8</v>
      </c>
      <c r="Z26" s="61">
        <f>IF($O26&gt;0,INDEX('CostModel Coef'!M$8:M$10,$O26),"")</f>
        <v>31</v>
      </c>
      <c r="AA26" s="61">
        <f>'Cost Adder Calculation'!$D$21</f>
        <v>300</v>
      </c>
      <c r="AB26" s="61"/>
      <c r="AC26" s="61">
        <f t="shared" si="0"/>
        <v>855</v>
      </c>
      <c r="AD26" s="12">
        <f t="shared" si="1"/>
        <v>350</v>
      </c>
    </row>
    <row r="27" spans="1:30" s="12" customFormat="1" x14ac:dyDescent="0.3">
      <c r="A27" s="62" t="s">
        <v>3710</v>
      </c>
      <c r="B27" s="12" t="s">
        <v>3628</v>
      </c>
      <c r="C27" s="12" t="s">
        <v>3629</v>
      </c>
      <c r="D27" s="12" t="b">
        <v>1</v>
      </c>
      <c r="E27" s="12" t="s">
        <v>3630</v>
      </c>
      <c r="F27" s="12" t="s">
        <v>3630</v>
      </c>
      <c r="G27" s="12" t="s">
        <v>62</v>
      </c>
      <c r="H27" s="12">
        <v>17</v>
      </c>
      <c r="I27" s="12" t="s">
        <v>3633</v>
      </c>
      <c r="J27" s="12" t="s">
        <v>3664</v>
      </c>
      <c r="K27" s="12">
        <v>322</v>
      </c>
      <c r="L27" s="12" t="s">
        <v>3632</v>
      </c>
      <c r="M27" s="12">
        <v>322</v>
      </c>
      <c r="N27" s="12" t="s">
        <v>3665</v>
      </c>
      <c r="O27" s="12">
        <v>0</v>
      </c>
      <c r="P27" s="12" t="str">
        <f>IF($O27&gt;0,INDEX('CostModel Coef'!C$8:C$10,$O27),"")</f>
        <v/>
      </c>
      <c r="Q27" s="12" t="str">
        <f>IF($O27&gt;0,INDEX('CostModel Coef'!D$8:D$10,$O27),"")</f>
        <v/>
      </c>
      <c r="R27" s="12" t="str">
        <f>IF($O27&gt;0,INDEX('CostModel Coef'!E$8:E$10,$O27),"")</f>
        <v/>
      </c>
      <c r="S27" s="12" t="str">
        <f>IF($O27&gt;0,INDEX('CostModel Coef'!F$8:F$10,$O27),"")</f>
        <v/>
      </c>
      <c r="T27" s="12" t="str">
        <f>IF($O27&gt;0,INDEX('CostModel Coef'!G$8:G$10,$O27),"")</f>
        <v/>
      </c>
      <c r="U27" s="12" t="str">
        <f>IF($O27&gt;0,INDEX('CostModel Coef'!H$8:H$10,$O27),"")</f>
        <v/>
      </c>
      <c r="V27" s="12" t="str">
        <f>IF($O27&gt;0,INDEX('CostModel Coef'!I$8:I$10,$O27),"")</f>
        <v/>
      </c>
      <c r="W27" s="12" t="str">
        <f>IF($O27&gt;0,INDEX('CostModel Coef'!J$8:J$10,$O27),"")</f>
        <v/>
      </c>
      <c r="X27" s="12" t="str">
        <f>IF($O27&gt;0,INDEX('CostModel Coef'!K$8:K$10,$O27),"")</f>
        <v/>
      </c>
      <c r="Y27" s="12" t="str">
        <f>IF($O27&gt;0,INDEX('CostModel Coef'!L$8:L$10,$O27),"")</f>
        <v/>
      </c>
      <c r="Z27" s="12" t="str">
        <f>IF($O27&gt;0,INDEX('CostModel Coef'!M$8:M$10,$O27),"")</f>
        <v/>
      </c>
      <c r="AC27" s="12">
        <f>AC30</f>
        <v>436</v>
      </c>
    </row>
    <row r="28" spans="1:30" s="12" customFormat="1" x14ac:dyDescent="0.3">
      <c r="A28" s="62" t="s">
        <v>3711</v>
      </c>
      <c r="B28" s="12" t="s">
        <v>3628</v>
      </c>
      <c r="C28" s="12" t="s">
        <v>3635</v>
      </c>
      <c r="D28" s="12" t="b">
        <v>1</v>
      </c>
      <c r="E28" s="12" t="s">
        <v>3637</v>
      </c>
      <c r="F28" s="12" t="s">
        <v>3630</v>
      </c>
      <c r="G28" s="12" t="s">
        <v>62</v>
      </c>
      <c r="H28" s="12">
        <v>21</v>
      </c>
      <c r="I28" s="12" t="s">
        <v>3636</v>
      </c>
      <c r="J28" s="12" t="s">
        <v>3664</v>
      </c>
      <c r="K28" s="12">
        <v>712</v>
      </c>
      <c r="L28" s="12" t="s">
        <v>3632</v>
      </c>
      <c r="M28" s="12">
        <v>712</v>
      </c>
      <c r="N28" s="12" t="s">
        <v>3666</v>
      </c>
      <c r="O28" s="12">
        <v>1</v>
      </c>
      <c r="P28" s="12">
        <f>IF($O28&gt;0,INDEX('CostModel Coef'!C$8:C$10,$O28),"")</f>
        <v>726.7</v>
      </c>
      <c r="Q28" s="12">
        <f>IF($O28&gt;0,INDEX('CostModel Coef'!D$8:D$10,$O28),"")</f>
        <v>-43.578000000000003</v>
      </c>
      <c r="R28" s="12">
        <f>IF($O28&gt;0,INDEX('CostModel Coef'!E$8:E$10,$O28),"")</f>
        <v>86.623000000000005</v>
      </c>
      <c r="S28" s="12">
        <f>IF($O28&gt;0,INDEX('CostModel Coef'!F$8:F$10,$O28),"")</f>
        <v>0</v>
      </c>
      <c r="T28" s="12">
        <f>IF($O28&gt;0,INDEX('CostModel Coef'!G$8:G$10,$O28),"")</f>
        <v>521.5</v>
      </c>
      <c r="U28" s="12">
        <f>IF($O28&gt;0,INDEX('CostModel Coef'!H$8:H$10,$O28),"")</f>
        <v>-0.47099999999999997</v>
      </c>
      <c r="V28" s="12">
        <f>IF($O28&gt;0,INDEX('CostModel Coef'!I$8:I$10,$O28),"")</f>
        <v>253</v>
      </c>
      <c r="W28" s="12">
        <f>IF($O28&gt;0,INDEX('CostModel Coef'!J$8:J$10,$O28),"")</f>
        <v>728</v>
      </c>
      <c r="X28" s="12">
        <f>IF($O28&gt;0,INDEX('CostModel Coef'!K$8:K$10,$O28),"")</f>
        <v>23.79</v>
      </c>
      <c r="Y28" s="12">
        <f>IF($O28&gt;0,INDEX('CostModel Coef'!L$8:L$10,$O28),"")</f>
        <v>7.8</v>
      </c>
      <c r="Z28" s="12">
        <f>IF($O28&gt;0,INDEX('CostModel Coef'!M$8:M$10,$O28),"")</f>
        <v>31</v>
      </c>
      <c r="AC28" s="12">
        <f t="shared" ref="AC28:AC45" si="2">IF(AND(O28&gt;0,H28&lt;=Z28,H28&gt;=Y28,K28&lt;=W28,K28&gt;=V28),ROUND(P28+Q28+R28+S28+IF(F28="Y",T28,0)+K28*U28+H28*X28,0),"out of scope")</f>
        <v>934</v>
      </c>
    </row>
    <row r="29" spans="1:30" s="12" customFormat="1" x14ac:dyDescent="0.3">
      <c r="A29" s="62" t="s">
        <v>3712</v>
      </c>
      <c r="B29" s="12" t="s">
        <v>3628</v>
      </c>
      <c r="C29" s="12" t="s">
        <v>3639</v>
      </c>
      <c r="D29" s="12" t="b">
        <v>1</v>
      </c>
      <c r="E29" s="12" t="s">
        <v>3630</v>
      </c>
      <c r="F29" s="12" t="s">
        <v>3630</v>
      </c>
      <c r="G29" s="12" t="s">
        <v>62</v>
      </c>
      <c r="H29" s="12">
        <v>23</v>
      </c>
      <c r="I29" s="12" t="s">
        <v>3640</v>
      </c>
      <c r="J29" s="12" t="s">
        <v>3664</v>
      </c>
      <c r="K29" s="12">
        <v>451</v>
      </c>
      <c r="L29" s="12" t="s">
        <v>3632</v>
      </c>
      <c r="M29" s="12">
        <v>451</v>
      </c>
      <c r="N29" s="12" t="s">
        <v>3667</v>
      </c>
      <c r="O29" s="12">
        <v>2</v>
      </c>
      <c r="P29" s="12">
        <f>IF($O29&gt;0,INDEX('CostModel Coef'!C$8:C$10,$O29),"")</f>
        <v>726.7</v>
      </c>
      <c r="Q29" s="12">
        <f>IF($O29&gt;0,INDEX('CostModel Coef'!D$8:D$10,$O29),"")</f>
        <v>-43.578000000000003</v>
      </c>
      <c r="R29" s="12">
        <f>IF($O29&gt;0,INDEX('CostModel Coef'!E$8:E$10,$O29),"")</f>
        <v>86.623000000000005</v>
      </c>
      <c r="S29" s="12">
        <f>IF($O29&gt;0,INDEX('CostModel Coef'!F$8:F$10,$O29),"")</f>
        <v>-391.09100000000001</v>
      </c>
      <c r="T29" s="12">
        <f>IF($O29&gt;0,INDEX('CostModel Coef'!G$8:G$10,$O29),"")</f>
        <v>521.5</v>
      </c>
      <c r="U29" s="12">
        <f>IF($O29&gt;0,INDEX('CostModel Coef'!H$8:H$10,$O29),"")</f>
        <v>-0.47099999999999997</v>
      </c>
      <c r="V29" s="12">
        <f>IF($O29&gt;0,INDEX('CostModel Coef'!I$8:I$10,$O29),"")</f>
        <v>253</v>
      </c>
      <c r="W29" s="12">
        <f>IF($O29&gt;0,INDEX('CostModel Coef'!J$8:J$10,$O29),"")</f>
        <v>728</v>
      </c>
      <c r="X29" s="12">
        <f>IF($O29&gt;0,INDEX('CostModel Coef'!K$8:K$10,$O29),"")</f>
        <v>23.79</v>
      </c>
      <c r="Y29" s="12">
        <f>IF($O29&gt;0,INDEX('CostModel Coef'!L$8:L$10,$O29),"")</f>
        <v>7.8</v>
      </c>
      <c r="Z29" s="12">
        <f>IF($O29&gt;0,INDEX('CostModel Coef'!M$8:M$10,$O29),"")</f>
        <v>31</v>
      </c>
      <c r="AC29" s="12">
        <f t="shared" si="2"/>
        <v>713</v>
      </c>
    </row>
    <row r="30" spans="1:30" s="12" customFormat="1" x14ac:dyDescent="0.3">
      <c r="A30" s="62" t="s">
        <v>3713</v>
      </c>
      <c r="B30" s="12" t="s">
        <v>3628</v>
      </c>
      <c r="C30" s="12" t="s">
        <v>3642</v>
      </c>
      <c r="D30" s="12" t="b">
        <v>1</v>
      </c>
      <c r="E30" s="12" t="s">
        <v>3630</v>
      </c>
      <c r="F30" s="12" t="s">
        <v>3630</v>
      </c>
      <c r="G30" s="12" t="s">
        <v>62</v>
      </c>
      <c r="H30" s="12">
        <v>19</v>
      </c>
      <c r="I30" s="12" t="s">
        <v>3643</v>
      </c>
      <c r="J30" s="12" t="s">
        <v>3664</v>
      </c>
      <c r="K30" s="12">
        <v>504</v>
      </c>
      <c r="L30" s="12" t="s">
        <v>3632</v>
      </c>
      <c r="M30" s="12">
        <v>504</v>
      </c>
      <c r="N30" s="12" t="s">
        <v>3668</v>
      </c>
      <c r="O30" s="12">
        <v>3</v>
      </c>
      <c r="P30" s="12">
        <f>IF($O30&gt;0,INDEX('CostModel Coef'!C$8:C$10,$O30),"")</f>
        <v>726.7</v>
      </c>
      <c r="Q30" s="12">
        <f>IF($O30&gt;0,INDEX('CostModel Coef'!D$8:D$10,$O30),"")</f>
        <v>-43.578000000000003</v>
      </c>
      <c r="R30" s="12">
        <f>IF($O30&gt;0,INDEX('CostModel Coef'!E$8:E$10,$O30),"")</f>
        <v>86.623000000000005</v>
      </c>
      <c r="S30" s="12">
        <f>IF($O30&gt;0,INDEX('CostModel Coef'!F$8:F$10,$O30),"")</f>
        <v>-548.29</v>
      </c>
      <c r="T30" s="12">
        <f>IF($O30&gt;0,INDEX('CostModel Coef'!G$8:G$10,$O30),"")</f>
        <v>521.5</v>
      </c>
      <c r="U30" s="12">
        <f>IF($O30&gt;0,INDEX('CostModel Coef'!H$8:H$10,$O30),"")</f>
        <v>-0.47099999999999997</v>
      </c>
      <c r="V30" s="12">
        <f>IF($O30&gt;0,INDEX('CostModel Coef'!I$8:I$10,$O30),"")</f>
        <v>253</v>
      </c>
      <c r="W30" s="12">
        <f>IF($O30&gt;0,INDEX('CostModel Coef'!J$8:J$10,$O30),"")</f>
        <v>728</v>
      </c>
      <c r="X30" s="12">
        <f>IF($O30&gt;0,INDEX('CostModel Coef'!K$8:K$10,$O30),"")</f>
        <v>23.79</v>
      </c>
      <c r="Y30" s="12">
        <f>IF($O30&gt;0,INDEX('CostModel Coef'!L$8:L$10,$O30),"")</f>
        <v>7.8</v>
      </c>
      <c r="Z30" s="12">
        <f>IF($O30&gt;0,INDEX('CostModel Coef'!M$8:M$10,$O30),"")</f>
        <v>31</v>
      </c>
      <c r="AC30" s="12">
        <f t="shared" si="2"/>
        <v>436</v>
      </c>
    </row>
    <row r="31" spans="1:30" s="12" customFormat="1" x14ac:dyDescent="0.3">
      <c r="A31" s="62" t="s">
        <v>3714</v>
      </c>
      <c r="B31" s="12" t="s">
        <v>3628</v>
      </c>
      <c r="C31" s="12" t="s">
        <v>3642</v>
      </c>
      <c r="D31" s="12" t="b">
        <v>1</v>
      </c>
      <c r="E31" s="12" t="s">
        <v>3630</v>
      </c>
      <c r="F31" s="12" t="s">
        <v>3630</v>
      </c>
      <c r="G31" s="12" t="s">
        <v>62</v>
      </c>
      <c r="H31" s="12">
        <v>27</v>
      </c>
      <c r="I31" s="12" t="s">
        <v>3645</v>
      </c>
      <c r="J31" s="12" t="s">
        <v>3664</v>
      </c>
      <c r="K31" s="12">
        <v>591</v>
      </c>
      <c r="L31" s="12" t="s">
        <v>3632</v>
      </c>
      <c r="M31" s="12">
        <v>591</v>
      </c>
      <c r="N31" s="12" t="s">
        <v>3669</v>
      </c>
      <c r="O31" s="12">
        <v>3</v>
      </c>
      <c r="P31" s="12">
        <f>IF($O31&gt;0,INDEX('CostModel Coef'!C$8:C$10,$O31),"")</f>
        <v>726.7</v>
      </c>
      <c r="Q31" s="12">
        <f>IF($O31&gt;0,INDEX('CostModel Coef'!D$8:D$10,$O31),"")</f>
        <v>-43.578000000000003</v>
      </c>
      <c r="R31" s="12">
        <f>IF($O31&gt;0,INDEX('CostModel Coef'!E$8:E$10,$O31),"")</f>
        <v>86.623000000000005</v>
      </c>
      <c r="S31" s="12">
        <f>IF($O31&gt;0,INDEX('CostModel Coef'!F$8:F$10,$O31),"")</f>
        <v>-548.29</v>
      </c>
      <c r="T31" s="12">
        <f>IF($O31&gt;0,INDEX('CostModel Coef'!G$8:G$10,$O31),"")</f>
        <v>521.5</v>
      </c>
      <c r="U31" s="12">
        <f>IF($O31&gt;0,INDEX('CostModel Coef'!H$8:H$10,$O31),"")</f>
        <v>-0.47099999999999997</v>
      </c>
      <c r="V31" s="12">
        <f>IF($O31&gt;0,INDEX('CostModel Coef'!I$8:I$10,$O31),"")</f>
        <v>253</v>
      </c>
      <c r="W31" s="12">
        <f>IF($O31&gt;0,INDEX('CostModel Coef'!J$8:J$10,$O31),"")</f>
        <v>728</v>
      </c>
      <c r="X31" s="12">
        <f>IF($O31&gt;0,INDEX('CostModel Coef'!K$8:K$10,$O31),"")</f>
        <v>23.79</v>
      </c>
      <c r="Y31" s="12">
        <f>IF($O31&gt;0,INDEX('CostModel Coef'!L$8:L$10,$O31),"")</f>
        <v>7.8</v>
      </c>
      <c r="Z31" s="12">
        <f>IF($O31&gt;0,INDEX('CostModel Coef'!M$8:M$10,$O31),"")</f>
        <v>31</v>
      </c>
      <c r="AC31" s="12">
        <f t="shared" si="2"/>
        <v>585</v>
      </c>
    </row>
    <row r="32" spans="1:30" s="12" customFormat="1" x14ac:dyDescent="0.3">
      <c r="A32" s="62" t="s">
        <v>3715</v>
      </c>
      <c r="B32" s="12" t="s">
        <v>3628</v>
      </c>
      <c r="C32" s="12" t="s">
        <v>3642</v>
      </c>
      <c r="D32" s="12" t="b">
        <v>1</v>
      </c>
      <c r="E32" s="12" t="s">
        <v>3637</v>
      </c>
      <c r="F32" s="12" t="s">
        <v>3630</v>
      </c>
      <c r="G32" s="12" t="s">
        <v>62</v>
      </c>
      <c r="H32" s="12">
        <v>19</v>
      </c>
      <c r="I32" s="12" t="s">
        <v>3643</v>
      </c>
      <c r="J32" s="12" t="s">
        <v>3664</v>
      </c>
      <c r="K32" s="12">
        <v>640</v>
      </c>
      <c r="L32" s="12" t="s">
        <v>3632</v>
      </c>
      <c r="M32" s="12">
        <v>640</v>
      </c>
      <c r="N32" s="12" t="s">
        <v>3670</v>
      </c>
      <c r="O32" s="12">
        <v>3</v>
      </c>
      <c r="P32" s="12">
        <f>IF($O32&gt;0,INDEX('CostModel Coef'!C$8:C$10,$O32),"")</f>
        <v>726.7</v>
      </c>
      <c r="Q32" s="12">
        <f>IF($O32&gt;0,INDEX('CostModel Coef'!D$8:D$10,$O32),"")</f>
        <v>-43.578000000000003</v>
      </c>
      <c r="R32" s="12">
        <f>IF($O32&gt;0,INDEX('CostModel Coef'!E$8:E$10,$O32),"")</f>
        <v>86.623000000000005</v>
      </c>
      <c r="S32" s="12">
        <f>IF($O32&gt;0,INDEX('CostModel Coef'!F$8:F$10,$O32),"")</f>
        <v>-548.29</v>
      </c>
      <c r="T32" s="12">
        <f>IF($O32&gt;0,INDEX('CostModel Coef'!G$8:G$10,$O32),"")</f>
        <v>521.5</v>
      </c>
      <c r="U32" s="12">
        <f>IF($O32&gt;0,INDEX('CostModel Coef'!H$8:H$10,$O32),"")</f>
        <v>-0.47099999999999997</v>
      </c>
      <c r="V32" s="12">
        <f>IF($O32&gt;0,INDEX('CostModel Coef'!I$8:I$10,$O32),"")</f>
        <v>253</v>
      </c>
      <c r="W32" s="12">
        <f>IF($O32&gt;0,INDEX('CostModel Coef'!J$8:J$10,$O32),"")</f>
        <v>728</v>
      </c>
      <c r="X32" s="12">
        <f>IF($O32&gt;0,INDEX('CostModel Coef'!K$8:K$10,$O32),"")</f>
        <v>23.79</v>
      </c>
      <c r="Y32" s="12">
        <f>IF($O32&gt;0,INDEX('CostModel Coef'!L$8:L$10,$O32),"")</f>
        <v>7.8</v>
      </c>
      <c r="Z32" s="12">
        <f>IF($O32&gt;0,INDEX('CostModel Coef'!M$8:M$10,$O32),"")</f>
        <v>31</v>
      </c>
      <c r="AC32" s="12">
        <f t="shared" si="2"/>
        <v>372</v>
      </c>
    </row>
    <row r="33" spans="1:29" s="12" customFormat="1" x14ac:dyDescent="0.3">
      <c r="A33" s="62" t="s">
        <v>3716</v>
      </c>
      <c r="B33" s="12" t="s">
        <v>3628</v>
      </c>
      <c r="C33" s="12" t="s">
        <v>3642</v>
      </c>
      <c r="D33" s="12" t="b">
        <v>1</v>
      </c>
      <c r="E33" s="12" t="s">
        <v>3637</v>
      </c>
      <c r="F33" s="12" t="s">
        <v>3630</v>
      </c>
      <c r="G33" s="12" t="s">
        <v>62</v>
      </c>
      <c r="H33" s="12">
        <v>27</v>
      </c>
      <c r="I33" s="12" t="s">
        <v>3645</v>
      </c>
      <c r="J33" s="12" t="s">
        <v>3664</v>
      </c>
      <c r="K33" s="12">
        <v>727</v>
      </c>
      <c r="L33" s="12" t="s">
        <v>3632</v>
      </c>
      <c r="M33" s="12">
        <v>727</v>
      </c>
      <c r="N33" s="12" t="s">
        <v>3671</v>
      </c>
      <c r="O33" s="12">
        <v>3</v>
      </c>
      <c r="P33" s="12">
        <f>IF($O33&gt;0,INDEX('CostModel Coef'!C$8:C$10,$O33),"")</f>
        <v>726.7</v>
      </c>
      <c r="Q33" s="12">
        <f>IF($O33&gt;0,INDEX('CostModel Coef'!D$8:D$10,$O33),"")</f>
        <v>-43.578000000000003</v>
      </c>
      <c r="R33" s="12">
        <f>IF($O33&gt;0,INDEX('CostModel Coef'!E$8:E$10,$O33),"")</f>
        <v>86.623000000000005</v>
      </c>
      <c r="S33" s="12">
        <f>IF($O33&gt;0,INDEX('CostModel Coef'!F$8:F$10,$O33),"")</f>
        <v>-548.29</v>
      </c>
      <c r="T33" s="12">
        <f>IF($O33&gt;0,INDEX('CostModel Coef'!G$8:G$10,$O33),"")</f>
        <v>521.5</v>
      </c>
      <c r="U33" s="12">
        <f>IF($O33&gt;0,INDEX('CostModel Coef'!H$8:H$10,$O33),"")</f>
        <v>-0.47099999999999997</v>
      </c>
      <c r="V33" s="12">
        <f>IF($O33&gt;0,INDEX('CostModel Coef'!I$8:I$10,$O33),"")</f>
        <v>253</v>
      </c>
      <c r="W33" s="12">
        <f>IF($O33&gt;0,INDEX('CostModel Coef'!J$8:J$10,$O33),"")</f>
        <v>728</v>
      </c>
      <c r="X33" s="12">
        <f>IF($O33&gt;0,INDEX('CostModel Coef'!K$8:K$10,$O33),"")</f>
        <v>23.79</v>
      </c>
      <c r="Y33" s="12">
        <f>IF($O33&gt;0,INDEX('CostModel Coef'!L$8:L$10,$O33),"")</f>
        <v>7.8</v>
      </c>
      <c r="Z33" s="12">
        <f>IF($O33&gt;0,INDEX('CostModel Coef'!M$8:M$10,$O33),"")</f>
        <v>31</v>
      </c>
      <c r="AC33" s="12">
        <f t="shared" si="2"/>
        <v>521</v>
      </c>
    </row>
    <row r="34" spans="1:29" s="12" customFormat="1" x14ac:dyDescent="0.3">
      <c r="A34" s="62" t="s">
        <v>3717</v>
      </c>
      <c r="B34" s="12" t="s">
        <v>3628</v>
      </c>
      <c r="C34" s="12" t="s">
        <v>3635</v>
      </c>
      <c r="D34" s="12" t="b">
        <v>1</v>
      </c>
      <c r="E34" s="12" t="s">
        <v>3630</v>
      </c>
      <c r="F34" s="12" t="s">
        <v>3630</v>
      </c>
      <c r="G34" s="12" t="s">
        <v>62</v>
      </c>
      <c r="H34" s="12">
        <v>21</v>
      </c>
      <c r="I34" s="12" t="s">
        <v>3650</v>
      </c>
      <c r="J34" s="12" t="s">
        <v>3664</v>
      </c>
      <c r="K34" s="12">
        <v>540</v>
      </c>
      <c r="L34" s="12" t="s">
        <v>3632</v>
      </c>
      <c r="M34" s="12">
        <v>540</v>
      </c>
      <c r="N34" s="12" t="s">
        <v>3672</v>
      </c>
      <c r="O34" s="12">
        <v>1</v>
      </c>
      <c r="P34" s="12">
        <f>IF($O34&gt;0,INDEX('CostModel Coef'!C$8:C$10,$O34),"")</f>
        <v>726.7</v>
      </c>
      <c r="Q34" s="12">
        <f>IF($O34&gt;0,INDEX('CostModel Coef'!D$8:D$10,$O34),"")</f>
        <v>-43.578000000000003</v>
      </c>
      <c r="R34" s="12">
        <f>IF($O34&gt;0,INDEX('CostModel Coef'!E$8:E$10,$O34),"")</f>
        <v>86.623000000000005</v>
      </c>
      <c r="S34" s="12">
        <f>IF($O34&gt;0,INDEX('CostModel Coef'!F$8:F$10,$O34),"")</f>
        <v>0</v>
      </c>
      <c r="T34" s="12">
        <f>IF($O34&gt;0,INDEX('CostModel Coef'!G$8:G$10,$O34),"")</f>
        <v>521.5</v>
      </c>
      <c r="U34" s="12">
        <f>IF($O34&gt;0,INDEX('CostModel Coef'!H$8:H$10,$O34),"")</f>
        <v>-0.47099999999999997</v>
      </c>
      <c r="V34" s="12">
        <f>IF($O34&gt;0,INDEX('CostModel Coef'!I$8:I$10,$O34),"")</f>
        <v>253</v>
      </c>
      <c r="W34" s="12">
        <f>IF($O34&gt;0,INDEX('CostModel Coef'!J$8:J$10,$O34),"")</f>
        <v>728</v>
      </c>
      <c r="X34" s="12">
        <f>IF($O34&gt;0,INDEX('CostModel Coef'!K$8:K$10,$O34),"")</f>
        <v>23.79</v>
      </c>
      <c r="Y34" s="12">
        <f>IF($O34&gt;0,INDEX('CostModel Coef'!L$8:L$10,$O34),"")</f>
        <v>7.8</v>
      </c>
      <c r="Z34" s="12">
        <f>IF($O34&gt;0,INDEX('CostModel Coef'!M$8:M$10,$O34),"")</f>
        <v>31</v>
      </c>
      <c r="AC34" s="12">
        <f t="shared" si="2"/>
        <v>1015</v>
      </c>
    </row>
    <row r="35" spans="1:29" s="12" customFormat="1" x14ac:dyDescent="0.3">
      <c r="A35" s="62" t="s">
        <v>3718</v>
      </c>
      <c r="B35" s="12" t="s">
        <v>3628</v>
      </c>
      <c r="C35" s="12" t="s">
        <v>3635</v>
      </c>
      <c r="D35" s="12" t="b">
        <v>1</v>
      </c>
      <c r="E35" s="12" t="s">
        <v>3630</v>
      </c>
      <c r="F35" s="12" t="s">
        <v>3630</v>
      </c>
      <c r="G35" s="12" t="s">
        <v>62</v>
      </c>
      <c r="H35" s="12">
        <v>25</v>
      </c>
      <c r="I35" s="12" t="s">
        <v>3652</v>
      </c>
      <c r="J35" s="12" t="s">
        <v>3664</v>
      </c>
      <c r="K35" s="12">
        <v>594</v>
      </c>
      <c r="L35" s="12" t="s">
        <v>3632</v>
      </c>
      <c r="M35" s="12">
        <v>594</v>
      </c>
      <c r="N35" s="12" t="s">
        <v>3673</v>
      </c>
      <c r="O35" s="12">
        <v>1</v>
      </c>
      <c r="P35" s="12">
        <f>IF($O35&gt;0,INDEX('CostModel Coef'!C$8:C$10,$O35),"")</f>
        <v>726.7</v>
      </c>
      <c r="Q35" s="12">
        <f>IF($O35&gt;0,INDEX('CostModel Coef'!D$8:D$10,$O35),"")</f>
        <v>-43.578000000000003</v>
      </c>
      <c r="R35" s="12">
        <f>IF($O35&gt;0,INDEX('CostModel Coef'!E$8:E$10,$O35),"")</f>
        <v>86.623000000000005</v>
      </c>
      <c r="S35" s="12">
        <f>IF($O35&gt;0,INDEX('CostModel Coef'!F$8:F$10,$O35),"")</f>
        <v>0</v>
      </c>
      <c r="T35" s="12">
        <f>IF($O35&gt;0,INDEX('CostModel Coef'!G$8:G$10,$O35),"")</f>
        <v>521.5</v>
      </c>
      <c r="U35" s="12">
        <f>IF($O35&gt;0,INDEX('CostModel Coef'!H$8:H$10,$O35),"")</f>
        <v>-0.47099999999999997</v>
      </c>
      <c r="V35" s="12">
        <f>IF($O35&gt;0,INDEX('CostModel Coef'!I$8:I$10,$O35),"")</f>
        <v>253</v>
      </c>
      <c r="W35" s="12">
        <f>IF($O35&gt;0,INDEX('CostModel Coef'!J$8:J$10,$O35),"")</f>
        <v>728</v>
      </c>
      <c r="X35" s="12">
        <f>IF($O35&gt;0,INDEX('CostModel Coef'!K$8:K$10,$O35),"")</f>
        <v>23.79</v>
      </c>
      <c r="Y35" s="12">
        <f>IF($O35&gt;0,INDEX('CostModel Coef'!L$8:L$10,$O35),"")</f>
        <v>7.8</v>
      </c>
      <c r="Z35" s="12">
        <f>IF($O35&gt;0,INDEX('CostModel Coef'!M$8:M$10,$O35),"")</f>
        <v>31</v>
      </c>
      <c r="AC35" s="12">
        <f t="shared" si="2"/>
        <v>1085</v>
      </c>
    </row>
    <row r="36" spans="1:29" s="12" customFormat="1" x14ac:dyDescent="0.3">
      <c r="A36" s="62" t="s">
        <v>3719</v>
      </c>
      <c r="B36" s="12" t="s">
        <v>3628</v>
      </c>
      <c r="C36" s="12" t="s">
        <v>3635</v>
      </c>
      <c r="D36" s="12" t="b">
        <v>1</v>
      </c>
      <c r="E36" s="12" t="s">
        <v>3637</v>
      </c>
      <c r="F36" s="12" t="s">
        <v>3630</v>
      </c>
      <c r="G36" s="12" t="s">
        <v>62</v>
      </c>
      <c r="H36" s="12">
        <v>22</v>
      </c>
      <c r="I36" s="12" t="s">
        <v>3650</v>
      </c>
      <c r="J36" s="12" t="s">
        <v>3664</v>
      </c>
      <c r="K36" s="12">
        <v>726</v>
      </c>
      <c r="L36" s="12" t="s">
        <v>3632</v>
      </c>
      <c r="M36" s="12">
        <v>726</v>
      </c>
      <c r="N36" s="12" t="s">
        <v>3674</v>
      </c>
      <c r="O36" s="12">
        <v>1</v>
      </c>
      <c r="P36" s="12">
        <f>IF($O36&gt;0,INDEX('CostModel Coef'!C$8:C$10,$O36),"")</f>
        <v>726.7</v>
      </c>
      <c r="Q36" s="12">
        <f>IF($O36&gt;0,INDEX('CostModel Coef'!D$8:D$10,$O36),"")</f>
        <v>-43.578000000000003</v>
      </c>
      <c r="R36" s="12">
        <f>IF($O36&gt;0,INDEX('CostModel Coef'!E$8:E$10,$O36),"")</f>
        <v>86.623000000000005</v>
      </c>
      <c r="S36" s="12">
        <f>IF($O36&gt;0,INDEX('CostModel Coef'!F$8:F$10,$O36),"")</f>
        <v>0</v>
      </c>
      <c r="T36" s="12">
        <f>IF($O36&gt;0,INDEX('CostModel Coef'!G$8:G$10,$O36),"")</f>
        <v>521.5</v>
      </c>
      <c r="U36" s="12">
        <f>IF($O36&gt;0,INDEX('CostModel Coef'!H$8:H$10,$O36),"")</f>
        <v>-0.47099999999999997</v>
      </c>
      <c r="V36" s="12">
        <f>IF($O36&gt;0,INDEX('CostModel Coef'!I$8:I$10,$O36),"")</f>
        <v>253</v>
      </c>
      <c r="W36" s="12">
        <f>IF($O36&gt;0,INDEX('CostModel Coef'!J$8:J$10,$O36),"")</f>
        <v>728</v>
      </c>
      <c r="X36" s="12">
        <f>IF($O36&gt;0,INDEX('CostModel Coef'!K$8:K$10,$O36),"")</f>
        <v>23.79</v>
      </c>
      <c r="Y36" s="12">
        <f>IF($O36&gt;0,INDEX('CostModel Coef'!L$8:L$10,$O36),"")</f>
        <v>7.8</v>
      </c>
      <c r="Z36" s="12">
        <f>IF($O36&gt;0,INDEX('CostModel Coef'!M$8:M$10,$O36),"")</f>
        <v>31</v>
      </c>
      <c r="AC36" s="12">
        <f t="shared" si="2"/>
        <v>951</v>
      </c>
    </row>
    <row r="37" spans="1:29" s="12" customFormat="1" x14ac:dyDescent="0.3">
      <c r="A37" s="62" t="s">
        <v>3720</v>
      </c>
      <c r="B37" s="12" t="s">
        <v>3628</v>
      </c>
      <c r="C37" s="12" t="s">
        <v>3635</v>
      </c>
      <c r="D37" s="12" t="b">
        <v>1</v>
      </c>
      <c r="E37" s="12" t="s">
        <v>3637</v>
      </c>
      <c r="F37" s="12" t="s">
        <v>3630</v>
      </c>
      <c r="G37" s="12" t="s">
        <v>62</v>
      </c>
      <c r="H37" s="12">
        <v>27</v>
      </c>
      <c r="I37" s="12" t="s">
        <v>3652</v>
      </c>
      <c r="J37" s="12" t="s">
        <v>3664</v>
      </c>
      <c r="K37" s="12">
        <v>728</v>
      </c>
      <c r="L37" s="12" t="s">
        <v>3632</v>
      </c>
      <c r="M37" s="12">
        <v>790</v>
      </c>
      <c r="N37" s="12" t="s">
        <v>3675</v>
      </c>
      <c r="O37" s="12">
        <v>1</v>
      </c>
      <c r="P37" s="12">
        <f>IF($O37&gt;0,INDEX('CostModel Coef'!C$8:C$10,$O37),"")</f>
        <v>726.7</v>
      </c>
      <c r="Q37" s="12">
        <f>IF($O37&gt;0,INDEX('CostModel Coef'!D$8:D$10,$O37),"")</f>
        <v>-43.578000000000003</v>
      </c>
      <c r="R37" s="12">
        <f>IF($O37&gt;0,INDEX('CostModel Coef'!E$8:E$10,$O37),"")</f>
        <v>86.623000000000005</v>
      </c>
      <c r="S37" s="12">
        <f>IF($O37&gt;0,INDEX('CostModel Coef'!F$8:F$10,$O37),"")</f>
        <v>0</v>
      </c>
      <c r="T37" s="12">
        <f>IF($O37&gt;0,INDEX('CostModel Coef'!G$8:G$10,$O37),"")</f>
        <v>521.5</v>
      </c>
      <c r="U37" s="12">
        <f>IF($O37&gt;0,INDEX('CostModel Coef'!H$8:H$10,$O37),"")</f>
        <v>-0.47099999999999997</v>
      </c>
      <c r="V37" s="12">
        <f>IF($O37&gt;0,INDEX('CostModel Coef'!I$8:I$10,$O37),"")</f>
        <v>253</v>
      </c>
      <c r="W37" s="12">
        <f>IF($O37&gt;0,INDEX('CostModel Coef'!J$8:J$10,$O37),"")</f>
        <v>728</v>
      </c>
      <c r="X37" s="12">
        <f>IF($O37&gt;0,INDEX('CostModel Coef'!K$8:K$10,$O37),"")</f>
        <v>23.79</v>
      </c>
      <c r="Y37" s="12">
        <f>IF($O37&gt;0,INDEX('CostModel Coef'!L$8:L$10,$O37),"")</f>
        <v>7.8</v>
      </c>
      <c r="Z37" s="12">
        <f>IF($O37&gt;0,INDEX('CostModel Coef'!M$8:M$10,$O37),"")</f>
        <v>31</v>
      </c>
      <c r="AC37" s="12">
        <f t="shared" si="2"/>
        <v>1069</v>
      </c>
    </row>
    <row r="38" spans="1:29" s="12" customFormat="1" x14ac:dyDescent="0.3">
      <c r="A38" s="62" t="s">
        <v>3721</v>
      </c>
      <c r="B38" s="12" t="s">
        <v>3628</v>
      </c>
      <c r="C38" s="12" t="s">
        <v>3639</v>
      </c>
      <c r="D38" s="12" t="b">
        <v>1</v>
      </c>
      <c r="E38" s="12" t="s">
        <v>3630</v>
      </c>
      <c r="F38" s="12" t="s">
        <v>3630</v>
      </c>
      <c r="G38" s="12" t="s">
        <v>62</v>
      </c>
      <c r="H38" s="12">
        <v>19</v>
      </c>
      <c r="I38" s="12" t="s">
        <v>3650</v>
      </c>
      <c r="J38" s="12" t="s">
        <v>3664</v>
      </c>
      <c r="K38" s="12">
        <v>418</v>
      </c>
      <c r="L38" s="12" t="s">
        <v>3632</v>
      </c>
      <c r="M38" s="12">
        <v>418</v>
      </c>
      <c r="N38" s="12" t="s">
        <v>3676</v>
      </c>
      <c r="O38" s="12">
        <v>2</v>
      </c>
      <c r="P38" s="12">
        <f>IF($O38&gt;0,INDEX('CostModel Coef'!C$8:C$10,$O38),"")</f>
        <v>726.7</v>
      </c>
      <c r="Q38" s="12">
        <f>IF($O38&gt;0,INDEX('CostModel Coef'!D$8:D$10,$O38),"")</f>
        <v>-43.578000000000003</v>
      </c>
      <c r="R38" s="12">
        <f>IF($O38&gt;0,INDEX('CostModel Coef'!E$8:E$10,$O38),"")</f>
        <v>86.623000000000005</v>
      </c>
      <c r="S38" s="12">
        <f>IF($O38&gt;0,INDEX('CostModel Coef'!F$8:F$10,$O38),"")</f>
        <v>-391.09100000000001</v>
      </c>
      <c r="T38" s="12">
        <f>IF($O38&gt;0,INDEX('CostModel Coef'!G$8:G$10,$O38),"")</f>
        <v>521.5</v>
      </c>
      <c r="U38" s="12">
        <f>IF($O38&gt;0,INDEX('CostModel Coef'!H$8:H$10,$O38),"")</f>
        <v>-0.47099999999999997</v>
      </c>
      <c r="V38" s="12">
        <f>IF($O38&gt;0,INDEX('CostModel Coef'!I$8:I$10,$O38),"")</f>
        <v>253</v>
      </c>
      <c r="W38" s="12">
        <f>IF($O38&gt;0,INDEX('CostModel Coef'!J$8:J$10,$O38),"")</f>
        <v>728</v>
      </c>
      <c r="X38" s="12">
        <f>IF($O38&gt;0,INDEX('CostModel Coef'!K$8:K$10,$O38),"")</f>
        <v>23.79</v>
      </c>
      <c r="Y38" s="12">
        <f>IF($O38&gt;0,INDEX('CostModel Coef'!L$8:L$10,$O38),"")</f>
        <v>7.8</v>
      </c>
      <c r="Z38" s="12">
        <f>IF($O38&gt;0,INDEX('CostModel Coef'!M$8:M$10,$O38),"")</f>
        <v>31</v>
      </c>
      <c r="AC38" s="12">
        <f t="shared" si="2"/>
        <v>634</v>
      </c>
    </row>
    <row r="39" spans="1:29" s="12" customFormat="1" x14ac:dyDescent="0.3">
      <c r="A39" s="62" t="s">
        <v>3722</v>
      </c>
      <c r="B39" s="12" t="s">
        <v>3628</v>
      </c>
      <c r="C39" s="12" t="s">
        <v>3639</v>
      </c>
      <c r="D39" s="12" t="b">
        <v>1</v>
      </c>
      <c r="E39" s="12" t="s">
        <v>3630</v>
      </c>
      <c r="F39" s="12" t="s">
        <v>3630</v>
      </c>
      <c r="G39" s="12" t="s">
        <v>62</v>
      </c>
      <c r="H39" s="12">
        <v>24</v>
      </c>
      <c r="I39" s="12" t="s">
        <v>3652</v>
      </c>
      <c r="J39" s="12" t="s">
        <v>3664</v>
      </c>
      <c r="K39" s="12">
        <v>464</v>
      </c>
      <c r="L39" s="12" t="s">
        <v>3632</v>
      </c>
      <c r="M39" s="12">
        <v>464</v>
      </c>
      <c r="N39" s="12" t="s">
        <v>3677</v>
      </c>
      <c r="O39" s="12">
        <v>2</v>
      </c>
      <c r="P39" s="12">
        <f>IF($O39&gt;0,INDEX('CostModel Coef'!C$8:C$10,$O39),"")</f>
        <v>726.7</v>
      </c>
      <c r="Q39" s="12">
        <f>IF($O39&gt;0,INDEX('CostModel Coef'!D$8:D$10,$O39),"")</f>
        <v>-43.578000000000003</v>
      </c>
      <c r="R39" s="12">
        <f>IF($O39&gt;0,INDEX('CostModel Coef'!E$8:E$10,$O39),"")</f>
        <v>86.623000000000005</v>
      </c>
      <c r="S39" s="12">
        <f>IF($O39&gt;0,INDEX('CostModel Coef'!F$8:F$10,$O39),"")</f>
        <v>-391.09100000000001</v>
      </c>
      <c r="T39" s="12">
        <f>IF($O39&gt;0,INDEX('CostModel Coef'!G$8:G$10,$O39),"")</f>
        <v>521.5</v>
      </c>
      <c r="U39" s="12">
        <f>IF($O39&gt;0,INDEX('CostModel Coef'!H$8:H$10,$O39),"")</f>
        <v>-0.47099999999999997</v>
      </c>
      <c r="V39" s="12">
        <f>IF($O39&gt;0,INDEX('CostModel Coef'!I$8:I$10,$O39),"")</f>
        <v>253</v>
      </c>
      <c r="W39" s="12">
        <f>IF($O39&gt;0,INDEX('CostModel Coef'!J$8:J$10,$O39),"")</f>
        <v>728</v>
      </c>
      <c r="X39" s="12">
        <f>IF($O39&gt;0,INDEX('CostModel Coef'!K$8:K$10,$O39),"")</f>
        <v>23.79</v>
      </c>
      <c r="Y39" s="12">
        <f>IF($O39&gt;0,INDEX('CostModel Coef'!L$8:L$10,$O39),"")</f>
        <v>7.8</v>
      </c>
      <c r="Z39" s="12">
        <f>IF($O39&gt;0,INDEX('CostModel Coef'!M$8:M$10,$O39),"")</f>
        <v>31</v>
      </c>
      <c r="AC39" s="12">
        <f t="shared" si="2"/>
        <v>731</v>
      </c>
    </row>
    <row r="40" spans="1:29" s="12" customFormat="1" x14ac:dyDescent="0.3">
      <c r="A40" s="62" t="s">
        <v>3723</v>
      </c>
      <c r="B40" s="12" t="s">
        <v>3628</v>
      </c>
      <c r="C40" s="12" t="s">
        <v>3639</v>
      </c>
      <c r="D40" s="12" t="b">
        <v>1</v>
      </c>
      <c r="E40" s="12" t="s">
        <v>3637</v>
      </c>
      <c r="F40" s="12" t="s">
        <v>3630</v>
      </c>
      <c r="G40" s="12" t="s">
        <v>62</v>
      </c>
      <c r="H40" s="12">
        <v>19</v>
      </c>
      <c r="I40" s="12" t="s">
        <v>3650</v>
      </c>
      <c r="J40" s="12" t="s">
        <v>3664</v>
      </c>
      <c r="K40" s="12">
        <v>577</v>
      </c>
      <c r="L40" s="12" t="s">
        <v>3632</v>
      </c>
      <c r="M40" s="12">
        <v>577</v>
      </c>
      <c r="N40" s="12" t="s">
        <v>3678</v>
      </c>
      <c r="O40" s="12">
        <v>2</v>
      </c>
      <c r="P40" s="12">
        <f>IF($O40&gt;0,INDEX('CostModel Coef'!C$8:C$10,$O40),"")</f>
        <v>726.7</v>
      </c>
      <c r="Q40" s="12">
        <f>IF($O40&gt;0,INDEX('CostModel Coef'!D$8:D$10,$O40),"")</f>
        <v>-43.578000000000003</v>
      </c>
      <c r="R40" s="12">
        <f>IF($O40&gt;0,INDEX('CostModel Coef'!E$8:E$10,$O40),"")</f>
        <v>86.623000000000005</v>
      </c>
      <c r="S40" s="12">
        <f>IF($O40&gt;0,INDEX('CostModel Coef'!F$8:F$10,$O40),"")</f>
        <v>-391.09100000000001</v>
      </c>
      <c r="T40" s="12">
        <f>IF($O40&gt;0,INDEX('CostModel Coef'!G$8:G$10,$O40),"")</f>
        <v>521.5</v>
      </c>
      <c r="U40" s="12">
        <f>IF($O40&gt;0,INDEX('CostModel Coef'!H$8:H$10,$O40),"")</f>
        <v>-0.47099999999999997</v>
      </c>
      <c r="V40" s="12">
        <f>IF($O40&gt;0,INDEX('CostModel Coef'!I$8:I$10,$O40),"")</f>
        <v>253</v>
      </c>
      <c r="W40" s="12">
        <f>IF($O40&gt;0,INDEX('CostModel Coef'!J$8:J$10,$O40),"")</f>
        <v>728</v>
      </c>
      <c r="X40" s="12">
        <f>IF($O40&gt;0,INDEX('CostModel Coef'!K$8:K$10,$O40),"")</f>
        <v>23.79</v>
      </c>
      <c r="Y40" s="12">
        <f>IF($O40&gt;0,INDEX('CostModel Coef'!L$8:L$10,$O40),"")</f>
        <v>7.8</v>
      </c>
      <c r="Z40" s="12">
        <f>IF($O40&gt;0,INDEX('CostModel Coef'!M$8:M$10,$O40),"")</f>
        <v>31</v>
      </c>
      <c r="AC40" s="12">
        <f t="shared" si="2"/>
        <v>559</v>
      </c>
    </row>
    <row r="41" spans="1:29" s="12" customFormat="1" x14ac:dyDescent="0.3">
      <c r="A41" s="62" t="s">
        <v>3724</v>
      </c>
      <c r="B41" s="12" t="s">
        <v>3628</v>
      </c>
      <c r="C41" s="12" t="s">
        <v>3639</v>
      </c>
      <c r="D41" s="12" t="b">
        <v>1</v>
      </c>
      <c r="E41" s="12" t="s">
        <v>3637</v>
      </c>
      <c r="F41" s="12" t="s">
        <v>3630</v>
      </c>
      <c r="G41" s="12" t="s">
        <v>62</v>
      </c>
      <c r="H41" s="12">
        <v>24</v>
      </c>
      <c r="I41" s="12" t="s">
        <v>3652</v>
      </c>
      <c r="J41" s="12" t="s">
        <v>3664</v>
      </c>
      <c r="K41" s="12">
        <v>625</v>
      </c>
      <c r="L41" s="12" t="s">
        <v>3632</v>
      </c>
      <c r="M41" s="12">
        <v>625</v>
      </c>
      <c r="N41" s="12" t="s">
        <v>3679</v>
      </c>
      <c r="O41" s="12">
        <v>2</v>
      </c>
      <c r="P41" s="12">
        <f>IF($O41&gt;0,INDEX('CostModel Coef'!C$8:C$10,$O41),"")</f>
        <v>726.7</v>
      </c>
      <c r="Q41" s="12">
        <f>IF($O41&gt;0,INDEX('CostModel Coef'!D$8:D$10,$O41),"")</f>
        <v>-43.578000000000003</v>
      </c>
      <c r="R41" s="12">
        <f>IF($O41&gt;0,INDEX('CostModel Coef'!E$8:E$10,$O41),"")</f>
        <v>86.623000000000005</v>
      </c>
      <c r="S41" s="12">
        <f>IF($O41&gt;0,INDEX('CostModel Coef'!F$8:F$10,$O41),"")</f>
        <v>-391.09100000000001</v>
      </c>
      <c r="T41" s="12">
        <f>IF($O41&gt;0,INDEX('CostModel Coef'!G$8:G$10,$O41),"")</f>
        <v>521.5</v>
      </c>
      <c r="U41" s="12">
        <f>IF($O41&gt;0,INDEX('CostModel Coef'!H$8:H$10,$O41),"")</f>
        <v>-0.47099999999999997</v>
      </c>
      <c r="V41" s="12">
        <f>IF($O41&gt;0,INDEX('CostModel Coef'!I$8:I$10,$O41),"")</f>
        <v>253</v>
      </c>
      <c r="W41" s="12">
        <f>IF($O41&gt;0,INDEX('CostModel Coef'!J$8:J$10,$O41),"")</f>
        <v>728</v>
      </c>
      <c r="X41" s="12">
        <f>IF($O41&gt;0,INDEX('CostModel Coef'!K$8:K$10,$O41),"")</f>
        <v>23.79</v>
      </c>
      <c r="Y41" s="12">
        <f>IF($O41&gt;0,INDEX('CostModel Coef'!L$8:L$10,$O41),"")</f>
        <v>7.8</v>
      </c>
      <c r="Z41" s="12">
        <f>IF($O41&gt;0,INDEX('CostModel Coef'!M$8:M$10,$O41),"")</f>
        <v>31</v>
      </c>
      <c r="AC41" s="12">
        <f t="shared" si="2"/>
        <v>655</v>
      </c>
    </row>
    <row r="42" spans="1:29" s="12" customFormat="1" x14ac:dyDescent="0.3">
      <c r="A42" s="62" t="s">
        <v>3725</v>
      </c>
      <c r="B42" s="12" t="s">
        <v>3628</v>
      </c>
      <c r="C42" s="12" t="s">
        <v>3642</v>
      </c>
      <c r="D42" s="12" t="b">
        <v>1</v>
      </c>
      <c r="E42" s="12" t="s">
        <v>3630</v>
      </c>
      <c r="F42" s="12" t="s">
        <v>3630</v>
      </c>
      <c r="G42" s="12" t="s">
        <v>62</v>
      </c>
      <c r="H42" s="12">
        <v>21</v>
      </c>
      <c r="I42" s="12" t="s">
        <v>3650</v>
      </c>
      <c r="J42" s="12" t="s">
        <v>3664</v>
      </c>
      <c r="K42" s="12">
        <v>513</v>
      </c>
      <c r="L42" s="12" t="s">
        <v>3632</v>
      </c>
      <c r="M42" s="12">
        <v>513</v>
      </c>
      <c r="N42" s="12" t="s">
        <v>3680</v>
      </c>
      <c r="O42" s="12">
        <v>3</v>
      </c>
      <c r="P42" s="12">
        <f>IF($O42&gt;0,INDEX('CostModel Coef'!C$8:C$10,$O42),"")</f>
        <v>726.7</v>
      </c>
      <c r="Q42" s="12">
        <f>IF($O42&gt;0,INDEX('CostModel Coef'!D$8:D$10,$O42),"")</f>
        <v>-43.578000000000003</v>
      </c>
      <c r="R42" s="12">
        <f>IF($O42&gt;0,INDEX('CostModel Coef'!E$8:E$10,$O42),"")</f>
        <v>86.623000000000005</v>
      </c>
      <c r="S42" s="12">
        <f>IF($O42&gt;0,INDEX('CostModel Coef'!F$8:F$10,$O42),"")</f>
        <v>-548.29</v>
      </c>
      <c r="T42" s="12">
        <f>IF($O42&gt;0,INDEX('CostModel Coef'!G$8:G$10,$O42),"")</f>
        <v>521.5</v>
      </c>
      <c r="U42" s="12">
        <f>IF($O42&gt;0,INDEX('CostModel Coef'!H$8:H$10,$O42),"")</f>
        <v>-0.47099999999999997</v>
      </c>
      <c r="V42" s="12">
        <f>IF($O42&gt;0,INDEX('CostModel Coef'!I$8:I$10,$O42),"")</f>
        <v>253</v>
      </c>
      <c r="W42" s="12">
        <f>IF($O42&gt;0,INDEX('CostModel Coef'!J$8:J$10,$O42),"")</f>
        <v>728</v>
      </c>
      <c r="X42" s="12">
        <f>IF($O42&gt;0,INDEX('CostModel Coef'!K$8:K$10,$O42),"")</f>
        <v>23.79</v>
      </c>
      <c r="Y42" s="12">
        <f>IF($O42&gt;0,INDEX('CostModel Coef'!L$8:L$10,$O42),"")</f>
        <v>7.8</v>
      </c>
      <c r="Z42" s="12">
        <f>IF($O42&gt;0,INDEX('CostModel Coef'!M$8:M$10,$O42),"")</f>
        <v>31</v>
      </c>
      <c r="AC42" s="12">
        <f t="shared" si="2"/>
        <v>479</v>
      </c>
    </row>
    <row r="43" spans="1:29" s="12" customFormat="1" x14ac:dyDescent="0.3">
      <c r="A43" s="62" t="s">
        <v>3726</v>
      </c>
      <c r="B43" s="12" t="s">
        <v>3628</v>
      </c>
      <c r="C43" s="12" t="s">
        <v>3642</v>
      </c>
      <c r="D43" s="12" t="b">
        <v>1</v>
      </c>
      <c r="E43" s="12" t="s">
        <v>3630</v>
      </c>
      <c r="F43" s="12" t="s">
        <v>3630</v>
      </c>
      <c r="G43" s="12" t="s">
        <v>62</v>
      </c>
      <c r="H43" s="12">
        <v>25</v>
      </c>
      <c r="I43" s="12" t="s">
        <v>3652</v>
      </c>
      <c r="J43" s="12" t="s">
        <v>3664</v>
      </c>
      <c r="K43" s="12">
        <v>564</v>
      </c>
      <c r="L43" s="12" t="s">
        <v>3632</v>
      </c>
      <c r="M43" s="12">
        <v>564</v>
      </c>
      <c r="N43" s="12" t="s">
        <v>3681</v>
      </c>
      <c r="O43" s="12">
        <v>3</v>
      </c>
      <c r="P43" s="12">
        <f>IF($O43&gt;0,INDEX('CostModel Coef'!C$8:C$10,$O43),"")</f>
        <v>726.7</v>
      </c>
      <c r="Q43" s="12">
        <f>IF($O43&gt;0,INDEX('CostModel Coef'!D$8:D$10,$O43),"")</f>
        <v>-43.578000000000003</v>
      </c>
      <c r="R43" s="12">
        <f>IF($O43&gt;0,INDEX('CostModel Coef'!E$8:E$10,$O43),"")</f>
        <v>86.623000000000005</v>
      </c>
      <c r="S43" s="12">
        <f>IF($O43&gt;0,INDEX('CostModel Coef'!F$8:F$10,$O43),"")</f>
        <v>-548.29</v>
      </c>
      <c r="T43" s="12">
        <f>IF($O43&gt;0,INDEX('CostModel Coef'!G$8:G$10,$O43),"")</f>
        <v>521.5</v>
      </c>
      <c r="U43" s="12">
        <f>IF($O43&gt;0,INDEX('CostModel Coef'!H$8:H$10,$O43),"")</f>
        <v>-0.47099999999999997</v>
      </c>
      <c r="V43" s="12">
        <f>IF($O43&gt;0,INDEX('CostModel Coef'!I$8:I$10,$O43),"")</f>
        <v>253</v>
      </c>
      <c r="W43" s="12">
        <f>IF($O43&gt;0,INDEX('CostModel Coef'!J$8:J$10,$O43),"")</f>
        <v>728</v>
      </c>
      <c r="X43" s="12">
        <f>IF($O43&gt;0,INDEX('CostModel Coef'!K$8:K$10,$O43),"")</f>
        <v>23.79</v>
      </c>
      <c r="Y43" s="12">
        <f>IF($O43&gt;0,INDEX('CostModel Coef'!L$8:L$10,$O43),"")</f>
        <v>7.8</v>
      </c>
      <c r="Z43" s="12">
        <f>IF($O43&gt;0,INDEX('CostModel Coef'!M$8:M$10,$O43),"")</f>
        <v>31</v>
      </c>
      <c r="AC43" s="12">
        <f t="shared" si="2"/>
        <v>551</v>
      </c>
    </row>
    <row r="44" spans="1:29" s="12" customFormat="1" x14ac:dyDescent="0.3">
      <c r="A44" s="62" t="s">
        <v>3727</v>
      </c>
      <c r="B44" s="12" t="s">
        <v>3628</v>
      </c>
      <c r="C44" s="12" t="s">
        <v>3642</v>
      </c>
      <c r="D44" s="12" t="b">
        <v>1</v>
      </c>
      <c r="E44" s="12" t="s">
        <v>3637</v>
      </c>
      <c r="F44" s="12" t="s">
        <v>3630</v>
      </c>
      <c r="G44" s="12" t="s">
        <v>62</v>
      </c>
      <c r="H44" s="12">
        <v>22</v>
      </c>
      <c r="I44" s="12" t="s">
        <v>3650</v>
      </c>
      <c r="J44" s="12" t="s">
        <v>3664</v>
      </c>
      <c r="K44" s="12">
        <v>667</v>
      </c>
      <c r="L44" s="12" t="s">
        <v>3632</v>
      </c>
      <c r="M44" s="12">
        <v>667</v>
      </c>
      <c r="N44" s="12" t="s">
        <v>3682</v>
      </c>
      <c r="O44" s="12">
        <v>3</v>
      </c>
      <c r="P44" s="12">
        <f>IF($O44&gt;0,INDEX('CostModel Coef'!C$8:C$10,$O44),"")</f>
        <v>726.7</v>
      </c>
      <c r="Q44" s="12">
        <f>IF($O44&gt;0,INDEX('CostModel Coef'!D$8:D$10,$O44),"")</f>
        <v>-43.578000000000003</v>
      </c>
      <c r="R44" s="12">
        <f>IF($O44&gt;0,INDEX('CostModel Coef'!E$8:E$10,$O44),"")</f>
        <v>86.623000000000005</v>
      </c>
      <c r="S44" s="12">
        <f>IF($O44&gt;0,INDEX('CostModel Coef'!F$8:F$10,$O44),"")</f>
        <v>-548.29</v>
      </c>
      <c r="T44" s="12">
        <f>IF($O44&gt;0,INDEX('CostModel Coef'!G$8:G$10,$O44),"")</f>
        <v>521.5</v>
      </c>
      <c r="U44" s="12">
        <f>IF($O44&gt;0,INDEX('CostModel Coef'!H$8:H$10,$O44),"")</f>
        <v>-0.47099999999999997</v>
      </c>
      <c r="V44" s="12">
        <f>IF($O44&gt;0,INDEX('CostModel Coef'!I$8:I$10,$O44),"")</f>
        <v>253</v>
      </c>
      <c r="W44" s="12">
        <f>IF($O44&gt;0,INDEX('CostModel Coef'!J$8:J$10,$O44),"")</f>
        <v>728</v>
      </c>
      <c r="X44" s="12">
        <f>IF($O44&gt;0,INDEX('CostModel Coef'!K$8:K$10,$O44),"")</f>
        <v>23.79</v>
      </c>
      <c r="Y44" s="12">
        <f>IF($O44&gt;0,INDEX('CostModel Coef'!L$8:L$10,$O44),"")</f>
        <v>7.8</v>
      </c>
      <c r="Z44" s="12">
        <f>IF($O44&gt;0,INDEX('CostModel Coef'!M$8:M$10,$O44),"")</f>
        <v>31</v>
      </c>
      <c r="AC44" s="12">
        <f t="shared" si="2"/>
        <v>431</v>
      </c>
    </row>
    <row r="45" spans="1:29" s="12" customFormat="1" x14ac:dyDescent="0.3">
      <c r="A45" s="62" t="s">
        <v>3728</v>
      </c>
      <c r="B45" s="12" t="s">
        <v>3628</v>
      </c>
      <c r="C45" s="12" t="s">
        <v>3642</v>
      </c>
      <c r="D45" s="12" t="b">
        <v>1</v>
      </c>
      <c r="E45" s="12" t="s">
        <v>3637</v>
      </c>
      <c r="F45" s="12" t="s">
        <v>3630</v>
      </c>
      <c r="G45" s="12" t="s">
        <v>62</v>
      </c>
      <c r="H45" s="12">
        <v>26</v>
      </c>
      <c r="I45" s="12" t="s">
        <v>3652</v>
      </c>
      <c r="J45" s="12" t="s">
        <v>3664</v>
      </c>
      <c r="K45" s="12">
        <v>712</v>
      </c>
      <c r="L45" s="12" t="s">
        <v>3632</v>
      </c>
      <c r="M45" s="12">
        <v>712</v>
      </c>
      <c r="N45" s="12" t="s">
        <v>3683</v>
      </c>
      <c r="O45" s="12">
        <v>3</v>
      </c>
      <c r="P45" s="12">
        <f>IF($O45&gt;0,INDEX('CostModel Coef'!C$8:C$10,$O45),"")</f>
        <v>726.7</v>
      </c>
      <c r="Q45" s="12">
        <f>IF($O45&gt;0,INDEX('CostModel Coef'!D$8:D$10,$O45),"")</f>
        <v>-43.578000000000003</v>
      </c>
      <c r="R45" s="12">
        <f>IF($O45&gt;0,INDEX('CostModel Coef'!E$8:E$10,$O45),"")</f>
        <v>86.623000000000005</v>
      </c>
      <c r="S45" s="12">
        <f>IF($O45&gt;0,INDEX('CostModel Coef'!F$8:F$10,$O45),"")</f>
        <v>-548.29</v>
      </c>
      <c r="T45" s="12">
        <f>IF($O45&gt;0,INDEX('CostModel Coef'!G$8:G$10,$O45),"")</f>
        <v>521.5</v>
      </c>
      <c r="U45" s="12">
        <f>IF($O45&gt;0,INDEX('CostModel Coef'!H$8:H$10,$O45),"")</f>
        <v>-0.47099999999999997</v>
      </c>
      <c r="V45" s="12">
        <f>IF($O45&gt;0,INDEX('CostModel Coef'!I$8:I$10,$O45),"")</f>
        <v>253</v>
      </c>
      <c r="W45" s="12">
        <f>IF($O45&gt;0,INDEX('CostModel Coef'!J$8:J$10,$O45),"")</f>
        <v>728</v>
      </c>
      <c r="X45" s="12">
        <f>IF($O45&gt;0,INDEX('CostModel Coef'!K$8:K$10,$O45),"")</f>
        <v>23.79</v>
      </c>
      <c r="Y45" s="12">
        <f>IF($O45&gt;0,INDEX('CostModel Coef'!L$8:L$10,$O45),"")</f>
        <v>7.8</v>
      </c>
      <c r="Z45" s="12">
        <f>IF($O45&gt;0,INDEX('CostModel Coef'!M$8:M$10,$O45),"")</f>
        <v>31</v>
      </c>
      <c r="AC45" s="12">
        <f t="shared" si="2"/>
        <v>505</v>
      </c>
    </row>
  </sheetData>
  <autoFilter ref="A7:N45"/>
  <mergeCells count="3">
    <mergeCell ref="P6:R6"/>
    <mergeCell ref="V6:W6"/>
    <mergeCell ref="Y6:Z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2:M14"/>
  <sheetViews>
    <sheetView topLeftCell="A4" workbookViewId="0">
      <selection activeCell="G44" sqref="G44:G46"/>
    </sheetView>
  </sheetViews>
  <sheetFormatPr defaultRowHeight="14.4" x14ac:dyDescent="0.3"/>
  <cols>
    <col min="1" max="1" width="10.6640625" customWidth="1"/>
    <col min="2" max="2" width="21.44140625" customWidth="1"/>
    <col min="3" max="4" width="11.33203125" customWidth="1"/>
    <col min="5" max="6" width="11.6640625" customWidth="1"/>
    <col min="7" max="7" width="11.88671875" customWidth="1"/>
    <col min="257" max="257" width="10.6640625" customWidth="1"/>
    <col min="258" max="258" width="21.44140625" customWidth="1"/>
    <col min="259" max="260" width="11.33203125" customWidth="1"/>
    <col min="261" max="262" width="11.6640625" customWidth="1"/>
    <col min="263" max="263" width="11.88671875" customWidth="1"/>
    <col min="513" max="513" width="10.6640625" customWidth="1"/>
    <col min="514" max="514" width="21.44140625" customWidth="1"/>
    <col min="515" max="516" width="11.33203125" customWidth="1"/>
    <col min="517" max="518" width="11.6640625" customWidth="1"/>
    <col min="519" max="519" width="11.88671875" customWidth="1"/>
    <col min="769" max="769" width="10.6640625" customWidth="1"/>
    <col min="770" max="770" width="21.44140625" customWidth="1"/>
    <col min="771" max="772" width="11.33203125" customWidth="1"/>
    <col min="773" max="774" width="11.6640625" customWidth="1"/>
    <col min="775" max="775" width="11.88671875" customWidth="1"/>
    <col min="1025" max="1025" width="10.6640625" customWidth="1"/>
    <col min="1026" max="1026" width="21.44140625" customWidth="1"/>
    <col min="1027" max="1028" width="11.33203125" customWidth="1"/>
    <col min="1029" max="1030" width="11.6640625" customWidth="1"/>
    <col min="1031" max="1031" width="11.88671875" customWidth="1"/>
    <col min="1281" max="1281" width="10.6640625" customWidth="1"/>
    <col min="1282" max="1282" width="21.44140625" customWidth="1"/>
    <col min="1283" max="1284" width="11.33203125" customWidth="1"/>
    <col min="1285" max="1286" width="11.6640625" customWidth="1"/>
    <col min="1287" max="1287" width="11.88671875" customWidth="1"/>
    <col min="1537" max="1537" width="10.6640625" customWidth="1"/>
    <col min="1538" max="1538" width="21.44140625" customWidth="1"/>
    <col min="1539" max="1540" width="11.33203125" customWidth="1"/>
    <col min="1541" max="1542" width="11.6640625" customWidth="1"/>
    <col min="1543" max="1543" width="11.88671875" customWidth="1"/>
    <col min="1793" max="1793" width="10.6640625" customWidth="1"/>
    <col min="1794" max="1794" width="21.44140625" customWidth="1"/>
    <col min="1795" max="1796" width="11.33203125" customWidth="1"/>
    <col min="1797" max="1798" width="11.6640625" customWidth="1"/>
    <col min="1799" max="1799" width="11.88671875" customWidth="1"/>
    <col min="2049" max="2049" width="10.6640625" customWidth="1"/>
    <col min="2050" max="2050" width="21.44140625" customWidth="1"/>
    <col min="2051" max="2052" width="11.33203125" customWidth="1"/>
    <col min="2053" max="2054" width="11.6640625" customWidth="1"/>
    <col min="2055" max="2055" width="11.88671875" customWidth="1"/>
    <col min="2305" max="2305" width="10.6640625" customWidth="1"/>
    <col min="2306" max="2306" width="21.44140625" customWidth="1"/>
    <col min="2307" max="2308" width="11.33203125" customWidth="1"/>
    <col min="2309" max="2310" width="11.6640625" customWidth="1"/>
    <col min="2311" max="2311" width="11.88671875" customWidth="1"/>
    <col min="2561" max="2561" width="10.6640625" customWidth="1"/>
    <col min="2562" max="2562" width="21.44140625" customWidth="1"/>
    <col min="2563" max="2564" width="11.33203125" customWidth="1"/>
    <col min="2565" max="2566" width="11.6640625" customWidth="1"/>
    <col min="2567" max="2567" width="11.88671875" customWidth="1"/>
    <col min="2817" max="2817" width="10.6640625" customWidth="1"/>
    <col min="2818" max="2818" width="21.44140625" customWidth="1"/>
    <col min="2819" max="2820" width="11.33203125" customWidth="1"/>
    <col min="2821" max="2822" width="11.6640625" customWidth="1"/>
    <col min="2823" max="2823" width="11.88671875" customWidth="1"/>
    <col min="3073" max="3073" width="10.6640625" customWidth="1"/>
    <col min="3074" max="3074" width="21.44140625" customWidth="1"/>
    <col min="3075" max="3076" width="11.33203125" customWidth="1"/>
    <col min="3077" max="3078" width="11.6640625" customWidth="1"/>
    <col min="3079" max="3079" width="11.88671875" customWidth="1"/>
    <col min="3329" max="3329" width="10.6640625" customWidth="1"/>
    <col min="3330" max="3330" width="21.44140625" customWidth="1"/>
    <col min="3331" max="3332" width="11.33203125" customWidth="1"/>
    <col min="3333" max="3334" width="11.6640625" customWidth="1"/>
    <col min="3335" max="3335" width="11.88671875" customWidth="1"/>
    <col min="3585" max="3585" width="10.6640625" customWidth="1"/>
    <col min="3586" max="3586" width="21.44140625" customWidth="1"/>
    <col min="3587" max="3588" width="11.33203125" customWidth="1"/>
    <col min="3589" max="3590" width="11.6640625" customWidth="1"/>
    <col min="3591" max="3591" width="11.88671875" customWidth="1"/>
    <col min="3841" max="3841" width="10.6640625" customWidth="1"/>
    <col min="3842" max="3842" width="21.44140625" customWidth="1"/>
    <col min="3843" max="3844" width="11.33203125" customWidth="1"/>
    <col min="3845" max="3846" width="11.6640625" customWidth="1"/>
    <col min="3847" max="3847" width="11.88671875" customWidth="1"/>
    <col min="4097" max="4097" width="10.6640625" customWidth="1"/>
    <col min="4098" max="4098" width="21.44140625" customWidth="1"/>
    <col min="4099" max="4100" width="11.33203125" customWidth="1"/>
    <col min="4101" max="4102" width="11.6640625" customWidth="1"/>
    <col min="4103" max="4103" width="11.88671875" customWidth="1"/>
    <col min="4353" max="4353" width="10.6640625" customWidth="1"/>
    <col min="4354" max="4354" width="21.44140625" customWidth="1"/>
    <col min="4355" max="4356" width="11.33203125" customWidth="1"/>
    <col min="4357" max="4358" width="11.6640625" customWidth="1"/>
    <col min="4359" max="4359" width="11.88671875" customWidth="1"/>
    <col min="4609" max="4609" width="10.6640625" customWidth="1"/>
    <col min="4610" max="4610" width="21.44140625" customWidth="1"/>
    <col min="4611" max="4612" width="11.33203125" customWidth="1"/>
    <col min="4613" max="4614" width="11.6640625" customWidth="1"/>
    <col min="4615" max="4615" width="11.88671875" customWidth="1"/>
    <col min="4865" max="4865" width="10.6640625" customWidth="1"/>
    <col min="4866" max="4866" width="21.44140625" customWidth="1"/>
    <col min="4867" max="4868" width="11.33203125" customWidth="1"/>
    <col min="4869" max="4870" width="11.6640625" customWidth="1"/>
    <col min="4871" max="4871" width="11.88671875" customWidth="1"/>
    <col min="5121" max="5121" width="10.6640625" customWidth="1"/>
    <col min="5122" max="5122" width="21.44140625" customWidth="1"/>
    <col min="5123" max="5124" width="11.33203125" customWidth="1"/>
    <col min="5125" max="5126" width="11.6640625" customWidth="1"/>
    <col min="5127" max="5127" width="11.88671875" customWidth="1"/>
    <col min="5377" max="5377" width="10.6640625" customWidth="1"/>
    <col min="5378" max="5378" width="21.44140625" customWidth="1"/>
    <col min="5379" max="5380" width="11.33203125" customWidth="1"/>
    <col min="5381" max="5382" width="11.6640625" customWidth="1"/>
    <col min="5383" max="5383" width="11.88671875" customWidth="1"/>
    <col min="5633" max="5633" width="10.6640625" customWidth="1"/>
    <col min="5634" max="5634" width="21.44140625" customWidth="1"/>
    <col min="5635" max="5636" width="11.33203125" customWidth="1"/>
    <col min="5637" max="5638" width="11.6640625" customWidth="1"/>
    <col min="5639" max="5639" width="11.88671875" customWidth="1"/>
    <col min="5889" max="5889" width="10.6640625" customWidth="1"/>
    <col min="5890" max="5890" width="21.44140625" customWidth="1"/>
    <col min="5891" max="5892" width="11.33203125" customWidth="1"/>
    <col min="5893" max="5894" width="11.6640625" customWidth="1"/>
    <col min="5895" max="5895" width="11.88671875" customWidth="1"/>
    <col min="6145" max="6145" width="10.6640625" customWidth="1"/>
    <col min="6146" max="6146" width="21.44140625" customWidth="1"/>
    <col min="6147" max="6148" width="11.33203125" customWidth="1"/>
    <col min="6149" max="6150" width="11.6640625" customWidth="1"/>
    <col min="6151" max="6151" width="11.88671875" customWidth="1"/>
    <col min="6401" max="6401" width="10.6640625" customWidth="1"/>
    <col min="6402" max="6402" width="21.44140625" customWidth="1"/>
    <col min="6403" max="6404" width="11.33203125" customWidth="1"/>
    <col min="6405" max="6406" width="11.6640625" customWidth="1"/>
    <col min="6407" max="6407" width="11.88671875" customWidth="1"/>
    <col min="6657" max="6657" width="10.6640625" customWidth="1"/>
    <col min="6658" max="6658" width="21.44140625" customWidth="1"/>
    <col min="6659" max="6660" width="11.33203125" customWidth="1"/>
    <col min="6661" max="6662" width="11.6640625" customWidth="1"/>
    <col min="6663" max="6663" width="11.88671875" customWidth="1"/>
    <col min="6913" max="6913" width="10.6640625" customWidth="1"/>
    <col min="6914" max="6914" width="21.44140625" customWidth="1"/>
    <col min="6915" max="6916" width="11.33203125" customWidth="1"/>
    <col min="6917" max="6918" width="11.6640625" customWidth="1"/>
    <col min="6919" max="6919" width="11.88671875" customWidth="1"/>
    <col min="7169" max="7169" width="10.6640625" customWidth="1"/>
    <col min="7170" max="7170" width="21.44140625" customWidth="1"/>
    <col min="7171" max="7172" width="11.33203125" customWidth="1"/>
    <col min="7173" max="7174" width="11.6640625" customWidth="1"/>
    <col min="7175" max="7175" width="11.88671875" customWidth="1"/>
    <col min="7425" max="7425" width="10.6640625" customWidth="1"/>
    <col min="7426" max="7426" width="21.44140625" customWidth="1"/>
    <col min="7427" max="7428" width="11.33203125" customWidth="1"/>
    <col min="7429" max="7430" width="11.6640625" customWidth="1"/>
    <col min="7431" max="7431" width="11.88671875" customWidth="1"/>
    <col min="7681" max="7681" width="10.6640625" customWidth="1"/>
    <col min="7682" max="7682" width="21.44140625" customWidth="1"/>
    <col min="7683" max="7684" width="11.33203125" customWidth="1"/>
    <col min="7685" max="7686" width="11.6640625" customWidth="1"/>
    <col min="7687" max="7687" width="11.88671875" customWidth="1"/>
    <col min="7937" max="7937" width="10.6640625" customWidth="1"/>
    <col min="7938" max="7938" width="21.44140625" customWidth="1"/>
    <col min="7939" max="7940" width="11.33203125" customWidth="1"/>
    <col min="7941" max="7942" width="11.6640625" customWidth="1"/>
    <col min="7943" max="7943" width="11.88671875" customWidth="1"/>
    <col min="8193" max="8193" width="10.6640625" customWidth="1"/>
    <col min="8194" max="8194" width="21.44140625" customWidth="1"/>
    <col min="8195" max="8196" width="11.33203125" customWidth="1"/>
    <col min="8197" max="8198" width="11.6640625" customWidth="1"/>
    <col min="8199" max="8199" width="11.88671875" customWidth="1"/>
    <col min="8449" max="8449" width="10.6640625" customWidth="1"/>
    <col min="8450" max="8450" width="21.44140625" customWidth="1"/>
    <col min="8451" max="8452" width="11.33203125" customWidth="1"/>
    <col min="8453" max="8454" width="11.6640625" customWidth="1"/>
    <col min="8455" max="8455" width="11.88671875" customWidth="1"/>
    <col min="8705" max="8705" width="10.6640625" customWidth="1"/>
    <col min="8706" max="8706" width="21.44140625" customWidth="1"/>
    <col min="8707" max="8708" width="11.33203125" customWidth="1"/>
    <col min="8709" max="8710" width="11.6640625" customWidth="1"/>
    <col min="8711" max="8711" width="11.88671875" customWidth="1"/>
    <col min="8961" max="8961" width="10.6640625" customWidth="1"/>
    <col min="8962" max="8962" width="21.44140625" customWidth="1"/>
    <col min="8963" max="8964" width="11.33203125" customWidth="1"/>
    <col min="8965" max="8966" width="11.6640625" customWidth="1"/>
    <col min="8967" max="8967" width="11.88671875" customWidth="1"/>
    <col min="9217" max="9217" width="10.6640625" customWidth="1"/>
    <col min="9218" max="9218" width="21.44140625" customWidth="1"/>
    <col min="9219" max="9220" width="11.33203125" customWidth="1"/>
    <col min="9221" max="9222" width="11.6640625" customWidth="1"/>
    <col min="9223" max="9223" width="11.88671875" customWidth="1"/>
    <col min="9473" max="9473" width="10.6640625" customWidth="1"/>
    <col min="9474" max="9474" width="21.44140625" customWidth="1"/>
    <col min="9475" max="9476" width="11.33203125" customWidth="1"/>
    <col min="9477" max="9478" width="11.6640625" customWidth="1"/>
    <col min="9479" max="9479" width="11.88671875" customWidth="1"/>
    <col min="9729" max="9729" width="10.6640625" customWidth="1"/>
    <col min="9730" max="9730" width="21.44140625" customWidth="1"/>
    <col min="9731" max="9732" width="11.33203125" customWidth="1"/>
    <col min="9733" max="9734" width="11.6640625" customWidth="1"/>
    <col min="9735" max="9735" width="11.88671875" customWidth="1"/>
    <col min="9985" max="9985" width="10.6640625" customWidth="1"/>
    <col min="9986" max="9986" width="21.44140625" customWidth="1"/>
    <col min="9987" max="9988" width="11.33203125" customWidth="1"/>
    <col min="9989" max="9990" width="11.6640625" customWidth="1"/>
    <col min="9991" max="9991" width="11.88671875" customWidth="1"/>
    <col min="10241" max="10241" width="10.6640625" customWidth="1"/>
    <col min="10242" max="10242" width="21.44140625" customWidth="1"/>
    <col min="10243" max="10244" width="11.33203125" customWidth="1"/>
    <col min="10245" max="10246" width="11.6640625" customWidth="1"/>
    <col min="10247" max="10247" width="11.88671875" customWidth="1"/>
    <col min="10497" max="10497" width="10.6640625" customWidth="1"/>
    <col min="10498" max="10498" width="21.44140625" customWidth="1"/>
    <col min="10499" max="10500" width="11.33203125" customWidth="1"/>
    <col min="10501" max="10502" width="11.6640625" customWidth="1"/>
    <col min="10503" max="10503" width="11.88671875" customWidth="1"/>
    <col min="10753" max="10753" width="10.6640625" customWidth="1"/>
    <col min="10754" max="10754" width="21.44140625" customWidth="1"/>
    <col min="10755" max="10756" width="11.33203125" customWidth="1"/>
    <col min="10757" max="10758" width="11.6640625" customWidth="1"/>
    <col min="10759" max="10759" width="11.88671875" customWidth="1"/>
    <col min="11009" max="11009" width="10.6640625" customWidth="1"/>
    <col min="11010" max="11010" width="21.44140625" customWidth="1"/>
    <col min="11011" max="11012" width="11.33203125" customWidth="1"/>
    <col min="11013" max="11014" width="11.6640625" customWidth="1"/>
    <col min="11015" max="11015" width="11.88671875" customWidth="1"/>
    <col min="11265" max="11265" width="10.6640625" customWidth="1"/>
    <col min="11266" max="11266" width="21.44140625" customWidth="1"/>
    <col min="11267" max="11268" width="11.33203125" customWidth="1"/>
    <col min="11269" max="11270" width="11.6640625" customWidth="1"/>
    <col min="11271" max="11271" width="11.88671875" customWidth="1"/>
    <col min="11521" max="11521" width="10.6640625" customWidth="1"/>
    <col min="11522" max="11522" width="21.44140625" customWidth="1"/>
    <col min="11523" max="11524" width="11.33203125" customWidth="1"/>
    <col min="11525" max="11526" width="11.6640625" customWidth="1"/>
    <col min="11527" max="11527" width="11.88671875" customWidth="1"/>
    <col min="11777" max="11777" width="10.6640625" customWidth="1"/>
    <col min="11778" max="11778" width="21.44140625" customWidth="1"/>
    <col min="11779" max="11780" width="11.33203125" customWidth="1"/>
    <col min="11781" max="11782" width="11.6640625" customWidth="1"/>
    <col min="11783" max="11783" width="11.88671875" customWidth="1"/>
    <col min="12033" max="12033" width="10.6640625" customWidth="1"/>
    <col min="12034" max="12034" width="21.44140625" customWidth="1"/>
    <col min="12035" max="12036" width="11.33203125" customWidth="1"/>
    <col min="12037" max="12038" width="11.6640625" customWidth="1"/>
    <col min="12039" max="12039" width="11.88671875" customWidth="1"/>
    <col min="12289" max="12289" width="10.6640625" customWidth="1"/>
    <col min="12290" max="12290" width="21.44140625" customWidth="1"/>
    <col min="12291" max="12292" width="11.33203125" customWidth="1"/>
    <col min="12293" max="12294" width="11.6640625" customWidth="1"/>
    <col min="12295" max="12295" width="11.88671875" customWidth="1"/>
    <col min="12545" max="12545" width="10.6640625" customWidth="1"/>
    <col min="12546" max="12546" width="21.44140625" customWidth="1"/>
    <col min="12547" max="12548" width="11.33203125" customWidth="1"/>
    <col min="12549" max="12550" width="11.6640625" customWidth="1"/>
    <col min="12551" max="12551" width="11.88671875" customWidth="1"/>
    <col min="12801" max="12801" width="10.6640625" customWidth="1"/>
    <col min="12802" max="12802" width="21.44140625" customWidth="1"/>
    <col min="12803" max="12804" width="11.33203125" customWidth="1"/>
    <col min="12805" max="12806" width="11.6640625" customWidth="1"/>
    <col min="12807" max="12807" width="11.88671875" customWidth="1"/>
    <col min="13057" max="13057" width="10.6640625" customWidth="1"/>
    <col min="13058" max="13058" width="21.44140625" customWidth="1"/>
    <col min="13059" max="13060" width="11.33203125" customWidth="1"/>
    <col min="13061" max="13062" width="11.6640625" customWidth="1"/>
    <col min="13063" max="13063" width="11.88671875" customWidth="1"/>
    <col min="13313" max="13313" width="10.6640625" customWidth="1"/>
    <col min="13314" max="13314" width="21.44140625" customWidth="1"/>
    <col min="13315" max="13316" width="11.33203125" customWidth="1"/>
    <col min="13317" max="13318" width="11.6640625" customWidth="1"/>
    <col min="13319" max="13319" width="11.88671875" customWidth="1"/>
    <col min="13569" max="13569" width="10.6640625" customWidth="1"/>
    <col min="13570" max="13570" width="21.44140625" customWidth="1"/>
    <col min="13571" max="13572" width="11.33203125" customWidth="1"/>
    <col min="13573" max="13574" width="11.6640625" customWidth="1"/>
    <col min="13575" max="13575" width="11.88671875" customWidth="1"/>
    <col min="13825" max="13825" width="10.6640625" customWidth="1"/>
    <col min="13826" max="13826" width="21.44140625" customWidth="1"/>
    <col min="13827" max="13828" width="11.33203125" customWidth="1"/>
    <col min="13829" max="13830" width="11.6640625" customWidth="1"/>
    <col min="13831" max="13831" width="11.88671875" customWidth="1"/>
    <col min="14081" max="14081" width="10.6640625" customWidth="1"/>
    <col min="14082" max="14082" width="21.44140625" customWidth="1"/>
    <col min="14083" max="14084" width="11.33203125" customWidth="1"/>
    <col min="14085" max="14086" width="11.6640625" customWidth="1"/>
    <col min="14087" max="14087" width="11.88671875" customWidth="1"/>
    <col min="14337" max="14337" width="10.6640625" customWidth="1"/>
    <col min="14338" max="14338" width="21.44140625" customWidth="1"/>
    <col min="14339" max="14340" width="11.33203125" customWidth="1"/>
    <col min="14341" max="14342" width="11.6640625" customWidth="1"/>
    <col min="14343" max="14343" width="11.88671875" customWidth="1"/>
    <col min="14593" max="14593" width="10.6640625" customWidth="1"/>
    <col min="14594" max="14594" width="21.44140625" customWidth="1"/>
    <col min="14595" max="14596" width="11.33203125" customWidth="1"/>
    <col min="14597" max="14598" width="11.6640625" customWidth="1"/>
    <col min="14599" max="14599" width="11.88671875" customWidth="1"/>
    <col min="14849" max="14849" width="10.6640625" customWidth="1"/>
    <col min="14850" max="14850" width="21.44140625" customWidth="1"/>
    <col min="14851" max="14852" width="11.33203125" customWidth="1"/>
    <col min="14853" max="14854" width="11.6640625" customWidth="1"/>
    <col min="14855" max="14855" width="11.88671875" customWidth="1"/>
    <col min="15105" max="15105" width="10.6640625" customWidth="1"/>
    <col min="15106" max="15106" width="21.44140625" customWidth="1"/>
    <col min="15107" max="15108" width="11.33203125" customWidth="1"/>
    <col min="15109" max="15110" width="11.6640625" customWidth="1"/>
    <col min="15111" max="15111" width="11.88671875" customWidth="1"/>
    <col min="15361" max="15361" width="10.6640625" customWidth="1"/>
    <col min="15362" max="15362" width="21.44140625" customWidth="1"/>
    <col min="15363" max="15364" width="11.33203125" customWidth="1"/>
    <col min="15365" max="15366" width="11.6640625" customWidth="1"/>
    <col min="15367" max="15367" width="11.88671875" customWidth="1"/>
    <col min="15617" max="15617" width="10.6640625" customWidth="1"/>
    <col min="15618" max="15618" width="21.44140625" customWidth="1"/>
    <col min="15619" max="15620" width="11.33203125" customWidth="1"/>
    <col min="15621" max="15622" width="11.6640625" customWidth="1"/>
    <col min="15623" max="15623" width="11.88671875" customWidth="1"/>
    <col min="15873" max="15873" width="10.6640625" customWidth="1"/>
    <col min="15874" max="15874" width="21.44140625" customWidth="1"/>
    <col min="15875" max="15876" width="11.33203125" customWidth="1"/>
    <col min="15877" max="15878" width="11.6640625" customWidth="1"/>
    <col min="15879" max="15879" width="11.88671875" customWidth="1"/>
    <col min="16129" max="16129" width="10.6640625" customWidth="1"/>
    <col min="16130" max="16130" width="21.44140625" customWidth="1"/>
    <col min="16131" max="16132" width="11.33203125" customWidth="1"/>
    <col min="16133" max="16134" width="11.6640625" customWidth="1"/>
    <col min="16135" max="16135" width="11.88671875" customWidth="1"/>
  </cols>
  <sheetData>
    <row r="2" spans="2:13" x14ac:dyDescent="0.3">
      <c r="B2" s="18" t="s">
        <v>3684</v>
      </c>
    </row>
    <row r="3" spans="2:13" x14ac:dyDescent="0.3">
      <c r="B3" s="32" t="s">
        <v>3685</v>
      </c>
    </row>
    <row r="4" spans="2:13" x14ac:dyDescent="0.3">
      <c r="B4" s="32"/>
    </row>
    <row r="5" spans="2:13" x14ac:dyDescent="0.3">
      <c r="B5" s="18"/>
      <c r="E5" s="19" t="s">
        <v>3686</v>
      </c>
      <c r="F5" s="20" t="s">
        <v>3596</v>
      </c>
      <c r="G5" s="20" t="s">
        <v>3597</v>
      </c>
      <c r="H5" s="20" t="s">
        <v>3598</v>
      </c>
      <c r="I5" s="20"/>
      <c r="J5" s="20"/>
      <c r="K5" s="20" t="s">
        <v>3598</v>
      </c>
    </row>
    <row r="6" spans="2:13" x14ac:dyDescent="0.3">
      <c r="B6" t="s">
        <v>3687</v>
      </c>
      <c r="C6" s="117" t="s">
        <v>3600</v>
      </c>
      <c r="D6" s="118"/>
      <c r="E6" s="119"/>
      <c r="F6" s="22"/>
      <c r="G6" s="23" t="s">
        <v>3601</v>
      </c>
      <c r="H6" s="24"/>
      <c r="I6" s="118" t="s">
        <v>3688</v>
      </c>
      <c r="J6" s="119"/>
      <c r="K6" s="24"/>
      <c r="L6" s="118" t="s">
        <v>3603</v>
      </c>
      <c r="M6" s="119"/>
    </row>
    <row r="7" spans="2:13" x14ac:dyDescent="0.3">
      <c r="B7" s="22" t="s">
        <v>3689</v>
      </c>
      <c r="C7" s="28" t="s">
        <v>3620</v>
      </c>
      <c r="D7" s="29" t="s">
        <v>3621</v>
      </c>
      <c r="E7" s="30" t="s">
        <v>3622</v>
      </c>
      <c r="F7" s="31" t="s">
        <v>59</v>
      </c>
      <c r="G7" s="29" t="s">
        <v>3623</v>
      </c>
      <c r="H7" s="28" t="s">
        <v>3624</v>
      </c>
      <c r="I7" s="29" t="s">
        <v>3625</v>
      </c>
      <c r="J7" s="30" t="s">
        <v>3626</v>
      </c>
      <c r="K7" s="28" t="s">
        <v>3612</v>
      </c>
      <c r="L7" s="29" t="s">
        <v>3625</v>
      </c>
      <c r="M7" s="30" t="s">
        <v>3626</v>
      </c>
    </row>
    <row r="8" spans="2:13" x14ac:dyDescent="0.3">
      <c r="B8" s="33" t="s">
        <v>3635</v>
      </c>
      <c r="C8" s="34">
        <v>726.7</v>
      </c>
      <c r="D8" s="35">
        <v>-43.578000000000003</v>
      </c>
      <c r="E8" s="36">
        <f>86.623</f>
        <v>86.623000000000005</v>
      </c>
      <c r="F8" s="37">
        <v>0</v>
      </c>
      <c r="G8" s="35">
        <v>521.5</v>
      </c>
      <c r="H8" s="38">
        <v>-0.47099999999999997</v>
      </c>
      <c r="I8" s="39">
        <v>253</v>
      </c>
      <c r="J8" s="40">
        <v>728</v>
      </c>
      <c r="K8" s="41">
        <v>23.79</v>
      </c>
      <c r="L8" s="35">
        <v>7.8</v>
      </c>
      <c r="M8" s="36">
        <v>31</v>
      </c>
    </row>
    <row r="9" spans="2:13" x14ac:dyDescent="0.3">
      <c r="B9" s="42" t="s">
        <v>3639</v>
      </c>
      <c r="C9" s="43">
        <v>726.7</v>
      </c>
      <c r="D9" s="44">
        <v>-43.578000000000003</v>
      </c>
      <c r="E9" s="45">
        <v>86.623000000000005</v>
      </c>
      <c r="F9" s="46">
        <v>-391.09100000000001</v>
      </c>
      <c r="G9" s="44">
        <v>521.5</v>
      </c>
      <c r="H9" s="47">
        <v>-0.47099999999999997</v>
      </c>
      <c r="I9" s="48">
        <v>253</v>
      </c>
      <c r="J9" s="49">
        <v>728</v>
      </c>
      <c r="K9" s="50">
        <v>23.79</v>
      </c>
      <c r="L9" s="44">
        <v>7.8</v>
      </c>
      <c r="M9" s="45">
        <v>31</v>
      </c>
    </row>
    <row r="10" spans="2:13" x14ac:dyDescent="0.3">
      <c r="B10" s="42" t="s">
        <v>3642</v>
      </c>
      <c r="C10" s="43">
        <v>726.7</v>
      </c>
      <c r="D10" s="44">
        <v>-43.578000000000003</v>
      </c>
      <c r="E10" s="45">
        <v>86.623000000000005</v>
      </c>
      <c r="F10" s="46">
        <v>-548.29</v>
      </c>
      <c r="G10" s="44">
        <v>521.5</v>
      </c>
      <c r="H10" s="47">
        <v>-0.47099999999999997</v>
      </c>
      <c r="I10" s="48">
        <v>253</v>
      </c>
      <c r="J10" s="49">
        <v>728</v>
      </c>
      <c r="K10" s="50">
        <v>23.79</v>
      </c>
      <c r="L10" s="44">
        <v>7.8</v>
      </c>
      <c r="M10" s="45">
        <v>31</v>
      </c>
    </row>
    <row r="11" spans="2:13" x14ac:dyDescent="0.3">
      <c r="B11" s="51" t="s">
        <v>3629</v>
      </c>
      <c r="C11" s="52" t="s">
        <v>3690</v>
      </c>
      <c r="D11" s="53"/>
      <c r="E11" s="54"/>
      <c r="F11" s="55"/>
      <c r="G11" s="53"/>
      <c r="H11" s="56"/>
      <c r="I11" s="57"/>
      <c r="J11" s="58"/>
      <c r="K11" s="59"/>
      <c r="L11" s="53"/>
      <c r="M11" s="54"/>
    </row>
    <row r="13" spans="2:13" x14ac:dyDescent="0.3">
      <c r="C13" s="60"/>
    </row>
    <row r="14" spans="2:13" x14ac:dyDescent="0.3">
      <c r="C14" s="60"/>
    </row>
  </sheetData>
  <mergeCells count="3">
    <mergeCell ref="C6:E6"/>
    <mergeCell ref="I6:J6"/>
    <mergeCell ref="L6:M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1"/>
  <sheetViews>
    <sheetView workbookViewId="0"/>
  </sheetViews>
  <sheetFormatPr defaultRowHeight="14.4" x14ac:dyDescent="0.3"/>
  <cols>
    <col min="2" max="2" width="13.109375" bestFit="1" customWidth="1"/>
    <col min="3" max="3" width="15.5546875" bestFit="1" customWidth="1"/>
  </cols>
  <sheetData>
    <row r="2" spans="2:7" x14ac:dyDescent="0.3">
      <c r="B2" s="15" t="s">
        <v>3585</v>
      </c>
      <c r="C2" t="s">
        <v>3587</v>
      </c>
      <c r="D2" s="18" t="s">
        <v>3808</v>
      </c>
    </row>
    <row r="3" spans="2:7" x14ac:dyDescent="0.3">
      <c r="B3" s="16" t="s">
        <v>3579</v>
      </c>
      <c r="C3" s="17">
        <v>3203.5124999999998</v>
      </c>
      <c r="D3" t="s">
        <v>3803</v>
      </c>
    </row>
    <row r="4" spans="2:7" x14ac:dyDescent="0.3">
      <c r="B4" s="16" t="s">
        <v>3572</v>
      </c>
      <c r="C4" s="17">
        <v>3899</v>
      </c>
      <c r="D4" t="s">
        <v>3802</v>
      </c>
    </row>
    <row r="5" spans="2:7" x14ac:dyDescent="0.3">
      <c r="B5" s="16" t="s">
        <v>3580</v>
      </c>
      <c r="C5" s="17">
        <v>3072.9933333333333</v>
      </c>
      <c r="D5" t="s">
        <v>3803</v>
      </c>
    </row>
    <row r="6" spans="2:7" x14ac:dyDescent="0.3">
      <c r="B6" s="16" t="s">
        <v>3573</v>
      </c>
      <c r="C6" s="17">
        <v>3472.2424999999998</v>
      </c>
      <c r="D6" t="s">
        <v>3804</v>
      </c>
    </row>
    <row r="7" spans="2:7" x14ac:dyDescent="0.3">
      <c r="B7" s="16" t="s">
        <v>3581</v>
      </c>
      <c r="C7" s="17">
        <v>3598.9266666666663</v>
      </c>
      <c r="D7" t="s">
        <v>3804</v>
      </c>
    </row>
    <row r="8" spans="2:7" x14ac:dyDescent="0.3">
      <c r="B8" s="16" t="s">
        <v>3574</v>
      </c>
      <c r="C8" s="17">
        <v>3899</v>
      </c>
      <c r="D8" t="s">
        <v>3804</v>
      </c>
    </row>
    <row r="9" spans="2:7" x14ac:dyDescent="0.3">
      <c r="B9" s="16" t="s">
        <v>3582</v>
      </c>
      <c r="C9" s="17">
        <v>2779.66</v>
      </c>
      <c r="D9" t="s">
        <v>3729</v>
      </c>
    </row>
    <row r="10" spans="2:7" x14ac:dyDescent="0.3">
      <c r="B10" s="16" t="s">
        <v>3575</v>
      </c>
      <c r="C10" s="17">
        <v>2256.9949999999999</v>
      </c>
      <c r="D10" t="s">
        <v>3730</v>
      </c>
    </row>
    <row r="11" spans="2:7" x14ac:dyDescent="0.3">
      <c r="B11" s="16" t="s">
        <v>3583</v>
      </c>
      <c r="C11" s="17">
        <v>2999.99</v>
      </c>
      <c r="D11" t="s">
        <v>3729</v>
      </c>
    </row>
    <row r="12" spans="2:7" x14ac:dyDescent="0.3">
      <c r="B12" s="16" t="s">
        <v>3576</v>
      </c>
      <c r="C12" s="17">
        <v>5332.66</v>
      </c>
      <c r="D12" t="s">
        <v>3731</v>
      </c>
      <c r="G12" t="s">
        <v>3809</v>
      </c>
    </row>
    <row r="13" spans="2:7" x14ac:dyDescent="0.3">
      <c r="B13" s="16" t="s">
        <v>3584</v>
      </c>
      <c r="C13" s="17">
        <v>2498.6633333333334</v>
      </c>
      <c r="D13" t="s">
        <v>3804</v>
      </c>
    </row>
    <row r="14" spans="2:7" x14ac:dyDescent="0.3">
      <c r="B14" s="16" t="s">
        <v>3577</v>
      </c>
      <c r="C14" s="17">
        <v>3897.5966666666668</v>
      </c>
      <c r="D14" t="s">
        <v>3805</v>
      </c>
      <c r="G14" t="s">
        <v>3810</v>
      </c>
    </row>
    <row r="15" spans="2:7" x14ac:dyDescent="0.3">
      <c r="B15" s="16" t="s">
        <v>3586</v>
      </c>
      <c r="C15" s="83">
        <v>3407.7421212121217</v>
      </c>
    </row>
    <row r="19" spans="2:4" x14ac:dyDescent="0.3">
      <c r="B19" t="s">
        <v>3806</v>
      </c>
      <c r="D19" s="84">
        <f>ROUND(AVERAGEIFS('2016 Price Survey'!G2:G34,'2016 Price Survey'!B2:B34,"Yes",'2016 Price Survey'!C2:C34,"No"),-1)</f>
        <v>3040</v>
      </c>
    </row>
    <row r="20" spans="2:4" x14ac:dyDescent="0.3">
      <c r="B20" t="s">
        <v>3807</v>
      </c>
      <c r="D20" s="84">
        <f>ROUND(AVERAGEIFS('2016 Price Survey'!G2:G34,'2016 Price Survey'!B2:B34,"Yes",'2016 Price Survey'!C2:C34,"Yes"),-1)</f>
        <v>3340</v>
      </c>
    </row>
    <row r="21" spans="2:4" x14ac:dyDescent="0.3">
      <c r="B21" s="9" t="s">
        <v>3588</v>
      </c>
      <c r="C21" s="9"/>
      <c r="D21" s="108">
        <f>D20-D19</f>
        <v>300</v>
      </c>
    </row>
  </sheetData>
  <pageMargins left="0.7" right="0.7" top="0.75" bottom="0.75" header="0.3" footer="0.3"/>
  <pageSetup orientation="portrait" horizontalDpi="4294967293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/>
  </sheetViews>
  <sheetFormatPr defaultRowHeight="14.4" x14ac:dyDescent="0.3"/>
  <cols>
    <col min="1" max="1" width="5.33203125" bestFit="1" customWidth="1"/>
    <col min="2" max="2" width="5.33203125" customWidth="1"/>
    <col min="3" max="3" width="10.5546875" bestFit="1" customWidth="1"/>
    <col min="4" max="5" width="13.109375" bestFit="1" customWidth="1"/>
    <col min="6" max="6" width="25.88671875" bestFit="1" customWidth="1"/>
    <col min="8" max="8" width="30.5546875" customWidth="1"/>
  </cols>
  <sheetData>
    <row r="1" spans="1:8" x14ac:dyDescent="0.3">
      <c r="A1" s="18" t="s">
        <v>59</v>
      </c>
      <c r="B1" s="18" t="s">
        <v>3811</v>
      </c>
      <c r="C1" s="18" t="s">
        <v>7</v>
      </c>
      <c r="D1" s="18" t="s">
        <v>3571</v>
      </c>
      <c r="E1" s="18" t="s">
        <v>9</v>
      </c>
      <c r="F1" s="18" t="s">
        <v>3568</v>
      </c>
      <c r="G1" s="18" t="s">
        <v>3569</v>
      </c>
      <c r="H1" s="18" t="s">
        <v>3570</v>
      </c>
    </row>
    <row r="2" spans="1:8" x14ac:dyDescent="0.3">
      <c r="A2" t="s">
        <v>3579</v>
      </c>
      <c r="B2" t="s">
        <v>10</v>
      </c>
      <c r="C2" t="s">
        <v>8</v>
      </c>
      <c r="D2" t="s">
        <v>43</v>
      </c>
      <c r="E2" t="s">
        <v>0</v>
      </c>
      <c r="F2" t="s">
        <v>1</v>
      </c>
      <c r="G2">
        <v>3059.99</v>
      </c>
      <c r="H2" s="1" t="s">
        <v>4</v>
      </c>
    </row>
    <row r="3" spans="1:8" x14ac:dyDescent="0.3">
      <c r="A3" t="s">
        <v>3579</v>
      </c>
      <c r="B3" t="s">
        <v>10</v>
      </c>
      <c r="C3" t="s">
        <v>8</v>
      </c>
      <c r="D3" t="s">
        <v>43</v>
      </c>
      <c r="E3" t="s">
        <v>0</v>
      </c>
      <c r="F3" t="s">
        <v>2</v>
      </c>
      <c r="G3">
        <v>3055.1</v>
      </c>
      <c r="H3" s="1" t="s">
        <v>5</v>
      </c>
    </row>
    <row r="4" spans="1:8" x14ac:dyDescent="0.3">
      <c r="A4" t="s">
        <v>3579</v>
      </c>
      <c r="B4" t="s">
        <v>10</v>
      </c>
      <c r="C4" t="s">
        <v>8</v>
      </c>
      <c r="D4" t="s">
        <v>43</v>
      </c>
      <c r="E4" t="s">
        <v>0</v>
      </c>
      <c r="F4" t="s">
        <v>3</v>
      </c>
      <c r="G4">
        <v>3599.96</v>
      </c>
      <c r="H4" s="1" t="s">
        <v>6</v>
      </c>
    </row>
    <row r="5" spans="1:8" x14ac:dyDescent="0.3">
      <c r="A5" t="s">
        <v>3579</v>
      </c>
      <c r="B5" t="s">
        <v>10</v>
      </c>
      <c r="C5" t="s">
        <v>8</v>
      </c>
      <c r="D5" t="s">
        <v>43</v>
      </c>
      <c r="E5" t="s">
        <v>0</v>
      </c>
      <c r="F5" t="s">
        <v>11</v>
      </c>
      <c r="G5">
        <v>3099</v>
      </c>
      <c r="H5" s="1" t="s">
        <v>17</v>
      </c>
    </row>
    <row r="6" spans="1:8" s="64" customFormat="1" x14ac:dyDescent="0.3">
      <c r="A6" s="64" t="s">
        <v>3572</v>
      </c>
      <c r="B6" s="64" t="s">
        <v>10</v>
      </c>
      <c r="C6" s="64" t="s">
        <v>10</v>
      </c>
      <c r="D6" s="64" t="s">
        <v>43</v>
      </c>
      <c r="E6" s="64" t="s">
        <v>18</v>
      </c>
      <c r="F6" s="64" t="s">
        <v>11</v>
      </c>
      <c r="G6" s="64">
        <v>3899</v>
      </c>
      <c r="H6" s="65" t="s">
        <v>16</v>
      </c>
    </row>
    <row r="7" spans="1:8" s="64" customFormat="1" x14ac:dyDescent="0.3">
      <c r="A7" s="64" t="s">
        <v>3572</v>
      </c>
      <c r="B7" s="64" t="s">
        <v>10</v>
      </c>
      <c r="C7" s="64" t="s">
        <v>10</v>
      </c>
      <c r="D7" s="64" t="s">
        <v>43</v>
      </c>
      <c r="E7" s="64" t="s">
        <v>18</v>
      </c>
      <c r="F7" s="64" t="s">
        <v>1</v>
      </c>
      <c r="G7" s="64">
        <v>3899</v>
      </c>
      <c r="H7" s="65" t="s">
        <v>25</v>
      </c>
    </row>
    <row r="8" spans="1:8" x14ac:dyDescent="0.3">
      <c r="A8" t="s">
        <v>3580</v>
      </c>
      <c r="B8" t="s">
        <v>10</v>
      </c>
      <c r="C8" t="s">
        <v>8</v>
      </c>
      <c r="D8" t="s">
        <v>43</v>
      </c>
      <c r="E8" t="s">
        <v>13</v>
      </c>
      <c r="F8" t="s">
        <v>50</v>
      </c>
      <c r="G8">
        <v>3059.99</v>
      </c>
      <c r="H8" s="1" t="s">
        <v>3578</v>
      </c>
    </row>
    <row r="9" spans="1:8" x14ac:dyDescent="0.3">
      <c r="A9" t="s">
        <v>3580</v>
      </c>
      <c r="B9" t="s">
        <v>10</v>
      </c>
      <c r="C9" t="s">
        <v>8</v>
      </c>
      <c r="D9" t="s">
        <v>43</v>
      </c>
      <c r="E9" t="s">
        <v>13</v>
      </c>
      <c r="F9" t="s">
        <v>1</v>
      </c>
      <c r="G9">
        <v>3059.99</v>
      </c>
      <c r="H9" s="1" t="s">
        <v>26</v>
      </c>
    </row>
    <row r="10" spans="1:8" x14ac:dyDescent="0.3">
      <c r="A10" t="s">
        <v>3580</v>
      </c>
      <c r="B10" t="s">
        <v>10</v>
      </c>
      <c r="C10" t="s">
        <v>8</v>
      </c>
      <c r="D10" t="s">
        <v>43</v>
      </c>
      <c r="E10" t="s">
        <v>13</v>
      </c>
      <c r="F10" t="s">
        <v>11</v>
      </c>
      <c r="G10">
        <v>3099</v>
      </c>
      <c r="H10" s="1" t="s">
        <v>14</v>
      </c>
    </row>
    <row r="11" spans="1:8" s="64" customFormat="1" x14ac:dyDescent="0.3">
      <c r="A11" s="64" t="s">
        <v>3573</v>
      </c>
      <c r="B11" s="64" t="s">
        <v>10</v>
      </c>
      <c r="C11" s="64" t="s">
        <v>10</v>
      </c>
      <c r="D11" s="64" t="s">
        <v>43</v>
      </c>
      <c r="E11" s="64" t="s">
        <v>12</v>
      </c>
      <c r="F11" s="64" t="s">
        <v>11</v>
      </c>
      <c r="G11" s="64">
        <v>3449</v>
      </c>
      <c r="H11" s="65" t="s">
        <v>15</v>
      </c>
    </row>
    <row r="12" spans="1:8" s="64" customFormat="1" x14ac:dyDescent="0.3">
      <c r="A12" s="64" t="s">
        <v>3573</v>
      </c>
      <c r="B12" s="64" t="s">
        <v>10</v>
      </c>
      <c r="C12" s="64" t="s">
        <v>10</v>
      </c>
      <c r="D12" s="64" t="s">
        <v>43</v>
      </c>
      <c r="E12" s="64" t="s">
        <v>12</v>
      </c>
      <c r="F12" s="64" t="s">
        <v>1</v>
      </c>
      <c r="G12" s="64">
        <v>3599.99</v>
      </c>
      <c r="H12" s="65" t="s">
        <v>27</v>
      </c>
    </row>
    <row r="13" spans="1:8" s="64" customFormat="1" x14ac:dyDescent="0.3">
      <c r="A13" s="64" t="s">
        <v>3573</v>
      </c>
      <c r="B13" s="64" t="s">
        <v>10</v>
      </c>
      <c r="C13" s="64" t="s">
        <v>10</v>
      </c>
      <c r="D13" s="64" t="s">
        <v>43</v>
      </c>
      <c r="E13" s="64" t="s">
        <v>12</v>
      </c>
      <c r="F13" s="64" t="s">
        <v>1</v>
      </c>
      <c r="G13" s="64">
        <v>3419.99</v>
      </c>
      <c r="H13" s="65" t="s">
        <v>57</v>
      </c>
    </row>
    <row r="14" spans="1:8" s="64" customFormat="1" x14ac:dyDescent="0.3">
      <c r="A14" s="64" t="s">
        <v>3573</v>
      </c>
      <c r="B14" s="64" t="s">
        <v>10</v>
      </c>
      <c r="C14" s="64" t="s">
        <v>10</v>
      </c>
      <c r="D14" s="64" t="s">
        <v>43</v>
      </c>
      <c r="E14" s="64" t="s">
        <v>12</v>
      </c>
      <c r="F14" s="64" t="s">
        <v>50</v>
      </c>
      <c r="G14" s="64">
        <v>3419.99</v>
      </c>
      <c r="H14" s="65" t="s">
        <v>58</v>
      </c>
    </row>
    <row r="15" spans="1:8" x14ac:dyDescent="0.3">
      <c r="A15" t="s">
        <v>3581</v>
      </c>
      <c r="B15" t="s">
        <v>10</v>
      </c>
      <c r="C15" t="s">
        <v>8</v>
      </c>
      <c r="D15" t="s">
        <v>43</v>
      </c>
      <c r="E15" t="s">
        <v>19</v>
      </c>
      <c r="F15" t="s">
        <v>50</v>
      </c>
      <c r="G15">
        <v>3597.79</v>
      </c>
      <c r="H15" s="1" t="s">
        <v>56</v>
      </c>
    </row>
    <row r="16" spans="1:8" x14ac:dyDescent="0.3">
      <c r="A16" t="s">
        <v>3581</v>
      </c>
      <c r="B16" t="s">
        <v>10</v>
      </c>
      <c r="C16" t="s">
        <v>8</v>
      </c>
      <c r="D16" t="s">
        <v>43</v>
      </c>
      <c r="E16" t="s">
        <v>19</v>
      </c>
      <c r="F16" t="s">
        <v>1</v>
      </c>
      <c r="G16">
        <v>3599.99</v>
      </c>
      <c r="H16" s="1" t="s">
        <v>28</v>
      </c>
    </row>
    <row r="17" spans="1:8" x14ac:dyDescent="0.3">
      <c r="A17" t="s">
        <v>3581</v>
      </c>
      <c r="B17" t="s">
        <v>10</v>
      </c>
      <c r="C17" t="s">
        <v>8</v>
      </c>
      <c r="D17" t="s">
        <v>43</v>
      </c>
      <c r="E17" t="s">
        <v>19</v>
      </c>
      <c r="F17" t="s">
        <v>11</v>
      </c>
      <c r="G17">
        <v>3599</v>
      </c>
      <c r="H17" s="1" t="s">
        <v>20</v>
      </c>
    </row>
    <row r="18" spans="1:8" s="64" customFormat="1" x14ac:dyDescent="0.3">
      <c r="A18" s="64" t="s">
        <v>3574</v>
      </c>
      <c r="B18" s="64" t="s">
        <v>10</v>
      </c>
      <c r="C18" s="64" t="s">
        <v>10</v>
      </c>
      <c r="D18" s="64" t="s">
        <v>43</v>
      </c>
      <c r="E18" s="64" t="s">
        <v>21</v>
      </c>
      <c r="F18" s="64" t="s">
        <v>11</v>
      </c>
      <c r="G18" s="64">
        <v>3899</v>
      </c>
      <c r="H18" s="65" t="s">
        <v>22</v>
      </c>
    </row>
    <row r="19" spans="1:8" x14ac:dyDescent="0.3">
      <c r="A19" t="s">
        <v>3582</v>
      </c>
      <c r="B19" t="s">
        <v>10</v>
      </c>
      <c r="C19" t="s">
        <v>8</v>
      </c>
      <c r="D19" t="s">
        <v>42</v>
      </c>
      <c r="E19" t="s">
        <v>23</v>
      </c>
      <c r="F19" t="s">
        <v>50</v>
      </c>
      <c r="G19" s="2">
        <v>2599.9899999999998</v>
      </c>
      <c r="H19" s="1" t="s">
        <v>55</v>
      </c>
    </row>
    <row r="20" spans="1:8" x14ac:dyDescent="0.3">
      <c r="A20" t="s">
        <v>3582</v>
      </c>
      <c r="B20" t="s">
        <v>10</v>
      </c>
      <c r="C20" t="s">
        <v>8</v>
      </c>
      <c r="D20" t="s">
        <v>42</v>
      </c>
      <c r="E20" t="s">
        <v>23</v>
      </c>
      <c r="F20" t="s">
        <v>1</v>
      </c>
      <c r="G20" s="2">
        <v>2599.9899999999998</v>
      </c>
      <c r="H20" s="1" t="s">
        <v>29</v>
      </c>
    </row>
    <row r="21" spans="1:8" x14ac:dyDescent="0.3">
      <c r="A21" t="s">
        <v>3582</v>
      </c>
      <c r="B21" t="s">
        <v>10</v>
      </c>
      <c r="C21" t="s">
        <v>8</v>
      </c>
      <c r="D21" t="s">
        <v>42</v>
      </c>
      <c r="E21" t="s">
        <v>23</v>
      </c>
      <c r="F21" t="s">
        <v>11</v>
      </c>
      <c r="G21" s="2">
        <v>3139</v>
      </c>
      <c r="H21" s="1" t="s">
        <v>24</v>
      </c>
    </row>
    <row r="22" spans="1:8" s="64" customFormat="1" x14ac:dyDescent="0.3">
      <c r="A22" s="64" t="s">
        <v>3575</v>
      </c>
      <c r="B22" s="64" t="s">
        <v>10</v>
      </c>
      <c r="C22" s="64" t="s">
        <v>32</v>
      </c>
      <c r="D22" s="64" t="s">
        <v>42</v>
      </c>
      <c r="E22" s="64" t="s">
        <v>30</v>
      </c>
      <c r="F22" s="64" t="s">
        <v>1</v>
      </c>
      <c r="G22" s="66">
        <v>2099.9899999999998</v>
      </c>
      <c r="H22" s="65" t="s">
        <v>31</v>
      </c>
    </row>
    <row r="23" spans="1:8" s="64" customFormat="1" x14ac:dyDescent="0.3">
      <c r="A23" s="64" t="s">
        <v>3575</v>
      </c>
      <c r="B23" s="64" t="s">
        <v>10</v>
      </c>
      <c r="C23" s="64" t="s">
        <v>32</v>
      </c>
      <c r="D23" s="64" t="s">
        <v>42</v>
      </c>
      <c r="E23" s="64" t="s">
        <v>30</v>
      </c>
      <c r="F23" s="64" t="s">
        <v>11</v>
      </c>
      <c r="G23" s="66">
        <v>2414</v>
      </c>
      <c r="H23" s="65" t="s">
        <v>33</v>
      </c>
    </row>
    <row r="24" spans="1:8" x14ac:dyDescent="0.3">
      <c r="A24" t="s">
        <v>3583</v>
      </c>
      <c r="B24" t="s">
        <v>10</v>
      </c>
      <c r="C24" t="s">
        <v>8</v>
      </c>
      <c r="D24" t="s">
        <v>42</v>
      </c>
      <c r="E24" t="s">
        <v>34</v>
      </c>
      <c r="F24" t="s">
        <v>50</v>
      </c>
      <c r="G24" s="3">
        <v>2999.99</v>
      </c>
      <c r="H24" s="1" t="s">
        <v>51</v>
      </c>
    </row>
    <row r="25" spans="1:8" x14ac:dyDescent="0.3">
      <c r="A25" t="s">
        <v>3583</v>
      </c>
      <c r="B25" t="s">
        <v>10</v>
      </c>
      <c r="C25" t="s">
        <v>8</v>
      </c>
      <c r="D25" t="s">
        <v>42</v>
      </c>
      <c r="E25" t="s">
        <v>34</v>
      </c>
      <c r="F25" t="s">
        <v>1</v>
      </c>
      <c r="G25" s="3">
        <v>2999.99</v>
      </c>
      <c r="H25" s="1" t="s">
        <v>35</v>
      </c>
    </row>
    <row r="26" spans="1:8" s="64" customFormat="1" x14ac:dyDescent="0.3">
      <c r="A26" s="64" t="s">
        <v>3576</v>
      </c>
      <c r="B26" s="64" t="s">
        <v>8</v>
      </c>
      <c r="C26" s="64" t="s">
        <v>10</v>
      </c>
      <c r="D26" s="64" t="s">
        <v>42</v>
      </c>
      <c r="E26" s="64" t="s">
        <v>36</v>
      </c>
      <c r="F26" s="64" t="s">
        <v>1</v>
      </c>
      <c r="G26" s="64">
        <v>4999.99</v>
      </c>
      <c r="H26" s="65" t="s">
        <v>37</v>
      </c>
    </row>
    <row r="27" spans="1:8" s="64" customFormat="1" x14ac:dyDescent="0.3">
      <c r="A27" s="64" t="s">
        <v>3576</v>
      </c>
      <c r="B27" s="64" t="s">
        <v>8</v>
      </c>
      <c r="C27" s="64" t="s">
        <v>10</v>
      </c>
      <c r="D27" s="64" t="s">
        <v>42</v>
      </c>
      <c r="E27" s="64" t="s">
        <v>36</v>
      </c>
      <c r="F27" s="64" t="s">
        <v>50</v>
      </c>
      <c r="G27" s="64">
        <v>5999.99</v>
      </c>
      <c r="H27" s="65" t="s">
        <v>52</v>
      </c>
    </row>
    <row r="28" spans="1:8" s="64" customFormat="1" x14ac:dyDescent="0.3">
      <c r="A28" s="64" t="s">
        <v>3576</v>
      </c>
      <c r="B28" s="64" t="s">
        <v>8</v>
      </c>
      <c r="C28" s="64" t="s">
        <v>10</v>
      </c>
      <c r="D28" s="64" t="s">
        <v>42</v>
      </c>
      <c r="E28" s="64" t="s">
        <v>36</v>
      </c>
      <c r="F28" s="64" t="s">
        <v>54</v>
      </c>
      <c r="G28" s="64">
        <v>4998</v>
      </c>
      <c r="H28" s="65" t="s">
        <v>53</v>
      </c>
    </row>
    <row r="29" spans="1:8" x14ac:dyDescent="0.3">
      <c r="A29" t="s">
        <v>3584</v>
      </c>
      <c r="B29" t="s">
        <v>10</v>
      </c>
      <c r="C29" t="s">
        <v>8</v>
      </c>
      <c r="D29" t="s">
        <v>42</v>
      </c>
      <c r="E29" t="s">
        <v>38</v>
      </c>
      <c r="F29" t="s">
        <v>46</v>
      </c>
      <c r="G29">
        <v>2498</v>
      </c>
      <c r="H29" s="1" t="s">
        <v>47</v>
      </c>
    </row>
    <row r="30" spans="1:8" x14ac:dyDescent="0.3">
      <c r="A30" t="s">
        <v>3584</v>
      </c>
      <c r="B30" t="s">
        <v>10</v>
      </c>
      <c r="C30" t="s">
        <v>8</v>
      </c>
      <c r="D30" t="s">
        <v>42</v>
      </c>
      <c r="E30" t="s">
        <v>38</v>
      </c>
      <c r="F30" t="s">
        <v>11</v>
      </c>
      <c r="G30">
        <v>2498</v>
      </c>
      <c r="H30" s="1" t="s">
        <v>44</v>
      </c>
    </row>
    <row r="31" spans="1:8" x14ac:dyDescent="0.3">
      <c r="A31" t="s">
        <v>3584</v>
      </c>
      <c r="B31" t="s">
        <v>10</v>
      </c>
      <c r="C31" t="s">
        <v>8</v>
      </c>
      <c r="D31" t="s">
        <v>42</v>
      </c>
      <c r="E31" t="s">
        <v>38</v>
      </c>
      <c r="F31" t="s">
        <v>1</v>
      </c>
      <c r="G31">
        <v>2499.9899999999998</v>
      </c>
      <c r="H31" s="1" t="s">
        <v>39</v>
      </c>
    </row>
    <row r="32" spans="1:8" s="64" customFormat="1" x14ac:dyDescent="0.3">
      <c r="A32" s="64" t="s">
        <v>3577</v>
      </c>
      <c r="B32" s="64" t="s">
        <v>8</v>
      </c>
      <c r="C32" s="64" t="s">
        <v>10</v>
      </c>
      <c r="D32" s="64" t="s">
        <v>42</v>
      </c>
      <c r="E32" s="64" t="s">
        <v>40</v>
      </c>
      <c r="F32" s="64" t="s">
        <v>1</v>
      </c>
      <c r="G32" s="64">
        <v>3899.99</v>
      </c>
      <c r="H32" s="65" t="s">
        <v>41</v>
      </c>
    </row>
    <row r="33" spans="1:8" s="64" customFormat="1" x14ac:dyDescent="0.3">
      <c r="A33" s="64" t="s">
        <v>3577</v>
      </c>
      <c r="B33" s="64" t="s">
        <v>8</v>
      </c>
      <c r="C33" s="64" t="s">
        <v>10</v>
      </c>
      <c r="D33" s="64" t="s">
        <v>42</v>
      </c>
      <c r="E33" s="64" t="s">
        <v>40</v>
      </c>
      <c r="F33" s="64" t="s">
        <v>11</v>
      </c>
      <c r="G33" s="64">
        <v>3898</v>
      </c>
      <c r="H33" s="65" t="s">
        <v>45</v>
      </c>
    </row>
    <row r="34" spans="1:8" s="64" customFormat="1" x14ac:dyDescent="0.3">
      <c r="A34" s="64" t="s">
        <v>3577</v>
      </c>
      <c r="B34" s="64" t="s">
        <v>8</v>
      </c>
      <c r="C34" s="64" t="s">
        <v>10</v>
      </c>
      <c r="D34" s="64" t="s">
        <v>42</v>
      </c>
      <c r="E34" s="64" t="s">
        <v>40</v>
      </c>
      <c r="F34" s="64" t="s">
        <v>49</v>
      </c>
      <c r="G34" s="64">
        <v>3894.8</v>
      </c>
      <c r="H34" s="65" t="s">
        <v>48</v>
      </c>
    </row>
  </sheetData>
  <hyperlinks>
    <hyperlink ref="H3" r:id="rId1"/>
    <hyperlink ref="H18" r:id="rId2"/>
    <hyperlink ref="H6" r:id="rId3"/>
    <hyperlink ref="H20" r:id="rId4"/>
    <hyperlink ref="H12" r:id="rId5"/>
    <hyperlink ref="H8" r:id="rId6"/>
    <hyperlink ref="H2" display="http://www.bestbuy.com/site/lg-24-0-cu-ft-counter-depth-french-door-refrigerator-with-thru-the-door-ice-and-water-stainless-steel/7902449.p?skuId=7902449&amp;ref=212&amp;loc=1&amp;ksid=bd121f9e-43a2-45ac-8557-92a1e2fb0025&amp;ksprof_id=13&amp;ksaffcode=pg199719&amp;ksdevice=c&amp;ls"/>
    <hyperlink ref="H5" r:id="rId7"/>
    <hyperlink ref="H4" r:id="rId8"/>
    <hyperlink ref="H9" r:id="rId9"/>
    <hyperlink ref="H10" r:id="rId10"/>
    <hyperlink ref="H11" r:id="rId11"/>
    <hyperlink ref="H13" display="http://www.bestbuy.com/site/lg-29-6-cu-ft-french-door-refrigerator-with-thru-the-door-ice-and-water-stainless-steel/7354023.p?skuId=7354023&amp;ref=212&amp;loc=1&amp;ksid=bd121f9e-43a2-45ac-8557-92a1e2fb0025&amp;ksprof_id=13&amp;ksaffcode=pg199719&amp;ksdevice=c&amp;lsft=ref:212,loc"/>
    <hyperlink ref="H14" r:id="rId12"/>
    <hyperlink ref="H15" r:id="rId13"/>
    <hyperlink ref="H16" r:id="rId14"/>
    <hyperlink ref="H17" r:id="rId15"/>
    <hyperlink ref="H21" r:id="rId16"/>
    <hyperlink ref="H22" r:id="rId17"/>
    <hyperlink ref="H23" r:id="rId18"/>
    <hyperlink ref="H24" r:id="rId19"/>
    <hyperlink ref="H25" r:id="rId20"/>
    <hyperlink ref="H26" r:id="rId21"/>
    <hyperlink ref="H27" r:id="rId22"/>
    <hyperlink ref="H28" r:id="rId23"/>
    <hyperlink ref="H29" display="https://www.lowes.com/pd/Samsung-Food-Showcase-27-8-cu-ft-French-Door-Refrigerator-with-Single-Ice-Maker-and-Door-Within-Door-Black-Stainless-Steel-ENERGY-STAR/999901083?cm_mmc=SCE_PLA-_-Appliances-_-Refrigerators-_-999901083:Samsung&amp;CAWELAID=&amp;kpid=999901"/>
    <hyperlink ref="H30" r:id="rId24"/>
    <hyperlink ref="H31" r:id="rId25"/>
    <hyperlink ref="H32" r:id="rId26"/>
    <hyperlink ref="H33" r:id="rId27"/>
    <hyperlink ref="H34" r:id="rId28"/>
    <hyperlink ref="H7" r:id="rId29"/>
    <hyperlink ref="H19" r:id="rId30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B1695"/>
  <sheetViews>
    <sheetView workbookViewId="0"/>
  </sheetViews>
  <sheetFormatPr defaultRowHeight="14.4" x14ac:dyDescent="0.3"/>
  <cols>
    <col min="6" max="6" width="27.88671875" customWidth="1"/>
    <col min="22" max="22" width="12.6640625" customWidth="1"/>
  </cols>
  <sheetData>
    <row r="1" spans="1:28" x14ac:dyDescent="0.3">
      <c r="A1" t="s">
        <v>3567</v>
      </c>
      <c r="B1" t="s">
        <v>3566</v>
      </c>
      <c r="C1" t="s">
        <v>3565</v>
      </c>
      <c r="D1" t="s">
        <v>3564</v>
      </c>
      <c r="E1" t="s">
        <v>59</v>
      </c>
      <c r="F1" t="s">
        <v>3563</v>
      </c>
      <c r="G1" t="s">
        <v>3562</v>
      </c>
      <c r="H1" t="s">
        <v>64</v>
      </c>
      <c r="I1" t="s">
        <v>3561</v>
      </c>
      <c r="J1" t="s">
        <v>3560</v>
      </c>
      <c r="K1" t="s">
        <v>3559</v>
      </c>
      <c r="L1" t="s">
        <v>3558</v>
      </c>
      <c r="M1" t="s">
        <v>3557</v>
      </c>
      <c r="N1" t="s">
        <v>3556</v>
      </c>
      <c r="O1" t="s">
        <v>3555</v>
      </c>
      <c r="P1" t="s">
        <v>3554</v>
      </c>
      <c r="Q1" t="s">
        <v>3553</v>
      </c>
      <c r="R1" t="s">
        <v>3552</v>
      </c>
      <c r="S1" t="s">
        <v>3551</v>
      </c>
      <c r="T1" t="s">
        <v>3550</v>
      </c>
      <c r="U1" t="s">
        <v>3549</v>
      </c>
      <c r="V1" t="s">
        <v>3548</v>
      </c>
      <c r="W1" t="s">
        <v>3547</v>
      </c>
      <c r="X1" t="s">
        <v>3546</v>
      </c>
      <c r="Y1" t="s">
        <v>3545</v>
      </c>
      <c r="Z1" t="s">
        <v>3544</v>
      </c>
      <c r="AA1" t="s">
        <v>3543</v>
      </c>
      <c r="AB1" t="s">
        <v>3542</v>
      </c>
    </row>
    <row r="2" spans="1:28" hidden="1" x14ac:dyDescent="0.3">
      <c r="A2">
        <v>2232751</v>
      </c>
      <c r="B2" t="s">
        <v>3264</v>
      </c>
      <c r="C2" t="s">
        <v>3541</v>
      </c>
      <c r="E2" t="s">
        <v>205</v>
      </c>
      <c r="F2" t="s">
        <v>209</v>
      </c>
      <c r="G2" t="s">
        <v>62</v>
      </c>
      <c r="H2" t="s">
        <v>8</v>
      </c>
      <c r="I2" t="s">
        <v>8</v>
      </c>
      <c r="J2" t="s">
        <v>8</v>
      </c>
      <c r="K2" t="s">
        <v>8</v>
      </c>
      <c r="L2" t="s">
        <v>8</v>
      </c>
      <c r="M2">
        <v>59.8</v>
      </c>
      <c r="N2">
        <v>24</v>
      </c>
      <c r="O2">
        <v>9.9</v>
      </c>
      <c r="P2">
        <v>12</v>
      </c>
      <c r="Q2">
        <v>296</v>
      </c>
      <c r="R2">
        <v>331</v>
      </c>
      <c r="S2" s="5">
        <v>0.1</v>
      </c>
      <c r="T2" t="s">
        <v>8</v>
      </c>
      <c r="X2" s="4">
        <v>42041</v>
      </c>
      <c r="Y2" s="4">
        <v>42032</v>
      </c>
      <c r="Z2" t="s">
        <v>61</v>
      </c>
      <c r="AA2" t="s">
        <v>3540</v>
      </c>
      <c r="AB2" t="s">
        <v>10</v>
      </c>
    </row>
    <row r="3" spans="1:28" hidden="1" x14ac:dyDescent="0.3">
      <c r="A3">
        <v>2242000</v>
      </c>
      <c r="B3" t="s">
        <v>3264</v>
      </c>
      <c r="C3" t="s">
        <v>3539</v>
      </c>
      <c r="E3" t="s">
        <v>205</v>
      </c>
      <c r="F3" t="s">
        <v>209</v>
      </c>
      <c r="G3" t="s">
        <v>62</v>
      </c>
      <c r="H3" t="s">
        <v>8</v>
      </c>
      <c r="I3" t="s">
        <v>8</v>
      </c>
      <c r="J3" t="s">
        <v>8</v>
      </c>
      <c r="K3" t="s">
        <v>8</v>
      </c>
      <c r="L3" t="s">
        <v>8</v>
      </c>
      <c r="M3">
        <v>59.8</v>
      </c>
      <c r="N3">
        <v>24</v>
      </c>
      <c r="O3">
        <v>9.9</v>
      </c>
      <c r="P3">
        <v>12</v>
      </c>
      <c r="Q3">
        <v>296</v>
      </c>
      <c r="R3">
        <v>331</v>
      </c>
      <c r="S3" s="5">
        <v>0.1</v>
      </c>
      <c r="T3" t="s">
        <v>8</v>
      </c>
      <c r="X3" s="4">
        <v>42171</v>
      </c>
      <c r="Y3" s="4">
        <v>42173</v>
      </c>
      <c r="Z3" t="s">
        <v>61</v>
      </c>
      <c r="AA3" t="s">
        <v>3538</v>
      </c>
      <c r="AB3" t="s">
        <v>10</v>
      </c>
    </row>
    <row r="4" spans="1:28" hidden="1" x14ac:dyDescent="0.3">
      <c r="A4">
        <v>2231281</v>
      </c>
      <c r="B4" t="s">
        <v>3264</v>
      </c>
      <c r="C4" t="s">
        <v>3537</v>
      </c>
      <c r="E4" t="s">
        <v>163</v>
      </c>
      <c r="F4" t="s">
        <v>267</v>
      </c>
      <c r="G4" t="s">
        <v>62</v>
      </c>
      <c r="H4" t="s">
        <v>8</v>
      </c>
      <c r="I4" t="s">
        <v>8</v>
      </c>
      <c r="J4" t="s">
        <v>8</v>
      </c>
      <c r="K4" t="s">
        <v>8</v>
      </c>
      <c r="L4" t="s">
        <v>8</v>
      </c>
      <c r="M4">
        <v>60</v>
      </c>
      <c r="N4">
        <v>24</v>
      </c>
      <c r="O4">
        <v>10.199999999999999</v>
      </c>
      <c r="P4">
        <v>12.6</v>
      </c>
      <c r="Q4">
        <v>370</v>
      </c>
      <c r="R4">
        <v>429</v>
      </c>
      <c r="S4" s="5">
        <v>0.14000000000000001</v>
      </c>
      <c r="T4" t="s">
        <v>8</v>
      </c>
      <c r="X4" s="4">
        <v>42024</v>
      </c>
      <c r="Y4" s="4">
        <v>42024</v>
      </c>
      <c r="Z4" t="s">
        <v>61</v>
      </c>
      <c r="AA4" t="s">
        <v>3536</v>
      </c>
      <c r="AB4" t="s">
        <v>8</v>
      </c>
    </row>
    <row r="5" spans="1:28" hidden="1" x14ac:dyDescent="0.3">
      <c r="A5">
        <v>2231282</v>
      </c>
      <c r="B5" t="s">
        <v>3264</v>
      </c>
      <c r="C5" t="s">
        <v>3535</v>
      </c>
      <c r="E5" t="s">
        <v>163</v>
      </c>
      <c r="F5" t="s">
        <v>267</v>
      </c>
      <c r="G5" t="s">
        <v>62</v>
      </c>
      <c r="H5" t="s">
        <v>8</v>
      </c>
      <c r="I5" t="s">
        <v>8</v>
      </c>
      <c r="J5" t="s">
        <v>8</v>
      </c>
      <c r="K5" t="s">
        <v>8</v>
      </c>
      <c r="L5" t="s">
        <v>8</v>
      </c>
      <c r="M5">
        <v>60</v>
      </c>
      <c r="N5">
        <v>24</v>
      </c>
      <c r="O5">
        <v>10.199999999999999</v>
      </c>
      <c r="P5">
        <v>12.6</v>
      </c>
      <c r="Q5">
        <v>370</v>
      </c>
      <c r="R5">
        <v>429</v>
      </c>
      <c r="S5" s="5">
        <v>0.14000000000000001</v>
      </c>
      <c r="T5" t="s">
        <v>8</v>
      </c>
      <c r="X5" s="4">
        <v>42024</v>
      </c>
      <c r="Y5" s="4">
        <v>42024</v>
      </c>
      <c r="Z5" t="s">
        <v>61</v>
      </c>
      <c r="AA5" t="s">
        <v>3534</v>
      </c>
      <c r="AB5" t="s">
        <v>8</v>
      </c>
    </row>
    <row r="6" spans="1:28" hidden="1" x14ac:dyDescent="0.3">
      <c r="A6">
        <v>2242269</v>
      </c>
      <c r="B6" t="s">
        <v>3264</v>
      </c>
      <c r="C6" t="s">
        <v>3533</v>
      </c>
      <c r="E6" t="s">
        <v>163</v>
      </c>
      <c r="F6" t="s">
        <v>267</v>
      </c>
      <c r="G6" t="s">
        <v>62</v>
      </c>
      <c r="H6" t="s">
        <v>8</v>
      </c>
      <c r="I6" t="s">
        <v>8</v>
      </c>
      <c r="J6" t="s">
        <v>8</v>
      </c>
      <c r="K6" t="s">
        <v>8</v>
      </c>
      <c r="L6" t="s">
        <v>8</v>
      </c>
      <c r="M6">
        <v>60</v>
      </c>
      <c r="N6">
        <v>24</v>
      </c>
      <c r="O6">
        <v>10.199999999999999</v>
      </c>
      <c r="P6">
        <v>12.6</v>
      </c>
      <c r="Q6">
        <v>370</v>
      </c>
      <c r="R6">
        <v>429</v>
      </c>
      <c r="S6" s="5">
        <v>0.14000000000000001</v>
      </c>
      <c r="T6" t="s">
        <v>8</v>
      </c>
      <c r="X6" s="4">
        <v>42175</v>
      </c>
      <c r="Y6" s="4">
        <v>42181</v>
      </c>
      <c r="Z6" t="s">
        <v>61</v>
      </c>
      <c r="AA6" t="s">
        <v>3532</v>
      </c>
      <c r="AB6" t="s">
        <v>8</v>
      </c>
    </row>
    <row r="7" spans="1:28" hidden="1" x14ac:dyDescent="0.3">
      <c r="A7">
        <v>2214594</v>
      </c>
      <c r="B7" t="s">
        <v>3264</v>
      </c>
      <c r="C7" t="s">
        <v>3531</v>
      </c>
      <c r="E7" t="s">
        <v>64</v>
      </c>
      <c r="F7" t="s">
        <v>613</v>
      </c>
      <c r="G7" t="s">
        <v>62</v>
      </c>
      <c r="H7" t="s">
        <v>10</v>
      </c>
      <c r="I7" t="s">
        <v>8</v>
      </c>
      <c r="J7" t="s">
        <v>8</v>
      </c>
      <c r="K7" t="s">
        <v>8</v>
      </c>
      <c r="L7" t="s">
        <v>8</v>
      </c>
      <c r="M7">
        <v>44.4</v>
      </c>
      <c r="N7">
        <v>19.100000000000001</v>
      </c>
      <c r="O7">
        <v>4.5</v>
      </c>
      <c r="P7">
        <v>5.6</v>
      </c>
      <c r="Q7">
        <v>340</v>
      </c>
      <c r="R7">
        <v>405</v>
      </c>
      <c r="S7" s="5">
        <v>0.16</v>
      </c>
      <c r="T7" t="s">
        <v>8</v>
      </c>
      <c r="X7" s="4">
        <v>41827</v>
      </c>
      <c r="Y7" s="4">
        <v>41827</v>
      </c>
      <c r="Z7" t="s">
        <v>72</v>
      </c>
      <c r="AA7" t="s">
        <v>3530</v>
      </c>
      <c r="AB7" t="s">
        <v>8</v>
      </c>
    </row>
    <row r="8" spans="1:28" hidden="1" x14ac:dyDescent="0.3">
      <c r="A8">
        <v>2215468</v>
      </c>
      <c r="B8" t="s">
        <v>3264</v>
      </c>
      <c r="C8" t="s">
        <v>3529</v>
      </c>
      <c r="D8" t="s">
        <v>3528</v>
      </c>
      <c r="E8" t="s">
        <v>64</v>
      </c>
      <c r="F8" t="s">
        <v>68</v>
      </c>
      <c r="G8" t="s">
        <v>62</v>
      </c>
      <c r="H8" t="s">
        <v>10</v>
      </c>
      <c r="I8" t="s">
        <v>8</v>
      </c>
      <c r="J8" t="s">
        <v>8</v>
      </c>
      <c r="K8" t="s">
        <v>8</v>
      </c>
      <c r="L8" t="s">
        <v>8</v>
      </c>
      <c r="M8">
        <v>33.5</v>
      </c>
      <c r="N8">
        <v>18.899999999999999</v>
      </c>
      <c r="O8">
        <v>3.1</v>
      </c>
      <c r="P8">
        <v>3.7</v>
      </c>
      <c r="Q8">
        <v>320</v>
      </c>
      <c r="R8">
        <v>358</v>
      </c>
      <c r="S8" s="5">
        <v>0.11</v>
      </c>
      <c r="T8" t="s">
        <v>8</v>
      </c>
      <c r="X8" s="4">
        <v>41829</v>
      </c>
      <c r="Y8" s="4">
        <v>41830</v>
      </c>
      <c r="Z8" t="s">
        <v>72</v>
      </c>
      <c r="AA8" t="s">
        <v>3527</v>
      </c>
      <c r="AB8" t="s">
        <v>8</v>
      </c>
    </row>
    <row r="9" spans="1:28" hidden="1" x14ac:dyDescent="0.3">
      <c r="A9">
        <v>2215469</v>
      </c>
      <c r="B9" t="s">
        <v>3264</v>
      </c>
      <c r="C9" t="s">
        <v>3526</v>
      </c>
      <c r="D9" t="s">
        <v>3525</v>
      </c>
      <c r="E9" t="s">
        <v>64</v>
      </c>
      <c r="F9" t="s">
        <v>68</v>
      </c>
      <c r="G9" t="s">
        <v>62</v>
      </c>
      <c r="H9" t="s">
        <v>10</v>
      </c>
      <c r="I9" t="s">
        <v>8</v>
      </c>
      <c r="J9" t="s">
        <v>8</v>
      </c>
      <c r="K9" t="s">
        <v>8</v>
      </c>
      <c r="L9" t="s">
        <v>8</v>
      </c>
      <c r="M9">
        <v>56.3</v>
      </c>
      <c r="N9">
        <v>21.7</v>
      </c>
      <c r="O9">
        <v>7.4</v>
      </c>
      <c r="P9">
        <v>8.4</v>
      </c>
      <c r="Q9">
        <v>345</v>
      </c>
      <c r="R9">
        <v>385</v>
      </c>
      <c r="S9" s="5">
        <v>0.1</v>
      </c>
      <c r="T9" t="s">
        <v>8</v>
      </c>
      <c r="X9" s="4">
        <v>41829</v>
      </c>
      <c r="Y9" s="4">
        <v>41830</v>
      </c>
      <c r="Z9" t="s">
        <v>72</v>
      </c>
      <c r="AA9" t="s">
        <v>3524</v>
      </c>
      <c r="AB9" t="s">
        <v>8</v>
      </c>
    </row>
    <row r="10" spans="1:28" hidden="1" x14ac:dyDescent="0.3">
      <c r="A10">
        <v>2279901</v>
      </c>
      <c r="B10" t="s">
        <v>3264</v>
      </c>
      <c r="C10" t="s">
        <v>3523</v>
      </c>
      <c r="E10" t="s">
        <v>64</v>
      </c>
      <c r="F10" t="s">
        <v>154</v>
      </c>
      <c r="G10" t="s">
        <v>153</v>
      </c>
      <c r="H10" t="s">
        <v>10</v>
      </c>
      <c r="I10" t="s">
        <v>8</v>
      </c>
      <c r="J10" t="s">
        <v>8</v>
      </c>
      <c r="K10" t="s">
        <v>8</v>
      </c>
      <c r="L10" t="s">
        <v>8</v>
      </c>
      <c r="M10">
        <v>20.8</v>
      </c>
      <c r="N10">
        <v>17.7</v>
      </c>
      <c r="O10">
        <v>1.7</v>
      </c>
      <c r="P10">
        <v>1.7</v>
      </c>
      <c r="Q10">
        <v>194</v>
      </c>
      <c r="R10">
        <v>268</v>
      </c>
      <c r="S10" s="5">
        <v>0.28000000000000003</v>
      </c>
      <c r="T10" t="s">
        <v>8</v>
      </c>
      <c r="X10" s="4">
        <v>42635</v>
      </c>
      <c r="Y10" s="4">
        <v>42635</v>
      </c>
      <c r="Z10" t="s">
        <v>61</v>
      </c>
      <c r="AA10" t="s">
        <v>3522</v>
      </c>
      <c r="AB10" t="s">
        <v>8</v>
      </c>
    </row>
    <row r="11" spans="1:28" hidden="1" x14ac:dyDescent="0.3">
      <c r="A11">
        <v>2279902</v>
      </c>
      <c r="B11" t="s">
        <v>3264</v>
      </c>
      <c r="C11" t="s">
        <v>3521</v>
      </c>
      <c r="E11" t="s">
        <v>64</v>
      </c>
      <c r="F11" t="s">
        <v>154</v>
      </c>
      <c r="G11" t="s">
        <v>153</v>
      </c>
      <c r="H11" t="s">
        <v>10</v>
      </c>
      <c r="I11" t="s">
        <v>8</v>
      </c>
      <c r="J11" t="s">
        <v>8</v>
      </c>
      <c r="K11" t="s">
        <v>8</v>
      </c>
      <c r="L11" t="s">
        <v>8</v>
      </c>
      <c r="M11">
        <v>20.8</v>
      </c>
      <c r="N11">
        <v>17.7</v>
      </c>
      <c r="O11">
        <v>1.7</v>
      </c>
      <c r="P11">
        <v>1.7</v>
      </c>
      <c r="Q11">
        <v>194</v>
      </c>
      <c r="R11">
        <v>268</v>
      </c>
      <c r="S11" s="5">
        <v>0.28000000000000003</v>
      </c>
      <c r="T11" t="s">
        <v>8</v>
      </c>
      <c r="X11" s="4">
        <v>42635</v>
      </c>
      <c r="Y11" s="4">
        <v>42635</v>
      </c>
      <c r="Z11" t="s">
        <v>61</v>
      </c>
      <c r="AA11" t="s">
        <v>3520</v>
      </c>
      <c r="AB11" t="s">
        <v>8</v>
      </c>
    </row>
    <row r="12" spans="1:28" hidden="1" x14ac:dyDescent="0.3">
      <c r="A12">
        <v>2279903</v>
      </c>
      <c r="B12" t="s">
        <v>3264</v>
      </c>
      <c r="C12" t="s">
        <v>3519</v>
      </c>
      <c r="E12" t="s">
        <v>64</v>
      </c>
      <c r="F12" t="s">
        <v>154</v>
      </c>
      <c r="G12" t="s">
        <v>153</v>
      </c>
      <c r="H12" t="s">
        <v>10</v>
      </c>
      <c r="I12" t="s">
        <v>8</v>
      </c>
      <c r="J12" t="s">
        <v>8</v>
      </c>
      <c r="K12" t="s">
        <v>8</v>
      </c>
      <c r="L12" t="s">
        <v>8</v>
      </c>
      <c r="M12">
        <v>20.8</v>
      </c>
      <c r="N12">
        <v>17.7</v>
      </c>
      <c r="O12">
        <v>1.7</v>
      </c>
      <c r="P12">
        <v>1.7</v>
      </c>
      <c r="Q12">
        <v>194</v>
      </c>
      <c r="R12">
        <v>268</v>
      </c>
      <c r="S12" s="5">
        <v>0.28000000000000003</v>
      </c>
      <c r="T12" t="s">
        <v>8</v>
      </c>
      <c r="X12" s="4">
        <v>42635</v>
      </c>
      <c r="Y12" s="4">
        <v>42635</v>
      </c>
      <c r="Z12" t="s">
        <v>61</v>
      </c>
      <c r="AA12" t="s">
        <v>3518</v>
      </c>
      <c r="AB12" t="s">
        <v>8</v>
      </c>
    </row>
    <row r="13" spans="1:28" hidden="1" x14ac:dyDescent="0.3">
      <c r="A13">
        <v>2254016</v>
      </c>
      <c r="B13" t="s">
        <v>3264</v>
      </c>
      <c r="C13" t="s">
        <v>3517</v>
      </c>
      <c r="E13" t="s">
        <v>64</v>
      </c>
      <c r="F13" t="s">
        <v>154</v>
      </c>
      <c r="G13" t="s">
        <v>153</v>
      </c>
      <c r="H13" t="s">
        <v>10</v>
      </c>
      <c r="I13" t="s">
        <v>8</v>
      </c>
      <c r="J13" t="s">
        <v>8</v>
      </c>
      <c r="K13" t="s">
        <v>8</v>
      </c>
      <c r="L13" t="s">
        <v>8</v>
      </c>
      <c r="M13">
        <v>25.2</v>
      </c>
      <c r="N13">
        <v>16.100000000000001</v>
      </c>
      <c r="O13">
        <v>2.4</v>
      </c>
      <c r="P13">
        <v>2.4</v>
      </c>
      <c r="Q13">
        <v>212</v>
      </c>
      <c r="R13">
        <v>274</v>
      </c>
      <c r="S13" s="5">
        <v>0.23</v>
      </c>
      <c r="T13" t="s">
        <v>8</v>
      </c>
      <c r="X13" s="4">
        <v>41829</v>
      </c>
      <c r="Y13" s="4">
        <v>42339</v>
      </c>
      <c r="Z13" t="s">
        <v>72</v>
      </c>
      <c r="AA13" t="s">
        <v>3516</v>
      </c>
      <c r="AB13" t="s">
        <v>8</v>
      </c>
    </row>
    <row r="14" spans="1:28" hidden="1" x14ac:dyDescent="0.3">
      <c r="A14">
        <v>2256977</v>
      </c>
      <c r="B14" t="s">
        <v>3264</v>
      </c>
      <c r="C14" t="s">
        <v>3515</v>
      </c>
      <c r="E14" t="s">
        <v>64</v>
      </c>
      <c r="F14" t="s">
        <v>154</v>
      </c>
      <c r="G14" t="s">
        <v>153</v>
      </c>
      <c r="H14" t="s">
        <v>10</v>
      </c>
      <c r="I14" t="s">
        <v>8</v>
      </c>
      <c r="J14" t="s">
        <v>8</v>
      </c>
      <c r="K14" t="s">
        <v>8</v>
      </c>
      <c r="L14" t="s">
        <v>10</v>
      </c>
      <c r="M14">
        <v>24.9</v>
      </c>
      <c r="N14">
        <v>18.5</v>
      </c>
      <c r="O14">
        <v>2.4</v>
      </c>
      <c r="P14">
        <v>2.4</v>
      </c>
      <c r="Q14">
        <v>200</v>
      </c>
      <c r="R14">
        <v>274</v>
      </c>
      <c r="S14" s="5">
        <v>0.27</v>
      </c>
      <c r="T14" t="s">
        <v>8</v>
      </c>
      <c r="X14" s="4">
        <v>42394</v>
      </c>
      <c r="Y14" s="4">
        <v>42387</v>
      </c>
      <c r="Z14" t="s">
        <v>61</v>
      </c>
      <c r="AA14" t="s">
        <v>3514</v>
      </c>
      <c r="AB14" t="s">
        <v>8</v>
      </c>
    </row>
    <row r="15" spans="1:28" hidden="1" x14ac:dyDescent="0.3">
      <c r="A15">
        <v>2256978</v>
      </c>
      <c r="B15" t="s">
        <v>3264</v>
      </c>
      <c r="C15" t="s">
        <v>3513</v>
      </c>
      <c r="E15" t="s">
        <v>64</v>
      </c>
      <c r="F15" t="s">
        <v>154</v>
      </c>
      <c r="G15" t="s">
        <v>153</v>
      </c>
      <c r="H15" t="s">
        <v>10</v>
      </c>
      <c r="I15" t="s">
        <v>8</v>
      </c>
      <c r="J15" t="s">
        <v>8</v>
      </c>
      <c r="K15" t="s">
        <v>8</v>
      </c>
      <c r="L15" t="s">
        <v>10</v>
      </c>
      <c r="M15">
        <v>24.9</v>
      </c>
      <c r="N15">
        <v>18.5</v>
      </c>
      <c r="O15">
        <v>2.4</v>
      </c>
      <c r="P15">
        <v>2.4</v>
      </c>
      <c r="Q15">
        <v>200</v>
      </c>
      <c r="R15">
        <v>274</v>
      </c>
      <c r="S15" s="5">
        <v>0.27</v>
      </c>
      <c r="T15" t="s">
        <v>8</v>
      </c>
      <c r="X15" s="4">
        <v>42394</v>
      </c>
      <c r="Y15" s="4">
        <v>42387</v>
      </c>
      <c r="Z15" t="s">
        <v>61</v>
      </c>
      <c r="AA15" t="s">
        <v>3512</v>
      </c>
      <c r="AB15" t="s">
        <v>8</v>
      </c>
    </row>
    <row r="16" spans="1:28" hidden="1" x14ac:dyDescent="0.3">
      <c r="A16">
        <v>2232684</v>
      </c>
      <c r="B16" t="s">
        <v>3264</v>
      </c>
      <c r="C16" t="s">
        <v>3511</v>
      </c>
      <c r="D16" t="s">
        <v>3510</v>
      </c>
      <c r="E16" t="s">
        <v>64</v>
      </c>
      <c r="F16" t="s">
        <v>154</v>
      </c>
      <c r="G16" t="s">
        <v>153</v>
      </c>
      <c r="H16" t="s">
        <v>10</v>
      </c>
      <c r="I16" t="s">
        <v>8</v>
      </c>
      <c r="J16" t="s">
        <v>8</v>
      </c>
      <c r="K16" t="s">
        <v>8</v>
      </c>
      <c r="L16" t="s">
        <v>8</v>
      </c>
      <c r="M16">
        <v>27.4</v>
      </c>
      <c r="N16">
        <v>18.7</v>
      </c>
      <c r="O16">
        <v>2.7</v>
      </c>
      <c r="P16">
        <v>2.7</v>
      </c>
      <c r="Q16">
        <v>214</v>
      </c>
      <c r="R16">
        <v>277</v>
      </c>
      <c r="S16" s="5">
        <v>0.23</v>
      </c>
      <c r="T16" t="s">
        <v>8</v>
      </c>
      <c r="X16" s="4">
        <v>42016</v>
      </c>
      <c r="Y16" s="4">
        <v>42017</v>
      </c>
      <c r="Z16" t="s">
        <v>61</v>
      </c>
      <c r="AA16" t="s">
        <v>3509</v>
      </c>
      <c r="AB16" t="s">
        <v>8</v>
      </c>
    </row>
    <row r="17" spans="1:28" hidden="1" x14ac:dyDescent="0.3">
      <c r="A17">
        <v>2215457</v>
      </c>
      <c r="B17" t="s">
        <v>3264</v>
      </c>
      <c r="C17" t="s">
        <v>3508</v>
      </c>
      <c r="D17" t="s">
        <v>3507</v>
      </c>
      <c r="E17" t="s">
        <v>64</v>
      </c>
      <c r="F17" t="s">
        <v>154</v>
      </c>
      <c r="G17" t="s">
        <v>153</v>
      </c>
      <c r="H17" t="s">
        <v>10</v>
      </c>
      <c r="I17" t="s">
        <v>8</v>
      </c>
      <c r="J17" t="s">
        <v>8</v>
      </c>
      <c r="K17" t="s">
        <v>8</v>
      </c>
      <c r="L17" t="s">
        <v>8</v>
      </c>
      <c r="M17">
        <v>33.5</v>
      </c>
      <c r="N17">
        <v>18.7</v>
      </c>
      <c r="O17">
        <v>3.3</v>
      </c>
      <c r="P17">
        <v>3.3</v>
      </c>
      <c r="Q17">
        <v>220</v>
      </c>
      <c r="R17">
        <v>282</v>
      </c>
      <c r="S17" s="5">
        <v>0.22</v>
      </c>
      <c r="T17" t="s">
        <v>8</v>
      </c>
      <c r="X17" s="4">
        <v>41829</v>
      </c>
      <c r="Y17" s="4">
        <v>41830</v>
      </c>
      <c r="Z17" t="s">
        <v>72</v>
      </c>
      <c r="AA17" t="s">
        <v>3506</v>
      </c>
      <c r="AB17" t="s">
        <v>8</v>
      </c>
    </row>
    <row r="18" spans="1:28" hidden="1" x14ac:dyDescent="0.3">
      <c r="A18">
        <v>2215459</v>
      </c>
      <c r="B18" t="s">
        <v>3264</v>
      </c>
      <c r="C18" t="s">
        <v>3505</v>
      </c>
      <c r="D18" t="s">
        <v>3504</v>
      </c>
      <c r="E18" t="s">
        <v>64</v>
      </c>
      <c r="F18" t="s">
        <v>154</v>
      </c>
      <c r="G18" t="s">
        <v>153</v>
      </c>
      <c r="H18" t="s">
        <v>10</v>
      </c>
      <c r="I18" t="s">
        <v>8</v>
      </c>
      <c r="J18" t="s">
        <v>8</v>
      </c>
      <c r="K18" t="s">
        <v>8</v>
      </c>
      <c r="L18" t="s">
        <v>8</v>
      </c>
      <c r="M18">
        <v>32.700000000000003</v>
      </c>
      <c r="N18">
        <v>19.7</v>
      </c>
      <c r="O18">
        <v>4.4000000000000004</v>
      </c>
      <c r="P18">
        <v>4.4000000000000004</v>
      </c>
      <c r="Q18">
        <v>228</v>
      </c>
      <c r="R18">
        <v>292</v>
      </c>
      <c r="S18" s="5">
        <v>0.22</v>
      </c>
      <c r="T18" t="s">
        <v>8</v>
      </c>
      <c r="X18" s="4">
        <v>41829</v>
      </c>
      <c r="Y18" s="4">
        <v>41830</v>
      </c>
      <c r="Z18" t="s">
        <v>72</v>
      </c>
      <c r="AA18" t="s">
        <v>3503</v>
      </c>
      <c r="AB18" t="s">
        <v>8</v>
      </c>
    </row>
    <row r="19" spans="1:28" hidden="1" x14ac:dyDescent="0.3">
      <c r="A19">
        <v>2263736</v>
      </c>
      <c r="B19" t="s">
        <v>3264</v>
      </c>
      <c r="C19" t="s">
        <v>3502</v>
      </c>
      <c r="E19" t="s">
        <v>64</v>
      </c>
      <c r="F19" t="s">
        <v>154</v>
      </c>
      <c r="G19" t="s">
        <v>153</v>
      </c>
      <c r="H19" t="s">
        <v>10</v>
      </c>
      <c r="I19" t="s">
        <v>8</v>
      </c>
      <c r="J19" t="s">
        <v>8</v>
      </c>
      <c r="K19" t="s">
        <v>8</v>
      </c>
      <c r="L19" t="s">
        <v>8</v>
      </c>
      <c r="M19">
        <v>33.700000000000003</v>
      </c>
      <c r="N19">
        <v>23.4</v>
      </c>
      <c r="O19">
        <v>5.2</v>
      </c>
      <c r="P19">
        <v>5.2</v>
      </c>
      <c r="Q19">
        <v>228</v>
      </c>
      <c r="R19">
        <v>299</v>
      </c>
      <c r="S19" s="5">
        <v>0.24</v>
      </c>
      <c r="T19" t="s">
        <v>8</v>
      </c>
      <c r="X19" s="4">
        <v>42461</v>
      </c>
      <c r="Y19" s="4">
        <v>42466</v>
      </c>
      <c r="Z19" t="s">
        <v>61</v>
      </c>
      <c r="AA19" t="s">
        <v>3501</v>
      </c>
      <c r="AB19" t="s">
        <v>8</v>
      </c>
    </row>
    <row r="20" spans="1:28" hidden="1" x14ac:dyDescent="0.3">
      <c r="A20">
        <v>2214119</v>
      </c>
      <c r="B20" t="s">
        <v>3264</v>
      </c>
      <c r="C20" t="s">
        <v>3500</v>
      </c>
      <c r="E20" t="s">
        <v>64</v>
      </c>
      <c r="F20" t="s">
        <v>68</v>
      </c>
      <c r="G20" t="s">
        <v>62</v>
      </c>
      <c r="H20" t="s">
        <v>10</v>
      </c>
      <c r="I20" t="s">
        <v>8</v>
      </c>
      <c r="J20" t="s">
        <v>8</v>
      </c>
      <c r="K20" t="s">
        <v>8</v>
      </c>
      <c r="L20" t="s">
        <v>10</v>
      </c>
      <c r="M20">
        <v>33.5</v>
      </c>
      <c r="N20">
        <v>30.9</v>
      </c>
      <c r="O20">
        <v>5.6</v>
      </c>
      <c r="P20">
        <v>7.3</v>
      </c>
      <c r="Q20">
        <v>338</v>
      </c>
      <c r="R20">
        <v>379</v>
      </c>
      <c r="S20" s="5">
        <v>0.11</v>
      </c>
      <c r="T20" t="s">
        <v>8</v>
      </c>
      <c r="X20" s="4">
        <v>41815</v>
      </c>
      <c r="Y20" s="4">
        <v>41815</v>
      </c>
      <c r="Z20" t="s">
        <v>61</v>
      </c>
      <c r="AA20" t="s">
        <v>3499</v>
      </c>
      <c r="AB20" t="s">
        <v>8</v>
      </c>
    </row>
    <row r="21" spans="1:28" hidden="1" x14ac:dyDescent="0.3">
      <c r="A21">
        <v>2214120</v>
      </c>
      <c r="B21" t="s">
        <v>3264</v>
      </c>
      <c r="C21" t="s">
        <v>3498</v>
      </c>
      <c r="E21" t="s">
        <v>64</v>
      </c>
      <c r="F21" t="s">
        <v>68</v>
      </c>
      <c r="G21" t="s">
        <v>62</v>
      </c>
      <c r="H21" t="s">
        <v>10</v>
      </c>
      <c r="I21" t="s">
        <v>8</v>
      </c>
      <c r="J21" t="s">
        <v>8</v>
      </c>
      <c r="K21" t="s">
        <v>8</v>
      </c>
      <c r="L21" t="s">
        <v>10</v>
      </c>
      <c r="M21">
        <v>33.5</v>
      </c>
      <c r="N21">
        <v>30.9</v>
      </c>
      <c r="O21">
        <v>5.6</v>
      </c>
      <c r="P21">
        <v>7.3</v>
      </c>
      <c r="Q21">
        <v>338</v>
      </c>
      <c r="R21">
        <v>379</v>
      </c>
      <c r="S21" s="5">
        <v>0.11</v>
      </c>
      <c r="T21" t="s">
        <v>8</v>
      </c>
      <c r="X21" s="4">
        <v>41815</v>
      </c>
      <c r="Y21" s="4">
        <v>41815</v>
      </c>
      <c r="Z21" t="s">
        <v>61</v>
      </c>
      <c r="AA21" t="s">
        <v>3497</v>
      </c>
      <c r="AB21" t="s">
        <v>8</v>
      </c>
    </row>
    <row r="22" spans="1:28" hidden="1" x14ac:dyDescent="0.3">
      <c r="A22">
        <v>2254872</v>
      </c>
      <c r="B22" t="s">
        <v>3472</v>
      </c>
      <c r="C22" t="s">
        <v>3496</v>
      </c>
      <c r="E22" t="s">
        <v>163</v>
      </c>
      <c r="F22" t="s">
        <v>162</v>
      </c>
      <c r="G22" t="s">
        <v>62</v>
      </c>
      <c r="H22" t="s">
        <v>8</v>
      </c>
      <c r="I22" t="s">
        <v>10</v>
      </c>
      <c r="J22" t="s">
        <v>8</v>
      </c>
      <c r="K22" t="s">
        <v>10</v>
      </c>
      <c r="L22" t="s">
        <v>10</v>
      </c>
      <c r="M22">
        <v>72</v>
      </c>
      <c r="N22">
        <v>22</v>
      </c>
      <c r="O22">
        <v>8</v>
      </c>
      <c r="P22">
        <v>9.4</v>
      </c>
      <c r="Q22">
        <v>465</v>
      </c>
      <c r="R22">
        <v>509</v>
      </c>
      <c r="S22" s="5">
        <v>0.1</v>
      </c>
      <c r="T22" t="s">
        <v>8</v>
      </c>
      <c r="W22" t="s">
        <v>8</v>
      </c>
      <c r="X22" s="4">
        <v>42289</v>
      </c>
      <c r="Y22" s="4">
        <v>42352</v>
      </c>
      <c r="Z22" t="s">
        <v>539</v>
      </c>
      <c r="AA22" t="s">
        <v>3495</v>
      </c>
      <c r="AB22" t="s">
        <v>8</v>
      </c>
    </row>
    <row r="23" spans="1:28" hidden="1" x14ac:dyDescent="0.3">
      <c r="A23">
        <v>2254850</v>
      </c>
      <c r="B23" t="s">
        <v>3472</v>
      </c>
      <c r="C23" t="s">
        <v>3494</v>
      </c>
      <c r="E23" t="s">
        <v>163</v>
      </c>
      <c r="F23" t="s">
        <v>267</v>
      </c>
      <c r="G23" t="s">
        <v>62</v>
      </c>
      <c r="H23" t="s">
        <v>8</v>
      </c>
      <c r="I23" t="s">
        <v>8</v>
      </c>
      <c r="J23" t="s">
        <v>8</v>
      </c>
      <c r="K23" t="s">
        <v>8</v>
      </c>
      <c r="L23" t="s">
        <v>10</v>
      </c>
      <c r="M23">
        <v>73</v>
      </c>
      <c r="N23">
        <v>24</v>
      </c>
      <c r="O23">
        <v>11.3</v>
      </c>
      <c r="P23">
        <v>14</v>
      </c>
      <c r="Q23">
        <v>395</v>
      </c>
      <c r="R23">
        <v>441</v>
      </c>
      <c r="S23" s="5">
        <v>0.1</v>
      </c>
      <c r="T23" t="s">
        <v>8</v>
      </c>
      <c r="W23" t="s">
        <v>8</v>
      </c>
      <c r="X23" s="4">
        <v>42289</v>
      </c>
      <c r="Y23" s="4">
        <v>42340</v>
      </c>
      <c r="Z23" t="s">
        <v>539</v>
      </c>
      <c r="AA23" t="s">
        <v>3493</v>
      </c>
      <c r="AB23" t="s">
        <v>8</v>
      </c>
    </row>
    <row r="24" spans="1:28" hidden="1" x14ac:dyDescent="0.3">
      <c r="A24">
        <v>2254823</v>
      </c>
      <c r="B24" t="s">
        <v>3472</v>
      </c>
      <c r="C24" t="s">
        <v>3492</v>
      </c>
      <c r="E24" t="s">
        <v>163</v>
      </c>
      <c r="F24" t="s">
        <v>258</v>
      </c>
      <c r="G24" t="s">
        <v>62</v>
      </c>
      <c r="H24" t="s">
        <v>8</v>
      </c>
      <c r="I24" t="s">
        <v>8</v>
      </c>
      <c r="J24" t="s">
        <v>8</v>
      </c>
      <c r="K24" t="s">
        <v>10</v>
      </c>
      <c r="L24" t="s">
        <v>10</v>
      </c>
      <c r="M24">
        <v>73</v>
      </c>
      <c r="N24">
        <v>24</v>
      </c>
      <c r="O24">
        <v>11.1</v>
      </c>
      <c r="P24">
        <v>13.5</v>
      </c>
      <c r="Q24">
        <v>475</v>
      </c>
      <c r="R24">
        <v>520</v>
      </c>
      <c r="S24" s="5">
        <v>0.1</v>
      </c>
      <c r="T24" t="s">
        <v>8</v>
      </c>
      <c r="W24" t="s">
        <v>8</v>
      </c>
      <c r="X24" s="4">
        <v>42289</v>
      </c>
      <c r="Y24" s="4">
        <v>42340</v>
      </c>
      <c r="Z24" t="s">
        <v>539</v>
      </c>
      <c r="AA24" t="s">
        <v>3491</v>
      </c>
      <c r="AB24" t="s">
        <v>8</v>
      </c>
    </row>
    <row r="25" spans="1:28" hidden="1" x14ac:dyDescent="0.3">
      <c r="A25">
        <v>2254857</v>
      </c>
      <c r="B25" t="s">
        <v>3472</v>
      </c>
      <c r="C25" t="s">
        <v>3490</v>
      </c>
      <c r="E25" t="s">
        <v>163</v>
      </c>
      <c r="F25" t="s">
        <v>258</v>
      </c>
      <c r="G25" t="s">
        <v>62</v>
      </c>
      <c r="H25" t="s">
        <v>8</v>
      </c>
      <c r="I25" t="s">
        <v>8</v>
      </c>
      <c r="J25" t="s">
        <v>8</v>
      </c>
      <c r="K25" t="s">
        <v>10</v>
      </c>
      <c r="L25" t="s">
        <v>10</v>
      </c>
      <c r="M25">
        <v>76</v>
      </c>
      <c r="N25">
        <v>28</v>
      </c>
      <c r="O25">
        <v>16.399999999999999</v>
      </c>
      <c r="P25">
        <v>20</v>
      </c>
      <c r="Q25">
        <v>525</v>
      </c>
      <c r="R25">
        <v>578</v>
      </c>
      <c r="S25" s="5">
        <v>0.11</v>
      </c>
      <c r="T25" t="s">
        <v>8</v>
      </c>
      <c r="W25" t="s">
        <v>8</v>
      </c>
      <c r="X25" s="4">
        <v>42289</v>
      </c>
      <c r="Y25" s="4">
        <v>42340</v>
      </c>
      <c r="Z25" t="s">
        <v>539</v>
      </c>
      <c r="AA25" t="s">
        <v>3489</v>
      </c>
      <c r="AB25" t="s">
        <v>8</v>
      </c>
    </row>
    <row r="26" spans="1:28" hidden="1" x14ac:dyDescent="0.3">
      <c r="A26">
        <v>2254860</v>
      </c>
      <c r="B26" t="s">
        <v>3472</v>
      </c>
      <c r="C26" t="s">
        <v>3488</v>
      </c>
      <c r="E26" t="s">
        <v>163</v>
      </c>
      <c r="F26" t="s">
        <v>267</v>
      </c>
      <c r="G26" t="s">
        <v>62</v>
      </c>
      <c r="H26" t="s">
        <v>8</v>
      </c>
      <c r="I26" t="s">
        <v>8</v>
      </c>
      <c r="J26" t="s">
        <v>8</v>
      </c>
      <c r="K26" t="s">
        <v>8</v>
      </c>
      <c r="L26" t="s">
        <v>10</v>
      </c>
      <c r="M26">
        <v>76</v>
      </c>
      <c r="N26">
        <v>28</v>
      </c>
      <c r="O26">
        <v>16.8</v>
      </c>
      <c r="P26">
        <v>20.7</v>
      </c>
      <c r="Q26">
        <v>445</v>
      </c>
      <c r="R26">
        <v>500</v>
      </c>
      <c r="S26" s="5">
        <v>0.11</v>
      </c>
      <c r="T26" t="s">
        <v>8</v>
      </c>
      <c r="W26" t="s">
        <v>8</v>
      </c>
      <c r="X26" s="4">
        <v>42289</v>
      </c>
      <c r="Y26" s="4">
        <v>42352</v>
      </c>
      <c r="Z26" t="s">
        <v>539</v>
      </c>
      <c r="AA26" t="s">
        <v>3487</v>
      </c>
      <c r="AB26" t="s">
        <v>8</v>
      </c>
    </row>
    <row r="27" spans="1:28" hidden="1" x14ac:dyDescent="0.3">
      <c r="A27">
        <v>2254856</v>
      </c>
      <c r="B27" t="s">
        <v>3472</v>
      </c>
      <c r="C27" t="s">
        <v>3486</v>
      </c>
      <c r="E27" t="s">
        <v>163</v>
      </c>
      <c r="F27" t="s">
        <v>258</v>
      </c>
      <c r="G27" t="s">
        <v>62</v>
      </c>
      <c r="H27" t="s">
        <v>8</v>
      </c>
      <c r="I27" t="s">
        <v>8</v>
      </c>
      <c r="J27" t="s">
        <v>8</v>
      </c>
      <c r="K27" t="s">
        <v>10</v>
      </c>
      <c r="L27" t="s">
        <v>10</v>
      </c>
      <c r="M27">
        <v>76</v>
      </c>
      <c r="N27">
        <v>28</v>
      </c>
      <c r="O27">
        <v>16.399999999999999</v>
      </c>
      <c r="P27">
        <v>20</v>
      </c>
      <c r="Q27">
        <v>525</v>
      </c>
      <c r="R27">
        <v>578</v>
      </c>
      <c r="S27" s="5">
        <v>0.11</v>
      </c>
      <c r="T27" t="s">
        <v>8</v>
      </c>
      <c r="W27" t="s">
        <v>8</v>
      </c>
      <c r="X27" s="4">
        <v>42289</v>
      </c>
      <c r="Y27" s="4">
        <v>42340</v>
      </c>
      <c r="Z27" t="s">
        <v>539</v>
      </c>
      <c r="AA27" t="s">
        <v>3485</v>
      </c>
      <c r="AB27" t="s">
        <v>8</v>
      </c>
    </row>
    <row r="28" spans="1:28" hidden="1" x14ac:dyDescent="0.3">
      <c r="A28">
        <v>2254869</v>
      </c>
      <c r="B28" t="s">
        <v>3472</v>
      </c>
      <c r="C28" t="s">
        <v>3484</v>
      </c>
      <c r="E28" t="s">
        <v>163</v>
      </c>
      <c r="F28" t="s">
        <v>267</v>
      </c>
      <c r="G28" t="s">
        <v>62</v>
      </c>
      <c r="H28" t="s">
        <v>8</v>
      </c>
      <c r="I28" t="s">
        <v>8</v>
      </c>
      <c r="J28" t="s">
        <v>8</v>
      </c>
      <c r="K28" t="s">
        <v>8</v>
      </c>
      <c r="L28" t="s">
        <v>10</v>
      </c>
      <c r="M28">
        <v>68</v>
      </c>
      <c r="N28">
        <v>30</v>
      </c>
      <c r="O28">
        <v>16.2</v>
      </c>
      <c r="P28">
        <v>20.100000000000001</v>
      </c>
      <c r="Q28">
        <v>444</v>
      </c>
      <c r="R28">
        <v>495</v>
      </c>
      <c r="S28" s="5">
        <v>0.1</v>
      </c>
      <c r="T28" t="s">
        <v>8</v>
      </c>
      <c r="W28" t="s">
        <v>8</v>
      </c>
      <c r="X28" s="4">
        <v>42289</v>
      </c>
      <c r="Y28" s="4">
        <v>42340</v>
      </c>
      <c r="Z28" t="s">
        <v>539</v>
      </c>
      <c r="AA28" t="s">
        <v>3483</v>
      </c>
      <c r="AB28" t="s">
        <v>8</v>
      </c>
    </row>
    <row r="29" spans="1:28" hidden="1" x14ac:dyDescent="0.3">
      <c r="A29">
        <v>2254865</v>
      </c>
      <c r="B29" t="s">
        <v>3472</v>
      </c>
      <c r="C29" t="s">
        <v>3482</v>
      </c>
      <c r="E29" t="s">
        <v>163</v>
      </c>
      <c r="F29" t="s">
        <v>258</v>
      </c>
      <c r="G29" t="s">
        <v>62</v>
      </c>
      <c r="H29" t="s">
        <v>8</v>
      </c>
      <c r="I29" t="s">
        <v>8</v>
      </c>
      <c r="J29" t="s">
        <v>8</v>
      </c>
      <c r="K29" t="s">
        <v>10</v>
      </c>
      <c r="L29" t="s">
        <v>10</v>
      </c>
      <c r="M29">
        <v>68</v>
      </c>
      <c r="N29">
        <v>30</v>
      </c>
      <c r="O29">
        <v>16.2</v>
      </c>
      <c r="P29">
        <v>20.100000000000001</v>
      </c>
      <c r="Q29">
        <v>528</v>
      </c>
      <c r="R29">
        <v>579</v>
      </c>
      <c r="S29" s="5">
        <v>0.1</v>
      </c>
      <c r="T29" t="s">
        <v>8</v>
      </c>
      <c r="W29" t="s">
        <v>8</v>
      </c>
      <c r="X29" s="4">
        <v>42289</v>
      </c>
      <c r="Y29" s="4">
        <v>42340</v>
      </c>
      <c r="Z29" t="s">
        <v>539</v>
      </c>
      <c r="AA29" t="s">
        <v>3481</v>
      </c>
      <c r="AB29" t="s">
        <v>8</v>
      </c>
    </row>
    <row r="30" spans="1:28" hidden="1" x14ac:dyDescent="0.3">
      <c r="A30">
        <v>2254866</v>
      </c>
      <c r="B30" t="s">
        <v>3472</v>
      </c>
      <c r="C30" t="s">
        <v>3480</v>
      </c>
      <c r="E30" t="s">
        <v>163</v>
      </c>
      <c r="F30" t="s">
        <v>258</v>
      </c>
      <c r="G30" t="s">
        <v>62</v>
      </c>
      <c r="H30" t="s">
        <v>8</v>
      </c>
      <c r="I30" t="s">
        <v>8</v>
      </c>
      <c r="J30" t="s">
        <v>8</v>
      </c>
      <c r="K30" t="s">
        <v>10</v>
      </c>
      <c r="L30" t="s">
        <v>10</v>
      </c>
      <c r="M30">
        <v>68</v>
      </c>
      <c r="N30">
        <v>30</v>
      </c>
      <c r="O30">
        <v>16.2</v>
      </c>
      <c r="P30">
        <v>20.100000000000001</v>
      </c>
      <c r="Q30">
        <v>528</v>
      </c>
      <c r="R30">
        <v>579</v>
      </c>
      <c r="S30" s="5">
        <v>0.1</v>
      </c>
      <c r="T30" t="s">
        <v>8</v>
      </c>
      <c r="W30" t="s">
        <v>8</v>
      </c>
      <c r="X30" s="4">
        <v>42289</v>
      </c>
      <c r="Y30" s="4">
        <v>42340</v>
      </c>
      <c r="Z30" t="s">
        <v>539</v>
      </c>
      <c r="AA30" t="s">
        <v>3479</v>
      </c>
      <c r="AB30" t="s">
        <v>8</v>
      </c>
    </row>
    <row r="31" spans="1:28" hidden="1" x14ac:dyDescent="0.3">
      <c r="A31">
        <v>2254870</v>
      </c>
      <c r="B31" t="s">
        <v>3472</v>
      </c>
      <c r="C31" t="s">
        <v>3478</v>
      </c>
      <c r="E31" t="s">
        <v>163</v>
      </c>
      <c r="F31" t="s">
        <v>267</v>
      </c>
      <c r="G31" t="s">
        <v>62</v>
      </c>
      <c r="H31" t="s">
        <v>8</v>
      </c>
      <c r="I31" t="s">
        <v>8</v>
      </c>
      <c r="J31" t="s">
        <v>8</v>
      </c>
      <c r="K31" t="s">
        <v>8</v>
      </c>
      <c r="L31" t="s">
        <v>10</v>
      </c>
      <c r="M31">
        <v>68</v>
      </c>
      <c r="N31">
        <v>30</v>
      </c>
      <c r="O31">
        <v>16.2</v>
      </c>
      <c r="P31">
        <v>20.100000000000001</v>
      </c>
      <c r="Q31">
        <v>444</v>
      </c>
      <c r="R31">
        <v>495</v>
      </c>
      <c r="S31" s="5">
        <v>0.1</v>
      </c>
      <c r="T31" t="s">
        <v>8</v>
      </c>
      <c r="W31" t="s">
        <v>8</v>
      </c>
      <c r="X31" s="4">
        <v>42289</v>
      </c>
      <c r="Y31" s="4">
        <v>42340</v>
      </c>
      <c r="Z31" t="s">
        <v>539</v>
      </c>
      <c r="AA31" t="s">
        <v>3477</v>
      </c>
      <c r="AB31" t="s">
        <v>8</v>
      </c>
    </row>
    <row r="32" spans="1:28" hidden="1" x14ac:dyDescent="0.3">
      <c r="A32">
        <v>2253907</v>
      </c>
      <c r="B32" t="s">
        <v>3472</v>
      </c>
      <c r="C32" t="s">
        <v>3476</v>
      </c>
      <c r="E32" t="s">
        <v>163</v>
      </c>
      <c r="F32" t="s">
        <v>258</v>
      </c>
      <c r="G32" t="s">
        <v>62</v>
      </c>
      <c r="H32" t="s">
        <v>8</v>
      </c>
      <c r="I32" t="s">
        <v>8</v>
      </c>
      <c r="J32" t="s">
        <v>8</v>
      </c>
      <c r="K32" t="s">
        <v>10</v>
      </c>
      <c r="L32" t="s">
        <v>10</v>
      </c>
      <c r="M32">
        <v>69.7</v>
      </c>
      <c r="N32">
        <v>37.700000000000003</v>
      </c>
      <c r="O32">
        <v>18.7</v>
      </c>
      <c r="P32">
        <v>22.9</v>
      </c>
      <c r="Q32">
        <v>551</v>
      </c>
      <c r="R32">
        <v>604</v>
      </c>
      <c r="S32" s="5">
        <v>0.1</v>
      </c>
      <c r="T32" t="s">
        <v>8</v>
      </c>
      <c r="W32" t="s">
        <v>8</v>
      </c>
      <c r="X32" s="4">
        <v>42179</v>
      </c>
      <c r="Y32" s="4">
        <v>42179</v>
      </c>
      <c r="Z32" t="s">
        <v>539</v>
      </c>
      <c r="AA32" t="s">
        <v>3475</v>
      </c>
      <c r="AB32" t="s">
        <v>8</v>
      </c>
    </row>
    <row r="33" spans="1:28" hidden="1" x14ac:dyDescent="0.3">
      <c r="A33">
        <v>2242290</v>
      </c>
      <c r="B33" t="s">
        <v>3472</v>
      </c>
      <c r="C33" t="s">
        <v>3474</v>
      </c>
      <c r="E33" t="s">
        <v>163</v>
      </c>
      <c r="F33" t="s">
        <v>258</v>
      </c>
      <c r="G33" t="s">
        <v>62</v>
      </c>
      <c r="H33" t="s">
        <v>8</v>
      </c>
      <c r="I33" t="s">
        <v>8</v>
      </c>
      <c r="J33" t="s">
        <v>8</v>
      </c>
      <c r="K33" t="s">
        <v>10</v>
      </c>
      <c r="L33" t="s">
        <v>10</v>
      </c>
      <c r="M33">
        <v>69.7</v>
      </c>
      <c r="N33">
        <v>37.700000000000003</v>
      </c>
      <c r="O33">
        <v>18.7</v>
      </c>
      <c r="P33">
        <v>22.9</v>
      </c>
      <c r="Q33">
        <v>551</v>
      </c>
      <c r="R33">
        <v>604</v>
      </c>
      <c r="S33" s="5">
        <v>0.1</v>
      </c>
      <c r="T33" t="s">
        <v>8</v>
      </c>
      <c r="W33" t="s">
        <v>8</v>
      </c>
      <c r="X33" s="4">
        <v>42179</v>
      </c>
      <c r="Y33" s="4">
        <v>42181</v>
      </c>
      <c r="Z33" t="s">
        <v>539</v>
      </c>
      <c r="AA33" t="s">
        <v>3473</v>
      </c>
      <c r="AB33" t="s">
        <v>8</v>
      </c>
    </row>
    <row r="34" spans="1:28" hidden="1" x14ac:dyDescent="0.3">
      <c r="A34">
        <v>2256570</v>
      </c>
      <c r="B34" t="s">
        <v>3472</v>
      </c>
      <c r="C34" t="s">
        <v>3471</v>
      </c>
      <c r="E34" t="s">
        <v>205</v>
      </c>
      <c r="F34" t="s">
        <v>204</v>
      </c>
      <c r="G34" t="s">
        <v>62</v>
      </c>
      <c r="H34" t="s">
        <v>8</v>
      </c>
      <c r="I34" t="s">
        <v>8</v>
      </c>
      <c r="J34" t="s">
        <v>8</v>
      </c>
      <c r="K34" t="s">
        <v>10</v>
      </c>
      <c r="L34" t="s">
        <v>10</v>
      </c>
      <c r="M34">
        <v>68</v>
      </c>
      <c r="N34">
        <v>28</v>
      </c>
      <c r="O34">
        <v>12.6</v>
      </c>
      <c r="P34">
        <v>14.8</v>
      </c>
      <c r="Q34">
        <v>400</v>
      </c>
      <c r="R34">
        <v>437</v>
      </c>
      <c r="S34" s="5">
        <v>0.1</v>
      </c>
      <c r="T34" t="s">
        <v>8</v>
      </c>
      <c r="W34" t="s">
        <v>8</v>
      </c>
      <c r="X34" s="4">
        <v>42289</v>
      </c>
      <c r="Y34" s="4">
        <v>42355</v>
      </c>
      <c r="Z34" t="s">
        <v>539</v>
      </c>
      <c r="AA34" t="s">
        <v>3470</v>
      </c>
      <c r="AB34" t="s">
        <v>10</v>
      </c>
    </row>
    <row r="35" spans="1:28" hidden="1" x14ac:dyDescent="0.3">
      <c r="A35">
        <v>2267986</v>
      </c>
      <c r="B35" t="s">
        <v>3469</v>
      </c>
      <c r="C35" t="s">
        <v>3468</v>
      </c>
      <c r="E35" t="s">
        <v>163</v>
      </c>
      <c r="F35" t="s">
        <v>267</v>
      </c>
      <c r="G35" t="s">
        <v>62</v>
      </c>
      <c r="H35" t="s">
        <v>8</v>
      </c>
      <c r="I35" t="s">
        <v>8</v>
      </c>
      <c r="J35" t="s">
        <v>8</v>
      </c>
      <c r="K35" t="s">
        <v>8</v>
      </c>
      <c r="L35" t="s">
        <v>10</v>
      </c>
      <c r="M35">
        <v>66.900000000000006</v>
      </c>
      <c r="N35">
        <v>23.2</v>
      </c>
      <c r="O35">
        <v>10.7</v>
      </c>
      <c r="P35">
        <v>13.3</v>
      </c>
      <c r="Q35">
        <v>294</v>
      </c>
      <c r="R35">
        <v>435</v>
      </c>
      <c r="S35" s="5">
        <v>0.32</v>
      </c>
      <c r="T35" t="s">
        <v>8</v>
      </c>
      <c r="X35" s="4">
        <v>42490</v>
      </c>
      <c r="Y35" s="4">
        <v>42516</v>
      </c>
      <c r="Z35" t="s">
        <v>61</v>
      </c>
      <c r="AA35" t="s">
        <v>3467</v>
      </c>
      <c r="AB35" t="s">
        <v>10</v>
      </c>
    </row>
    <row r="36" spans="1:28" hidden="1" x14ac:dyDescent="0.3">
      <c r="A36">
        <v>2273264</v>
      </c>
      <c r="B36" t="s">
        <v>3448</v>
      </c>
      <c r="C36" t="s">
        <v>3466</v>
      </c>
      <c r="E36" t="s">
        <v>64</v>
      </c>
      <c r="F36" t="s">
        <v>154</v>
      </c>
      <c r="G36" t="s">
        <v>153</v>
      </c>
      <c r="H36" t="s">
        <v>10</v>
      </c>
      <c r="I36" t="s">
        <v>8</v>
      </c>
      <c r="J36" t="s">
        <v>8</v>
      </c>
      <c r="K36" t="s">
        <v>8</v>
      </c>
      <c r="L36" t="s">
        <v>8</v>
      </c>
      <c r="M36">
        <v>19.399999999999999</v>
      </c>
      <c r="N36">
        <v>18.600000000000001</v>
      </c>
      <c r="O36">
        <v>1.6</v>
      </c>
      <c r="P36">
        <v>1.6</v>
      </c>
      <c r="Q36">
        <v>207</v>
      </c>
      <c r="R36">
        <v>267</v>
      </c>
      <c r="S36" s="5">
        <v>0.22</v>
      </c>
      <c r="T36" t="s">
        <v>8</v>
      </c>
      <c r="X36" s="4">
        <v>42553</v>
      </c>
      <c r="Y36" s="4">
        <v>42576</v>
      </c>
      <c r="Z36" t="s">
        <v>72</v>
      </c>
      <c r="AA36" t="s">
        <v>3465</v>
      </c>
      <c r="AB36" t="s">
        <v>8</v>
      </c>
    </row>
    <row r="37" spans="1:28" hidden="1" x14ac:dyDescent="0.3">
      <c r="A37">
        <v>2273265</v>
      </c>
      <c r="B37" t="s">
        <v>3448</v>
      </c>
      <c r="C37" t="s">
        <v>3464</v>
      </c>
      <c r="E37" t="s">
        <v>64</v>
      </c>
      <c r="F37" t="s">
        <v>154</v>
      </c>
      <c r="G37" t="s">
        <v>153</v>
      </c>
      <c r="H37" t="s">
        <v>10</v>
      </c>
      <c r="I37" t="s">
        <v>8</v>
      </c>
      <c r="J37" t="s">
        <v>8</v>
      </c>
      <c r="K37" t="s">
        <v>8</v>
      </c>
      <c r="L37" t="s">
        <v>8</v>
      </c>
      <c r="M37">
        <v>19.399999999999999</v>
      </c>
      <c r="N37">
        <v>18.600000000000001</v>
      </c>
      <c r="O37">
        <v>1.6</v>
      </c>
      <c r="P37">
        <v>1.6</v>
      </c>
      <c r="Q37">
        <v>207</v>
      </c>
      <c r="R37">
        <v>267</v>
      </c>
      <c r="S37" s="5">
        <v>0.22</v>
      </c>
      <c r="T37" t="s">
        <v>8</v>
      </c>
      <c r="X37" s="4">
        <v>42553</v>
      </c>
      <c r="Y37" s="4">
        <v>42576</v>
      </c>
      <c r="Z37" t="s">
        <v>72</v>
      </c>
      <c r="AA37" t="s">
        <v>3463</v>
      </c>
      <c r="AB37" t="s">
        <v>8</v>
      </c>
    </row>
    <row r="38" spans="1:28" hidden="1" x14ac:dyDescent="0.3">
      <c r="A38">
        <v>2273266</v>
      </c>
      <c r="B38" t="s">
        <v>3448</v>
      </c>
      <c r="C38" t="s">
        <v>3462</v>
      </c>
      <c r="E38" t="s">
        <v>64</v>
      </c>
      <c r="F38" t="s">
        <v>154</v>
      </c>
      <c r="G38" t="s">
        <v>153</v>
      </c>
      <c r="H38" t="s">
        <v>10</v>
      </c>
      <c r="I38" t="s">
        <v>8</v>
      </c>
      <c r="J38" t="s">
        <v>8</v>
      </c>
      <c r="K38" t="s">
        <v>8</v>
      </c>
      <c r="L38" t="s">
        <v>8</v>
      </c>
      <c r="M38">
        <v>19.399999999999999</v>
      </c>
      <c r="N38">
        <v>18.600000000000001</v>
      </c>
      <c r="O38">
        <v>1.6</v>
      </c>
      <c r="P38">
        <v>1.6</v>
      </c>
      <c r="Q38">
        <v>207</v>
      </c>
      <c r="R38">
        <v>267</v>
      </c>
      <c r="S38" s="5">
        <v>0.22</v>
      </c>
      <c r="T38" t="s">
        <v>8</v>
      </c>
      <c r="X38" s="4">
        <v>42553</v>
      </c>
      <c r="Y38" s="4">
        <v>42576</v>
      </c>
      <c r="Z38" t="s">
        <v>72</v>
      </c>
      <c r="AA38" t="s">
        <v>3461</v>
      </c>
      <c r="AB38" t="s">
        <v>8</v>
      </c>
    </row>
    <row r="39" spans="1:28" hidden="1" x14ac:dyDescent="0.3">
      <c r="A39">
        <v>2273267</v>
      </c>
      <c r="B39" t="s">
        <v>3448</v>
      </c>
      <c r="C39" t="s">
        <v>3460</v>
      </c>
      <c r="E39" t="s">
        <v>64</v>
      </c>
      <c r="F39" t="s">
        <v>154</v>
      </c>
      <c r="G39" t="s">
        <v>153</v>
      </c>
      <c r="H39" t="s">
        <v>10</v>
      </c>
      <c r="I39" t="s">
        <v>8</v>
      </c>
      <c r="J39" t="s">
        <v>8</v>
      </c>
      <c r="K39" t="s">
        <v>8</v>
      </c>
      <c r="L39" t="s">
        <v>8</v>
      </c>
      <c r="M39">
        <v>24.8</v>
      </c>
      <c r="N39">
        <v>17.5</v>
      </c>
      <c r="O39">
        <v>2.4</v>
      </c>
      <c r="P39">
        <v>2.4</v>
      </c>
      <c r="Q39">
        <v>213</v>
      </c>
      <c r="R39">
        <v>274</v>
      </c>
      <c r="S39" s="5">
        <v>0.22</v>
      </c>
      <c r="T39" t="s">
        <v>8</v>
      </c>
      <c r="X39" s="4">
        <v>42553</v>
      </c>
      <c r="Y39" s="4">
        <v>42576</v>
      </c>
      <c r="Z39" t="s">
        <v>72</v>
      </c>
      <c r="AA39" t="s">
        <v>3459</v>
      </c>
      <c r="AB39" t="s">
        <v>8</v>
      </c>
    </row>
    <row r="40" spans="1:28" hidden="1" x14ac:dyDescent="0.3">
      <c r="A40">
        <v>2273268</v>
      </c>
      <c r="B40" t="s">
        <v>3448</v>
      </c>
      <c r="C40" t="s">
        <v>3458</v>
      </c>
      <c r="E40" t="s">
        <v>64</v>
      </c>
      <c r="F40" t="s">
        <v>154</v>
      </c>
      <c r="G40" t="s">
        <v>153</v>
      </c>
      <c r="H40" t="s">
        <v>10</v>
      </c>
      <c r="I40" t="s">
        <v>8</v>
      </c>
      <c r="J40" t="s">
        <v>8</v>
      </c>
      <c r="K40" t="s">
        <v>8</v>
      </c>
      <c r="L40" t="s">
        <v>8</v>
      </c>
      <c r="M40">
        <v>24.8</v>
      </c>
      <c r="N40">
        <v>17.5</v>
      </c>
      <c r="O40">
        <v>2.4</v>
      </c>
      <c r="P40">
        <v>2.4</v>
      </c>
      <c r="Q40">
        <v>213</v>
      </c>
      <c r="R40">
        <v>274</v>
      </c>
      <c r="S40" s="5">
        <v>0.22</v>
      </c>
      <c r="T40" t="s">
        <v>8</v>
      </c>
      <c r="X40" s="4">
        <v>42553</v>
      </c>
      <c r="Y40" s="4">
        <v>42576</v>
      </c>
      <c r="Z40" t="s">
        <v>72</v>
      </c>
      <c r="AA40" t="s">
        <v>3457</v>
      </c>
      <c r="AB40" t="s">
        <v>8</v>
      </c>
    </row>
    <row r="41" spans="1:28" hidden="1" x14ac:dyDescent="0.3">
      <c r="A41">
        <v>2273269</v>
      </c>
      <c r="B41" t="s">
        <v>3448</v>
      </c>
      <c r="C41" t="s">
        <v>3456</v>
      </c>
      <c r="E41" t="s">
        <v>64</v>
      </c>
      <c r="F41" t="s">
        <v>154</v>
      </c>
      <c r="G41" t="s">
        <v>153</v>
      </c>
      <c r="H41" t="s">
        <v>10</v>
      </c>
      <c r="I41" t="s">
        <v>8</v>
      </c>
      <c r="J41" t="s">
        <v>8</v>
      </c>
      <c r="K41" t="s">
        <v>8</v>
      </c>
      <c r="L41" t="s">
        <v>8</v>
      </c>
      <c r="M41">
        <v>24.8</v>
      </c>
      <c r="N41">
        <v>17.5</v>
      </c>
      <c r="O41">
        <v>2.4</v>
      </c>
      <c r="P41">
        <v>2.4</v>
      </c>
      <c r="Q41">
        <v>213</v>
      </c>
      <c r="R41">
        <v>274</v>
      </c>
      <c r="S41" s="5">
        <v>0.22</v>
      </c>
      <c r="T41" t="s">
        <v>8</v>
      </c>
      <c r="X41" s="4">
        <v>42553</v>
      </c>
      <c r="Y41" s="4">
        <v>42576</v>
      </c>
      <c r="Z41" t="s">
        <v>72</v>
      </c>
      <c r="AA41" t="s">
        <v>3455</v>
      </c>
      <c r="AB41" t="s">
        <v>8</v>
      </c>
    </row>
    <row r="42" spans="1:28" hidden="1" x14ac:dyDescent="0.3">
      <c r="A42">
        <v>2273272</v>
      </c>
      <c r="B42" t="s">
        <v>3448</v>
      </c>
      <c r="C42" t="s">
        <v>3454</v>
      </c>
      <c r="E42" t="s">
        <v>64</v>
      </c>
      <c r="F42" t="s">
        <v>68</v>
      </c>
      <c r="G42" t="s">
        <v>62</v>
      </c>
      <c r="H42" t="s">
        <v>10</v>
      </c>
      <c r="I42" t="s">
        <v>8</v>
      </c>
      <c r="J42" t="s">
        <v>8</v>
      </c>
      <c r="K42" t="s">
        <v>8</v>
      </c>
      <c r="L42" t="s">
        <v>8</v>
      </c>
      <c r="M42">
        <v>35.9</v>
      </c>
      <c r="N42">
        <v>18.600000000000001</v>
      </c>
      <c r="O42">
        <v>3.1</v>
      </c>
      <c r="P42">
        <v>3.8</v>
      </c>
      <c r="Q42">
        <v>270</v>
      </c>
      <c r="R42">
        <v>358</v>
      </c>
      <c r="S42" s="5">
        <v>0.25</v>
      </c>
      <c r="T42" t="s">
        <v>8</v>
      </c>
      <c r="X42" s="4">
        <v>42553</v>
      </c>
      <c r="Y42" s="4">
        <v>42576</v>
      </c>
      <c r="Z42" t="s">
        <v>72</v>
      </c>
      <c r="AA42" t="s">
        <v>3453</v>
      </c>
      <c r="AB42" t="s">
        <v>8</v>
      </c>
    </row>
    <row r="43" spans="1:28" hidden="1" x14ac:dyDescent="0.3">
      <c r="A43">
        <v>2273273</v>
      </c>
      <c r="B43" t="s">
        <v>3448</v>
      </c>
      <c r="C43" t="s">
        <v>3452</v>
      </c>
      <c r="E43" t="s">
        <v>64</v>
      </c>
      <c r="F43" t="s">
        <v>68</v>
      </c>
      <c r="G43" t="s">
        <v>62</v>
      </c>
      <c r="H43" t="s">
        <v>10</v>
      </c>
      <c r="I43" t="s">
        <v>8</v>
      </c>
      <c r="J43" t="s">
        <v>8</v>
      </c>
      <c r="K43" t="s">
        <v>8</v>
      </c>
      <c r="L43" t="s">
        <v>8</v>
      </c>
      <c r="M43">
        <v>36.9</v>
      </c>
      <c r="N43">
        <v>18.600000000000001</v>
      </c>
      <c r="O43">
        <v>3.1</v>
      </c>
      <c r="P43">
        <v>3.8</v>
      </c>
      <c r="Q43">
        <v>270</v>
      </c>
      <c r="R43">
        <v>358</v>
      </c>
      <c r="S43" s="5">
        <v>0.25</v>
      </c>
      <c r="T43" t="s">
        <v>8</v>
      </c>
      <c r="X43" s="4">
        <v>42553</v>
      </c>
      <c r="Y43" s="4">
        <v>42576</v>
      </c>
      <c r="Z43" t="s">
        <v>72</v>
      </c>
      <c r="AA43" t="s">
        <v>3451</v>
      </c>
      <c r="AB43" t="s">
        <v>8</v>
      </c>
    </row>
    <row r="44" spans="1:28" hidden="1" x14ac:dyDescent="0.3">
      <c r="A44">
        <v>2273270</v>
      </c>
      <c r="B44" t="s">
        <v>3448</v>
      </c>
      <c r="C44" t="s">
        <v>3450</v>
      </c>
      <c r="E44" t="s">
        <v>64</v>
      </c>
      <c r="F44" t="s">
        <v>154</v>
      </c>
      <c r="G44" t="s">
        <v>153</v>
      </c>
      <c r="H44" t="s">
        <v>10</v>
      </c>
      <c r="I44" t="s">
        <v>8</v>
      </c>
      <c r="J44" t="s">
        <v>8</v>
      </c>
      <c r="K44" t="s">
        <v>8</v>
      </c>
      <c r="L44" t="s">
        <v>8</v>
      </c>
      <c r="M44">
        <v>33.9</v>
      </c>
      <c r="N44">
        <v>18.600000000000001</v>
      </c>
      <c r="O44">
        <v>3.3</v>
      </c>
      <c r="P44">
        <v>3.3</v>
      </c>
      <c r="Q44">
        <v>220</v>
      </c>
      <c r="R44">
        <v>282</v>
      </c>
      <c r="S44" s="5">
        <v>0.22</v>
      </c>
      <c r="T44" t="s">
        <v>8</v>
      </c>
      <c r="X44" s="4">
        <v>42553</v>
      </c>
      <c r="Y44" s="4">
        <v>42576</v>
      </c>
      <c r="Z44" t="s">
        <v>72</v>
      </c>
      <c r="AA44" t="s">
        <v>3449</v>
      </c>
      <c r="AB44" t="s">
        <v>8</v>
      </c>
    </row>
    <row r="45" spans="1:28" hidden="1" x14ac:dyDescent="0.3">
      <c r="A45">
        <v>2273271</v>
      </c>
      <c r="B45" t="s">
        <v>3448</v>
      </c>
      <c r="C45" t="s">
        <v>3447</v>
      </c>
      <c r="E45" t="s">
        <v>64</v>
      </c>
      <c r="F45" t="s">
        <v>154</v>
      </c>
      <c r="G45" t="s">
        <v>153</v>
      </c>
      <c r="H45" t="s">
        <v>10</v>
      </c>
      <c r="I45" t="s">
        <v>8</v>
      </c>
      <c r="J45" t="s">
        <v>8</v>
      </c>
      <c r="K45" t="s">
        <v>8</v>
      </c>
      <c r="L45" t="s">
        <v>8</v>
      </c>
      <c r="M45">
        <v>34.9</v>
      </c>
      <c r="N45">
        <v>18.600000000000001</v>
      </c>
      <c r="O45">
        <v>3.3</v>
      </c>
      <c r="P45">
        <v>3.3</v>
      </c>
      <c r="Q45">
        <v>220</v>
      </c>
      <c r="R45">
        <v>282</v>
      </c>
      <c r="S45" s="5">
        <v>0.22</v>
      </c>
      <c r="T45" t="s">
        <v>8</v>
      </c>
      <c r="X45" s="4">
        <v>42553</v>
      </c>
      <c r="Y45" s="4">
        <v>42576</v>
      </c>
      <c r="Z45" t="s">
        <v>72</v>
      </c>
      <c r="AA45" t="s">
        <v>3446</v>
      </c>
      <c r="AB45" t="s">
        <v>8</v>
      </c>
    </row>
    <row r="46" spans="1:28" hidden="1" x14ac:dyDescent="0.3">
      <c r="A46">
        <v>2269098</v>
      </c>
      <c r="B46" t="s">
        <v>3436</v>
      </c>
      <c r="C46" t="s">
        <v>3445</v>
      </c>
      <c r="D46" t="s">
        <v>3444</v>
      </c>
      <c r="E46" t="s">
        <v>64</v>
      </c>
      <c r="F46" t="s">
        <v>154</v>
      </c>
      <c r="G46" t="s">
        <v>153</v>
      </c>
      <c r="H46" t="s">
        <v>10</v>
      </c>
      <c r="I46" t="s">
        <v>8</v>
      </c>
      <c r="J46" t="s">
        <v>8</v>
      </c>
      <c r="K46" t="s">
        <v>8</v>
      </c>
      <c r="L46" t="s">
        <v>8</v>
      </c>
      <c r="M46">
        <v>19.7</v>
      </c>
      <c r="N46">
        <v>17.5</v>
      </c>
      <c r="O46">
        <v>1.7</v>
      </c>
      <c r="P46">
        <v>1.7</v>
      </c>
      <c r="Q46">
        <v>209</v>
      </c>
      <c r="R46">
        <v>268</v>
      </c>
      <c r="S46" s="5">
        <v>0.22</v>
      </c>
      <c r="T46" t="s">
        <v>8</v>
      </c>
      <c r="X46" s="4">
        <v>42510</v>
      </c>
      <c r="Y46" s="4">
        <v>42523</v>
      </c>
      <c r="Z46" t="s">
        <v>72</v>
      </c>
      <c r="AA46" t="s">
        <v>3443</v>
      </c>
      <c r="AB46" t="s">
        <v>8</v>
      </c>
    </row>
    <row r="47" spans="1:28" hidden="1" x14ac:dyDescent="0.3">
      <c r="A47">
        <v>2269097</v>
      </c>
      <c r="B47" t="s">
        <v>3436</v>
      </c>
      <c r="C47" t="s">
        <v>3442</v>
      </c>
      <c r="D47" t="s">
        <v>3441</v>
      </c>
      <c r="E47" t="s">
        <v>64</v>
      </c>
      <c r="F47" t="s">
        <v>154</v>
      </c>
      <c r="G47" t="s">
        <v>153</v>
      </c>
      <c r="H47" t="s">
        <v>10</v>
      </c>
      <c r="I47" t="s">
        <v>8</v>
      </c>
      <c r="J47" t="s">
        <v>8</v>
      </c>
      <c r="K47" t="s">
        <v>8</v>
      </c>
      <c r="L47" t="s">
        <v>8</v>
      </c>
      <c r="M47">
        <v>26.6</v>
      </c>
      <c r="N47">
        <v>17.5</v>
      </c>
      <c r="O47">
        <v>2.5</v>
      </c>
      <c r="P47">
        <v>2.5</v>
      </c>
      <c r="Q47">
        <v>215</v>
      </c>
      <c r="R47">
        <v>275</v>
      </c>
      <c r="S47" s="5">
        <v>0.22</v>
      </c>
      <c r="T47" t="s">
        <v>8</v>
      </c>
      <c r="X47" s="4">
        <v>42510</v>
      </c>
      <c r="Y47" s="4">
        <v>42523</v>
      </c>
      <c r="Z47" t="s">
        <v>72</v>
      </c>
      <c r="AA47" t="s">
        <v>3440</v>
      </c>
      <c r="AB47" t="s">
        <v>8</v>
      </c>
    </row>
    <row r="48" spans="1:28" hidden="1" x14ac:dyDescent="0.3">
      <c r="A48">
        <v>2269096</v>
      </c>
      <c r="B48" t="s">
        <v>3436</v>
      </c>
      <c r="C48" t="s">
        <v>3439</v>
      </c>
      <c r="D48" t="s">
        <v>3438</v>
      </c>
      <c r="E48" t="s">
        <v>64</v>
      </c>
      <c r="F48" t="s">
        <v>154</v>
      </c>
      <c r="G48" t="s">
        <v>153</v>
      </c>
      <c r="H48" t="s">
        <v>10</v>
      </c>
      <c r="I48" t="s">
        <v>8</v>
      </c>
      <c r="J48" t="s">
        <v>8</v>
      </c>
      <c r="K48" t="s">
        <v>8</v>
      </c>
      <c r="L48" t="s">
        <v>8</v>
      </c>
      <c r="M48">
        <v>32.700000000000003</v>
      </c>
      <c r="N48">
        <v>17.5</v>
      </c>
      <c r="O48">
        <v>3.2</v>
      </c>
      <c r="P48">
        <v>3.2</v>
      </c>
      <c r="Q48">
        <v>220</v>
      </c>
      <c r="R48">
        <v>281</v>
      </c>
      <c r="S48" s="5">
        <v>0.22</v>
      </c>
      <c r="T48" t="s">
        <v>8</v>
      </c>
      <c r="X48" s="4">
        <v>42510</v>
      </c>
      <c r="Y48" s="4">
        <v>42523</v>
      </c>
      <c r="Z48" t="s">
        <v>72</v>
      </c>
      <c r="AA48" t="s">
        <v>3437</v>
      </c>
      <c r="AB48" t="s">
        <v>8</v>
      </c>
    </row>
    <row r="49" spans="1:28" hidden="1" x14ac:dyDescent="0.3">
      <c r="A49">
        <v>2269095</v>
      </c>
      <c r="B49" t="s">
        <v>3436</v>
      </c>
      <c r="C49" t="s">
        <v>3435</v>
      </c>
      <c r="D49" t="s">
        <v>3434</v>
      </c>
      <c r="E49" t="s">
        <v>64</v>
      </c>
      <c r="F49" t="s">
        <v>154</v>
      </c>
      <c r="G49" t="s">
        <v>153</v>
      </c>
      <c r="H49" t="s">
        <v>10</v>
      </c>
      <c r="I49" t="s">
        <v>8</v>
      </c>
      <c r="J49" t="s">
        <v>8</v>
      </c>
      <c r="K49" t="s">
        <v>8</v>
      </c>
      <c r="L49" t="s">
        <v>8</v>
      </c>
      <c r="M49">
        <v>32.700000000000003</v>
      </c>
      <c r="N49">
        <v>20.6</v>
      </c>
      <c r="O49">
        <v>4.3</v>
      </c>
      <c r="P49">
        <v>4.3</v>
      </c>
      <c r="Q49">
        <v>228</v>
      </c>
      <c r="R49">
        <v>291</v>
      </c>
      <c r="S49" s="5">
        <v>0.22</v>
      </c>
      <c r="T49" t="s">
        <v>8</v>
      </c>
      <c r="X49" s="4">
        <v>42510</v>
      </c>
      <c r="Y49" s="4">
        <v>42523</v>
      </c>
      <c r="Z49" t="s">
        <v>72</v>
      </c>
      <c r="AA49" t="s">
        <v>3433</v>
      </c>
      <c r="AB49" t="s">
        <v>8</v>
      </c>
    </row>
    <row r="50" spans="1:28" hidden="1" x14ac:dyDescent="0.3">
      <c r="A50">
        <v>2226044</v>
      </c>
      <c r="B50" t="s">
        <v>3393</v>
      </c>
      <c r="C50" t="s">
        <v>3432</v>
      </c>
      <c r="E50" t="s">
        <v>163</v>
      </c>
      <c r="F50" t="s">
        <v>672</v>
      </c>
      <c r="G50" t="s">
        <v>62</v>
      </c>
      <c r="H50" t="s">
        <v>8</v>
      </c>
      <c r="I50" t="s">
        <v>10</v>
      </c>
      <c r="J50" t="s">
        <v>8</v>
      </c>
      <c r="K50" t="s">
        <v>8</v>
      </c>
      <c r="L50" t="s">
        <v>10</v>
      </c>
      <c r="M50">
        <v>69.7</v>
      </c>
      <c r="N50">
        <v>22</v>
      </c>
      <c r="O50">
        <v>8.4</v>
      </c>
      <c r="P50">
        <v>10.199999999999999</v>
      </c>
      <c r="Q50">
        <v>387</v>
      </c>
      <c r="R50">
        <v>433</v>
      </c>
      <c r="S50" s="5">
        <v>0.11</v>
      </c>
      <c r="T50" t="s">
        <v>8</v>
      </c>
      <c r="W50" t="s">
        <v>8</v>
      </c>
      <c r="X50" s="4">
        <v>41954</v>
      </c>
      <c r="Y50" s="4">
        <v>41961</v>
      </c>
      <c r="Z50" t="s">
        <v>61</v>
      </c>
      <c r="AA50" t="s">
        <v>3431</v>
      </c>
      <c r="AB50" t="s">
        <v>8</v>
      </c>
    </row>
    <row r="51" spans="1:28" hidden="1" x14ac:dyDescent="0.3">
      <c r="A51">
        <v>2223784</v>
      </c>
      <c r="B51" t="s">
        <v>3393</v>
      </c>
      <c r="C51" t="s">
        <v>3430</v>
      </c>
      <c r="E51" t="s">
        <v>163</v>
      </c>
      <c r="F51" t="s">
        <v>267</v>
      </c>
      <c r="G51" t="s">
        <v>62</v>
      </c>
      <c r="H51" t="s">
        <v>8</v>
      </c>
      <c r="I51" t="s">
        <v>8</v>
      </c>
      <c r="J51" t="s">
        <v>8</v>
      </c>
      <c r="K51" t="s">
        <v>8</v>
      </c>
      <c r="L51" t="s">
        <v>8</v>
      </c>
      <c r="M51">
        <v>56.8</v>
      </c>
      <c r="N51">
        <v>19.7</v>
      </c>
      <c r="O51">
        <v>8.8000000000000007</v>
      </c>
      <c r="P51">
        <v>10.8</v>
      </c>
      <c r="Q51">
        <v>370</v>
      </c>
      <c r="R51">
        <v>413</v>
      </c>
      <c r="S51" s="5">
        <v>0.1</v>
      </c>
      <c r="T51" t="s">
        <v>8</v>
      </c>
      <c r="W51" t="s">
        <v>8</v>
      </c>
      <c r="X51" s="4">
        <v>41878</v>
      </c>
      <c r="Y51" s="4">
        <v>41940</v>
      </c>
      <c r="Z51" t="s">
        <v>61</v>
      </c>
      <c r="AA51" t="s">
        <v>3429</v>
      </c>
      <c r="AB51" t="s">
        <v>8</v>
      </c>
    </row>
    <row r="52" spans="1:28" hidden="1" x14ac:dyDescent="0.3">
      <c r="A52">
        <v>2254871</v>
      </c>
      <c r="B52" t="s">
        <v>3393</v>
      </c>
      <c r="C52" t="s">
        <v>3428</v>
      </c>
      <c r="E52" t="s">
        <v>163</v>
      </c>
      <c r="F52" t="s">
        <v>162</v>
      </c>
      <c r="G52" t="s">
        <v>62</v>
      </c>
      <c r="H52" t="s">
        <v>8</v>
      </c>
      <c r="I52" t="s">
        <v>10</v>
      </c>
      <c r="J52" t="s">
        <v>8</v>
      </c>
      <c r="K52" t="s">
        <v>10</v>
      </c>
      <c r="L52" t="s">
        <v>10</v>
      </c>
      <c r="M52">
        <v>72</v>
      </c>
      <c r="N52">
        <v>22</v>
      </c>
      <c r="O52">
        <v>8</v>
      </c>
      <c r="P52">
        <v>9.4</v>
      </c>
      <c r="Q52">
        <v>465</v>
      </c>
      <c r="R52">
        <v>509</v>
      </c>
      <c r="S52" s="5">
        <v>0.1</v>
      </c>
      <c r="T52" t="s">
        <v>8</v>
      </c>
      <c r="W52" t="s">
        <v>8</v>
      </c>
      <c r="X52" s="4">
        <v>42289</v>
      </c>
      <c r="Y52" s="4">
        <v>42352</v>
      </c>
      <c r="Z52" t="s">
        <v>539</v>
      </c>
      <c r="AA52" t="s">
        <v>3427</v>
      </c>
      <c r="AB52" t="s">
        <v>8</v>
      </c>
    </row>
    <row r="53" spans="1:28" hidden="1" x14ac:dyDescent="0.3">
      <c r="A53">
        <v>2223801</v>
      </c>
      <c r="B53" t="s">
        <v>3393</v>
      </c>
      <c r="C53" t="s">
        <v>3426</v>
      </c>
      <c r="E53" t="s">
        <v>163</v>
      </c>
      <c r="F53" t="s">
        <v>267</v>
      </c>
      <c r="G53" t="s">
        <v>62</v>
      </c>
      <c r="H53" t="s">
        <v>8</v>
      </c>
      <c r="I53" t="s">
        <v>8</v>
      </c>
      <c r="J53" t="s">
        <v>8</v>
      </c>
      <c r="K53" t="s">
        <v>8</v>
      </c>
      <c r="L53" t="s">
        <v>8</v>
      </c>
      <c r="M53">
        <v>37.799999999999997</v>
      </c>
      <c r="N53">
        <v>19.7</v>
      </c>
      <c r="O53">
        <v>9.8000000000000007</v>
      </c>
      <c r="P53">
        <v>11.8</v>
      </c>
      <c r="Q53">
        <v>378</v>
      </c>
      <c r="R53">
        <v>421</v>
      </c>
      <c r="S53" s="5">
        <v>0.1</v>
      </c>
      <c r="T53" t="s">
        <v>8</v>
      </c>
      <c r="W53" t="s">
        <v>8</v>
      </c>
      <c r="X53" s="4">
        <v>41878</v>
      </c>
      <c r="Y53" s="4">
        <v>41940</v>
      </c>
      <c r="Z53" t="s">
        <v>61</v>
      </c>
      <c r="AA53" t="s">
        <v>3425</v>
      </c>
      <c r="AB53" t="s">
        <v>8</v>
      </c>
    </row>
    <row r="54" spans="1:28" hidden="1" x14ac:dyDescent="0.3">
      <c r="A54">
        <v>2254849</v>
      </c>
      <c r="B54" t="s">
        <v>3393</v>
      </c>
      <c r="C54" t="s">
        <v>3424</v>
      </c>
      <c r="E54" t="s">
        <v>163</v>
      </c>
      <c r="F54" t="s">
        <v>267</v>
      </c>
      <c r="G54" t="s">
        <v>62</v>
      </c>
      <c r="H54" t="s">
        <v>8</v>
      </c>
      <c r="I54" t="s">
        <v>8</v>
      </c>
      <c r="J54" t="s">
        <v>8</v>
      </c>
      <c r="K54" t="s">
        <v>8</v>
      </c>
      <c r="L54" t="s">
        <v>10</v>
      </c>
      <c r="M54">
        <v>73</v>
      </c>
      <c r="N54">
        <v>24</v>
      </c>
      <c r="O54">
        <v>11.3</v>
      </c>
      <c r="P54">
        <v>14</v>
      </c>
      <c r="Q54">
        <v>395</v>
      </c>
      <c r="R54">
        <v>441</v>
      </c>
      <c r="S54" s="5">
        <v>0.1</v>
      </c>
      <c r="T54" t="s">
        <v>8</v>
      </c>
      <c r="W54" t="s">
        <v>8</v>
      </c>
      <c r="X54" s="4">
        <v>42289</v>
      </c>
      <c r="Y54" s="4">
        <v>42340</v>
      </c>
      <c r="Z54" t="s">
        <v>539</v>
      </c>
      <c r="AA54" t="s">
        <v>3423</v>
      </c>
      <c r="AB54" t="s">
        <v>8</v>
      </c>
    </row>
    <row r="55" spans="1:28" hidden="1" x14ac:dyDescent="0.3">
      <c r="A55">
        <v>2254822</v>
      </c>
      <c r="B55" t="s">
        <v>3393</v>
      </c>
      <c r="C55" t="s">
        <v>3422</v>
      </c>
      <c r="E55" t="s">
        <v>163</v>
      </c>
      <c r="F55" t="s">
        <v>258</v>
      </c>
      <c r="G55" t="s">
        <v>62</v>
      </c>
      <c r="H55" t="s">
        <v>8</v>
      </c>
      <c r="I55" t="s">
        <v>8</v>
      </c>
      <c r="J55" t="s">
        <v>8</v>
      </c>
      <c r="K55" t="s">
        <v>10</v>
      </c>
      <c r="L55" t="s">
        <v>10</v>
      </c>
      <c r="M55">
        <v>73</v>
      </c>
      <c r="N55">
        <v>24</v>
      </c>
      <c r="O55">
        <v>11.1</v>
      </c>
      <c r="P55">
        <v>13.5</v>
      </c>
      <c r="Q55">
        <v>475</v>
      </c>
      <c r="R55">
        <v>520</v>
      </c>
      <c r="S55" s="5">
        <v>0.1</v>
      </c>
      <c r="T55" t="s">
        <v>8</v>
      </c>
      <c r="W55" t="s">
        <v>8</v>
      </c>
      <c r="X55" s="4">
        <v>42289</v>
      </c>
      <c r="Y55" s="4">
        <v>42340</v>
      </c>
      <c r="Z55" t="s">
        <v>539</v>
      </c>
      <c r="AA55" t="s">
        <v>3421</v>
      </c>
      <c r="AB55" t="s">
        <v>8</v>
      </c>
    </row>
    <row r="56" spans="1:28" hidden="1" x14ac:dyDescent="0.3">
      <c r="A56">
        <v>2223805</v>
      </c>
      <c r="B56" t="s">
        <v>3393</v>
      </c>
      <c r="C56" t="s">
        <v>3420</v>
      </c>
      <c r="E56" t="s">
        <v>163</v>
      </c>
      <c r="F56" t="s">
        <v>267</v>
      </c>
      <c r="G56" t="s">
        <v>62</v>
      </c>
      <c r="H56" t="s">
        <v>8</v>
      </c>
      <c r="I56" t="s">
        <v>8</v>
      </c>
      <c r="J56" t="s">
        <v>8</v>
      </c>
      <c r="K56" t="s">
        <v>8</v>
      </c>
      <c r="L56" t="s">
        <v>8</v>
      </c>
      <c r="M56">
        <v>41.7</v>
      </c>
      <c r="N56">
        <v>24.3</v>
      </c>
      <c r="O56">
        <v>13.8</v>
      </c>
      <c r="P56">
        <v>16.100000000000001</v>
      </c>
      <c r="Q56">
        <v>412</v>
      </c>
      <c r="R56">
        <v>459</v>
      </c>
      <c r="S56" s="5">
        <v>0.1</v>
      </c>
      <c r="T56" t="s">
        <v>8</v>
      </c>
      <c r="W56" t="s">
        <v>8</v>
      </c>
      <c r="X56" s="4">
        <v>41878</v>
      </c>
      <c r="Y56" s="4">
        <v>41940</v>
      </c>
      <c r="Z56" t="s">
        <v>61</v>
      </c>
      <c r="AA56" t="s">
        <v>3419</v>
      </c>
      <c r="AB56" t="s">
        <v>8</v>
      </c>
    </row>
    <row r="57" spans="1:28" hidden="1" x14ac:dyDescent="0.3">
      <c r="A57">
        <v>2254859</v>
      </c>
      <c r="B57" t="s">
        <v>3393</v>
      </c>
      <c r="C57" t="s">
        <v>3418</v>
      </c>
      <c r="E57" t="s">
        <v>163</v>
      </c>
      <c r="F57" t="s">
        <v>267</v>
      </c>
      <c r="G57" t="s">
        <v>62</v>
      </c>
      <c r="H57" t="s">
        <v>8</v>
      </c>
      <c r="I57" t="s">
        <v>8</v>
      </c>
      <c r="J57" t="s">
        <v>8</v>
      </c>
      <c r="K57" t="s">
        <v>8</v>
      </c>
      <c r="L57" t="s">
        <v>10</v>
      </c>
      <c r="M57">
        <v>76</v>
      </c>
      <c r="N57">
        <v>28</v>
      </c>
      <c r="O57">
        <v>16.8</v>
      </c>
      <c r="P57">
        <v>20.7</v>
      </c>
      <c r="Q57">
        <v>445</v>
      </c>
      <c r="R57">
        <v>500</v>
      </c>
      <c r="S57" s="5">
        <v>0.11</v>
      </c>
      <c r="T57" t="s">
        <v>8</v>
      </c>
      <c r="W57" t="s">
        <v>8</v>
      </c>
      <c r="X57" s="4">
        <v>42289</v>
      </c>
      <c r="Y57" s="4">
        <v>42352</v>
      </c>
      <c r="Z57" t="s">
        <v>539</v>
      </c>
      <c r="AA57" t="s">
        <v>3417</v>
      </c>
      <c r="AB57" t="s">
        <v>8</v>
      </c>
    </row>
    <row r="58" spans="1:28" hidden="1" x14ac:dyDescent="0.3">
      <c r="A58">
        <v>2254855</v>
      </c>
      <c r="B58" t="s">
        <v>3393</v>
      </c>
      <c r="C58" t="s">
        <v>3416</v>
      </c>
      <c r="E58" t="s">
        <v>163</v>
      </c>
      <c r="F58" t="s">
        <v>258</v>
      </c>
      <c r="G58" t="s">
        <v>62</v>
      </c>
      <c r="H58" t="s">
        <v>8</v>
      </c>
      <c r="I58" t="s">
        <v>8</v>
      </c>
      <c r="J58" t="s">
        <v>8</v>
      </c>
      <c r="K58" t="s">
        <v>10</v>
      </c>
      <c r="L58" t="s">
        <v>10</v>
      </c>
      <c r="M58">
        <v>76</v>
      </c>
      <c r="N58">
        <v>28</v>
      </c>
      <c r="O58">
        <v>16.399999999999999</v>
      </c>
      <c r="P58">
        <v>20</v>
      </c>
      <c r="Q58">
        <v>525</v>
      </c>
      <c r="R58">
        <v>578</v>
      </c>
      <c r="S58" s="5">
        <v>0.11</v>
      </c>
      <c r="T58" t="s">
        <v>8</v>
      </c>
      <c r="W58" t="s">
        <v>8</v>
      </c>
      <c r="X58" s="4">
        <v>42289</v>
      </c>
      <c r="Y58" s="4">
        <v>42340</v>
      </c>
      <c r="Z58" t="s">
        <v>539</v>
      </c>
      <c r="AA58" t="s">
        <v>3415</v>
      </c>
      <c r="AB58" t="s">
        <v>8</v>
      </c>
    </row>
    <row r="59" spans="1:28" hidden="1" x14ac:dyDescent="0.3">
      <c r="A59">
        <v>2226085</v>
      </c>
      <c r="B59" t="s">
        <v>3393</v>
      </c>
      <c r="C59" t="s">
        <v>3414</v>
      </c>
      <c r="D59" t="s">
        <v>3413</v>
      </c>
      <c r="E59" t="s">
        <v>163</v>
      </c>
      <c r="F59" t="s">
        <v>267</v>
      </c>
      <c r="G59" t="s">
        <v>62</v>
      </c>
      <c r="H59" t="s">
        <v>8</v>
      </c>
      <c r="I59" t="s">
        <v>8</v>
      </c>
      <c r="J59" t="s">
        <v>8</v>
      </c>
      <c r="K59" t="s">
        <v>8</v>
      </c>
      <c r="L59" t="s">
        <v>8</v>
      </c>
      <c r="M59">
        <v>46.7</v>
      </c>
      <c r="N59">
        <v>24.8</v>
      </c>
      <c r="O59">
        <v>16.2</v>
      </c>
      <c r="P59">
        <v>20.100000000000001</v>
      </c>
      <c r="Q59">
        <v>444</v>
      </c>
      <c r="R59">
        <v>495</v>
      </c>
      <c r="S59" s="5">
        <v>0.1</v>
      </c>
      <c r="T59" t="s">
        <v>8</v>
      </c>
      <c r="W59" t="s">
        <v>8</v>
      </c>
      <c r="X59" s="4">
        <v>41820</v>
      </c>
      <c r="Y59" s="4">
        <v>41969</v>
      </c>
      <c r="Z59" t="s">
        <v>61</v>
      </c>
      <c r="AA59" t="s">
        <v>3412</v>
      </c>
      <c r="AB59" t="s">
        <v>8</v>
      </c>
    </row>
    <row r="60" spans="1:28" hidden="1" x14ac:dyDescent="0.3">
      <c r="A60">
        <v>2254868</v>
      </c>
      <c r="B60" t="s">
        <v>3393</v>
      </c>
      <c r="C60" t="s">
        <v>3411</v>
      </c>
      <c r="E60" t="s">
        <v>163</v>
      </c>
      <c r="F60" t="s">
        <v>267</v>
      </c>
      <c r="G60" t="s">
        <v>62</v>
      </c>
      <c r="H60" t="s">
        <v>8</v>
      </c>
      <c r="I60" t="s">
        <v>8</v>
      </c>
      <c r="J60" t="s">
        <v>8</v>
      </c>
      <c r="K60" t="s">
        <v>8</v>
      </c>
      <c r="L60" t="s">
        <v>10</v>
      </c>
      <c r="M60">
        <v>68</v>
      </c>
      <c r="N60">
        <v>30</v>
      </c>
      <c r="O60">
        <v>16.2</v>
      </c>
      <c r="P60">
        <v>20.100000000000001</v>
      </c>
      <c r="Q60">
        <v>444</v>
      </c>
      <c r="R60">
        <v>495</v>
      </c>
      <c r="S60" s="5">
        <v>0.1</v>
      </c>
      <c r="T60" t="s">
        <v>8</v>
      </c>
      <c r="W60" t="s">
        <v>8</v>
      </c>
      <c r="X60" s="4">
        <v>42289</v>
      </c>
      <c r="Y60" s="4">
        <v>42340</v>
      </c>
      <c r="Z60" t="s">
        <v>539</v>
      </c>
      <c r="AA60" t="s">
        <v>3410</v>
      </c>
      <c r="AB60" t="s">
        <v>8</v>
      </c>
    </row>
    <row r="61" spans="1:28" hidden="1" x14ac:dyDescent="0.3">
      <c r="A61">
        <v>2254867</v>
      </c>
      <c r="B61" t="s">
        <v>3393</v>
      </c>
      <c r="C61" t="s">
        <v>3409</v>
      </c>
      <c r="E61" t="s">
        <v>163</v>
      </c>
      <c r="F61" t="s">
        <v>267</v>
      </c>
      <c r="G61" t="s">
        <v>62</v>
      </c>
      <c r="H61" t="s">
        <v>8</v>
      </c>
      <c r="I61" t="s">
        <v>8</v>
      </c>
      <c r="J61" t="s">
        <v>8</v>
      </c>
      <c r="K61" t="s">
        <v>8</v>
      </c>
      <c r="L61" t="s">
        <v>10</v>
      </c>
      <c r="M61">
        <v>68</v>
      </c>
      <c r="N61">
        <v>30</v>
      </c>
      <c r="O61">
        <v>16.2</v>
      </c>
      <c r="P61">
        <v>20.100000000000001</v>
      </c>
      <c r="Q61">
        <v>444</v>
      </c>
      <c r="R61">
        <v>495</v>
      </c>
      <c r="S61" s="5">
        <v>0.1</v>
      </c>
      <c r="T61" t="s">
        <v>8</v>
      </c>
      <c r="W61" t="s">
        <v>8</v>
      </c>
      <c r="X61" s="4">
        <v>42289</v>
      </c>
      <c r="Y61" s="4">
        <v>42340</v>
      </c>
      <c r="Z61" t="s">
        <v>539</v>
      </c>
      <c r="AA61" t="s">
        <v>3408</v>
      </c>
      <c r="AB61" t="s">
        <v>8</v>
      </c>
    </row>
    <row r="62" spans="1:28" hidden="1" x14ac:dyDescent="0.3">
      <c r="A62">
        <v>2254864</v>
      </c>
      <c r="B62" t="s">
        <v>3393</v>
      </c>
      <c r="C62" t="s">
        <v>3407</v>
      </c>
      <c r="E62" t="s">
        <v>163</v>
      </c>
      <c r="F62" t="s">
        <v>258</v>
      </c>
      <c r="G62" t="s">
        <v>62</v>
      </c>
      <c r="H62" t="s">
        <v>8</v>
      </c>
      <c r="I62" t="s">
        <v>8</v>
      </c>
      <c r="J62" t="s">
        <v>8</v>
      </c>
      <c r="K62" t="s">
        <v>10</v>
      </c>
      <c r="L62" t="s">
        <v>10</v>
      </c>
      <c r="M62">
        <v>68</v>
      </c>
      <c r="N62">
        <v>30</v>
      </c>
      <c r="O62">
        <v>16.2</v>
      </c>
      <c r="P62">
        <v>20.100000000000001</v>
      </c>
      <c r="Q62">
        <v>528</v>
      </c>
      <c r="R62">
        <v>579</v>
      </c>
      <c r="S62" s="5">
        <v>0.1</v>
      </c>
      <c r="T62" t="s">
        <v>8</v>
      </c>
      <c r="W62" t="s">
        <v>8</v>
      </c>
      <c r="X62" s="4">
        <v>42289</v>
      </c>
      <c r="Y62" s="4">
        <v>42340</v>
      </c>
      <c r="Z62" t="s">
        <v>539</v>
      </c>
      <c r="AA62" t="s">
        <v>3406</v>
      </c>
      <c r="AB62" t="s">
        <v>8</v>
      </c>
    </row>
    <row r="63" spans="1:28" hidden="1" x14ac:dyDescent="0.3">
      <c r="A63">
        <v>2254863</v>
      </c>
      <c r="B63" t="s">
        <v>3393</v>
      </c>
      <c r="C63" t="s">
        <v>3405</v>
      </c>
      <c r="E63" t="s">
        <v>163</v>
      </c>
      <c r="F63" t="s">
        <v>258</v>
      </c>
      <c r="G63" t="s">
        <v>62</v>
      </c>
      <c r="H63" t="s">
        <v>8</v>
      </c>
      <c r="I63" t="s">
        <v>8</v>
      </c>
      <c r="J63" t="s">
        <v>8</v>
      </c>
      <c r="K63" t="s">
        <v>10</v>
      </c>
      <c r="L63" t="s">
        <v>10</v>
      </c>
      <c r="M63">
        <v>68</v>
      </c>
      <c r="N63">
        <v>30</v>
      </c>
      <c r="O63">
        <v>16.2</v>
      </c>
      <c r="P63">
        <v>20.100000000000001</v>
      </c>
      <c r="Q63">
        <v>528</v>
      </c>
      <c r="R63">
        <v>579</v>
      </c>
      <c r="S63" s="5">
        <v>0.1</v>
      </c>
      <c r="T63" t="s">
        <v>8</v>
      </c>
      <c r="W63" t="s">
        <v>8</v>
      </c>
      <c r="X63" s="4">
        <v>42289</v>
      </c>
      <c r="Y63" s="4">
        <v>42340</v>
      </c>
      <c r="Z63" t="s">
        <v>539</v>
      </c>
      <c r="AA63" t="s">
        <v>3404</v>
      </c>
      <c r="AB63" t="s">
        <v>8</v>
      </c>
    </row>
    <row r="64" spans="1:28" hidden="1" x14ac:dyDescent="0.3">
      <c r="A64">
        <v>2224583</v>
      </c>
      <c r="B64" t="s">
        <v>3393</v>
      </c>
      <c r="C64" t="s">
        <v>3403</v>
      </c>
      <c r="D64" t="s">
        <v>3402</v>
      </c>
      <c r="E64" t="s">
        <v>163</v>
      </c>
      <c r="F64" t="s">
        <v>258</v>
      </c>
      <c r="G64" t="s">
        <v>62</v>
      </c>
      <c r="H64" t="s">
        <v>8</v>
      </c>
      <c r="I64" t="s">
        <v>8</v>
      </c>
      <c r="J64" t="s">
        <v>8</v>
      </c>
      <c r="K64" t="s">
        <v>10</v>
      </c>
      <c r="L64" t="s">
        <v>8</v>
      </c>
      <c r="M64">
        <v>46.7</v>
      </c>
      <c r="N64">
        <v>24.8</v>
      </c>
      <c r="O64">
        <v>16.2</v>
      </c>
      <c r="P64">
        <v>20.100000000000001</v>
      </c>
      <c r="Q64">
        <v>528</v>
      </c>
      <c r="R64">
        <v>579</v>
      </c>
      <c r="S64" s="5">
        <v>0.1</v>
      </c>
      <c r="T64" t="s">
        <v>8</v>
      </c>
      <c r="W64" t="s">
        <v>8</v>
      </c>
      <c r="X64" s="4">
        <v>41820</v>
      </c>
      <c r="Y64" s="4">
        <v>41954</v>
      </c>
      <c r="Z64" t="s">
        <v>61</v>
      </c>
      <c r="AA64" t="s">
        <v>3401</v>
      </c>
      <c r="AB64" t="s">
        <v>8</v>
      </c>
    </row>
    <row r="65" spans="1:28" hidden="1" x14ac:dyDescent="0.3">
      <c r="A65">
        <v>2242289</v>
      </c>
      <c r="B65" t="s">
        <v>3393</v>
      </c>
      <c r="C65" t="s">
        <v>3400</v>
      </c>
      <c r="D65" t="s">
        <v>3399</v>
      </c>
      <c r="E65" t="s">
        <v>163</v>
      </c>
      <c r="F65" t="s">
        <v>258</v>
      </c>
      <c r="G65" t="s">
        <v>62</v>
      </c>
      <c r="H65" t="s">
        <v>8</v>
      </c>
      <c r="I65" t="s">
        <v>8</v>
      </c>
      <c r="J65" t="s">
        <v>8</v>
      </c>
      <c r="K65" t="s">
        <v>10</v>
      </c>
      <c r="L65" t="s">
        <v>10</v>
      </c>
      <c r="M65">
        <v>69.7</v>
      </c>
      <c r="N65">
        <v>37.700000000000003</v>
      </c>
      <c r="O65">
        <v>18.7</v>
      </c>
      <c r="P65">
        <v>22.9</v>
      </c>
      <c r="Q65">
        <v>551</v>
      </c>
      <c r="R65">
        <v>604</v>
      </c>
      <c r="S65" s="5">
        <v>0.1</v>
      </c>
      <c r="T65" t="s">
        <v>8</v>
      </c>
      <c r="W65" t="s">
        <v>8</v>
      </c>
      <c r="X65" s="4">
        <v>42179</v>
      </c>
      <c r="Y65" s="4">
        <v>42179</v>
      </c>
      <c r="Z65" t="s">
        <v>539</v>
      </c>
      <c r="AA65" t="s">
        <v>3398</v>
      </c>
      <c r="AB65" t="s">
        <v>8</v>
      </c>
    </row>
    <row r="66" spans="1:28" hidden="1" x14ac:dyDescent="0.3">
      <c r="A66">
        <v>2226084</v>
      </c>
      <c r="B66" t="s">
        <v>3393</v>
      </c>
      <c r="C66" t="s">
        <v>3397</v>
      </c>
      <c r="E66" t="s">
        <v>163</v>
      </c>
      <c r="F66" t="s">
        <v>241</v>
      </c>
      <c r="G66" t="s">
        <v>62</v>
      </c>
      <c r="H66" t="s">
        <v>8</v>
      </c>
      <c r="I66" t="s">
        <v>8</v>
      </c>
      <c r="J66" t="s">
        <v>10</v>
      </c>
      <c r="K66" t="s">
        <v>10</v>
      </c>
      <c r="L66" t="s">
        <v>8</v>
      </c>
      <c r="M66">
        <v>72.8</v>
      </c>
      <c r="N66">
        <v>35.799999999999997</v>
      </c>
      <c r="O66">
        <v>23.4</v>
      </c>
      <c r="P66">
        <v>29.4</v>
      </c>
      <c r="Q66">
        <v>680</v>
      </c>
      <c r="R66">
        <v>747</v>
      </c>
      <c r="S66" s="5">
        <v>0.1</v>
      </c>
      <c r="T66" t="s">
        <v>8</v>
      </c>
      <c r="W66" t="s">
        <v>8</v>
      </c>
      <c r="X66" s="4">
        <v>41954</v>
      </c>
      <c r="Y66" s="4">
        <v>41961</v>
      </c>
      <c r="Z66" t="s">
        <v>61</v>
      </c>
      <c r="AA66" t="s">
        <v>3396</v>
      </c>
      <c r="AB66" t="s">
        <v>8</v>
      </c>
    </row>
    <row r="67" spans="1:28" hidden="1" x14ac:dyDescent="0.3">
      <c r="A67">
        <v>2265288</v>
      </c>
      <c r="B67" t="s">
        <v>3393</v>
      </c>
      <c r="C67" t="s">
        <v>3395</v>
      </c>
      <c r="E67" t="s">
        <v>163</v>
      </c>
      <c r="F67" t="s">
        <v>241</v>
      </c>
      <c r="G67" t="s">
        <v>62</v>
      </c>
      <c r="H67" t="s">
        <v>8</v>
      </c>
      <c r="I67" t="s">
        <v>8</v>
      </c>
      <c r="J67" t="s">
        <v>10</v>
      </c>
      <c r="K67" t="s">
        <v>10</v>
      </c>
      <c r="L67" t="s">
        <v>8</v>
      </c>
      <c r="M67">
        <v>72.8</v>
      </c>
      <c r="N67">
        <v>35.799999999999997</v>
      </c>
      <c r="O67">
        <v>23.4</v>
      </c>
      <c r="P67">
        <v>29.4</v>
      </c>
      <c r="Q67">
        <v>680</v>
      </c>
      <c r="R67">
        <v>747</v>
      </c>
      <c r="S67" s="5">
        <v>0.1</v>
      </c>
      <c r="T67" t="s">
        <v>8</v>
      </c>
      <c r="W67" t="s">
        <v>8</v>
      </c>
      <c r="X67" s="4">
        <v>41954</v>
      </c>
      <c r="Y67" s="4">
        <v>41961</v>
      </c>
      <c r="Z67" t="s">
        <v>61</v>
      </c>
      <c r="AA67" t="s">
        <v>3394</v>
      </c>
      <c r="AB67" t="s">
        <v>8</v>
      </c>
    </row>
    <row r="68" spans="1:28" hidden="1" x14ac:dyDescent="0.3">
      <c r="A68">
        <v>2256566</v>
      </c>
      <c r="B68" t="s">
        <v>3393</v>
      </c>
      <c r="C68" t="s">
        <v>3392</v>
      </c>
      <c r="E68" t="s">
        <v>205</v>
      </c>
      <c r="F68" t="s">
        <v>204</v>
      </c>
      <c r="G68" t="s">
        <v>62</v>
      </c>
      <c r="H68" t="s">
        <v>8</v>
      </c>
      <c r="I68" t="s">
        <v>8</v>
      </c>
      <c r="J68" t="s">
        <v>8</v>
      </c>
      <c r="K68" t="s">
        <v>10</v>
      </c>
      <c r="L68" t="s">
        <v>10</v>
      </c>
      <c r="M68">
        <v>68</v>
      </c>
      <c r="N68">
        <v>28</v>
      </c>
      <c r="O68">
        <v>12.6</v>
      </c>
      <c r="P68">
        <v>14.8</v>
      </c>
      <c r="Q68">
        <v>400</v>
      </c>
      <c r="R68">
        <v>437</v>
      </c>
      <c r="S68" s="5">
        <v>0.1</v>
      </c>
      <c r="T68" t="s">
        <v>8</v>
      </c>
      <c r="W68" t="s">
        <v>8</v>
      </c>
      <c r="X68" s="4">
        <v>42289</v>
      </c>
      <c r="Y68" s="4">
        <v>42361</v>
      </c>
      <c r="Z68" t="s">
        <v>539</v>
      </c>
      <c r="AA68" t="s">
        <v>3391</v>
      </c>
      <c r="AB68" t="s">
        <v>10</v>
      </c>
    </row>
    <row r="69" spans="1:28" hidden="1" x14ac:dyDescent="0.3">
      <c r="A69">
        <v>2276488</v>
      </c>
      <c r="B69" t="s">
        <v>2932</v>
      </c>
      <c r="C69" t="s">
        <v>3390</v>
      </c>
      <c r="E69" t="s">
        <v>163</v>
      </c>
      <c r="F69" t="s">
        <v>672</v>
      </c>
      <c r="G69" t="s">
        <v>62</v>
      </c>
      <c r="H69" t="s">
        <v>8</v>
      </c>
      <c r="I69" t="s">
        <v>10</v>
      </c>
      <c r="J69" t="s">
        <v>8</v>
      </c>
      <c r="K69" t="s">
        <v>8</v>
      </c>
      <c r="L69" t="s">
        <v>10</v>
      </c>
      <c r="M69">
        <v>69.8</v>
      </c>
      <c r="N69">
        <v>22</v>
      </c>
      <c r="O69">
        <v>9</v>
      </c>
      <c r="P69">
        <v>10.8</v>
      </c>
      <c r="Q69">
        <v>394</v>
      </c>
      <c r="R69">
        <v>438</v>
      </c>
      <c r="S69" s="5">
        <v>0.1</v>
      </c>
      <c r="T69" t="s">
        <v>8</v>
      </c>
      <c r="X69" s="4">
        <v>42607</v>
      </c>
      <c r="Y69" s="4">
        <v>42606</v>
      </c>
      <c r="Z69" t="s">
        <v>61</v>
      </c>
      <c r="AA69" t="s">
        <v>3389</v>
      </c>
      <c r="AB69" t="s">
        <v>8</v>
      </c>
    </row>
    <row r="70" spans="1:28" hidden="1" x14ac:dyDescent="0.3">
      <c r="A70">
        <v>2240060</v>
      </c>
      <c r="B70" t="s">
        <v>2932</v>
      </c>
      <c r="C70" t="s">
        <v>3388</v>
      </c>
      <c r="E70" t="s">
        <v>163</v>
      </c>
      <c r="F70" t="s">
        <v>267</v>
      </c>
      <c r="G70" t="s">
        <v>62</v>
      </c>
      <c r="H70" t="s">
        <v>8</v>
      </c>
      <c r="I70" t="s">
        <v>8</v>
      </c>
      <c r="J70" t="s">
        <v>8</v>
      </c>
      <c r="K70" t="s">
        <v>8</v>
      </c>
      <c r="L70" t="s">
        <v>8</v>
      </c>
      <c r="M70">
        <v>72.8</v>
      </c>
      <c r="N70">
        <v>23.6</v>
      </c>
      <c r="O70">
        <v>11.4</v>
      </c>
      <c r="P70">
        <v>10.7</v>
      </c>
      <c r="Q70">
        <v>314</v>
      </c>
      <c r="R70">
        <v>412</v>
      </c>
      <c r="S70" s="5">
        <v>0.24</v>
      </c>
      <c r="T70" t="s">
        <v>8</v>
      </c>
      <c r="X70" s="4">
        <v>42095</v>
      </c>
      <c r="Y70" s="4">
        <v>42095</v>
      </c>
      <c r="Z70" t="s">
        <v>61</v>
      </c>
      <c r="AA70" t="s">
        <v>3387</v>
      </c>
      <c r="AB70" t="s">
        <v>10</v>
      </c>
    </row>
    <row r="71" spans="1:28" hidden="1" x14ac:dyDescent="0.3">
      <c r="A71">
        <v>2240061</v>
      </c>
      <c r="B71" t="s">
        <v>2932</v>
      </c>
      <c r="C71" t="s">
        <v>3386</v>
      </c>
      <c r="E71" t="s">
        <v>163</v>
      </c>
      <c r="F71" t="s">
        <v>267</v>
      </c>
      <c r="G71" t="s">
        <v>62</v>
      </c>
      <c r="H71" t="s">
        <v>8</v>
      </c>
      <c r="I71" t="s">
        <v>8</v>
      </c>
      <c r="J71" t="s">
        <v>8</v>
      </c>
      <c r="K71" t="s">
        <v>8</v>
      </c>
      <c r="L71" t="s">
        <v>8</v>
      </c>
      <c r="M71">
        <v>72.8</v>
      </c>
      <c r="N71">
        <v>23.6</v>
      </c>
      <c r="O71">
        <v>11.4</v>
      </c>
      <c r="P71">
        <v>10.7</v>
      </c>
      <c r="Q71">
        <v>314</v>
      </c>
      <c r="R71">
        <v>412</v>
      </c>
      <c r="S71" s="5">
        <v>0.24</v>
      </c>
      <c r="T71" t="s">
        <v>8</v>
      </c>
      <c r="X71" s="4">
        <v>42095</v>
      </c>
      <c r="Y71" s="4">
        <v>42095</v>
      </c>
      <c r="Z71" t="s">
        <v>61</v>
      </c>
      <c r="AA71" t="s">
        <v>3385</v>
      </c>
      <c r="AB71" t="s">
        <v>10</v>
      </c>
    </row>
    <row r="72" spans="1:28" hidden="1" x14ac:dyDescent="0.3">
      <c r="A72">
        <v>2237542</v>
      </c>
      <c r="B72" t="s">
        <v>2932</v>
      </c>
      <c r="C72" t="s">
        <v>3384</v>
      </c>
      <c r="E72" t="s">
        <v>163</v>
      </c>
      <c r="F72" t="s">
        <v>267</v>
      </c>
      <c r="G72" t="s">
        <v>62</v>
      </c>
      <c r="H72" t="s">
        <v>8</v>
      </c>
      <c r="I72" t="s">
        <v>8</v>
      </c>
      <c r="J72" t="s">
        <v>8</v>
      </c>
      <c r="K72" t="s">
        <v>8</v>
      </c>
      <c r="L72" t="s">
        <v>8</v>
      </c>
      <c r="M72">
        <v>72.8</v>
      </c>
      <c r="N72">
        <v>23.6</v>
      </c>
      <c r="O72">
        <v>11.4</v>
      </c>
      <c r="P72">
        <v>10.7</v>
      </c>
      <c r="Q72">
        <v>314</v>
      </c>
      <c r="R72">
        <v>412</v>
      </c>
      <c r="S72" s="5">
        <v>0.24</v>
      </c>
      <c r="T72" t="s">
        <v>8</v>
      </c>
      <c r="X72" s="4">
        <v>42095</v>
      </c>
      <c r="Y72" s="4">
        <v>42095</v>
      </c>
      <c r="Z72" t="s">
        <v>61</v>
      </c>
      <c r="AA72" t="s">
        <v>3383</v>
      </c>
      <c r="AB72" t="s">
        <v>10</v>
      </c>
    </row>
    <row r="73" spans="1:28" hidden="1" x14ac:dyDescent="0.3">
      <c r="A73">
        <v>2207317</v>
      </c>
      <c r="B73" t="s">
        <v>2932</v>
      </c>
      <c r="C73" t="s">
        <v>3382</v>
      </c>
      <c r="E73" t="s">
        <v>163</v>
      </c>
      <c r="F73" t="s">
        <v>267</v>
      </c>
      <c r="G73" t="s">
        <v>62</v>
      </c>
      <c r="H73" t="s">
        <v>8</v>
      </c>
      <c r="I73" t="s">
        <v>8</v>
      </c>
      <c r="J73" t="s">
        <v>8</v>
      </c>
      <c r="K73" t="s">
        <v>8</v>
      </c>
      <c r="L73" t="s">
        <v>8</v>
      </c>
      <c r="M73">
        <v>78.7</v>
      </c>
      <c r="N73">
        <v>23.4</v>
      </c>
      <c r="O73">
        <v>13.1</v>
      </c>
      <c r="P73">
        <v>11.6</v>
      </c>
      <c r="Q73">
        <v>337</v>
      </c>
      <c r="R73">
        <v>420</v>
      </c>
      <c r="S73" s="5">
        <v>0.2</v>
      </c>
      <c r="T73" t="s">
        <v>8</v>
      </c>
      <c r="X73" s="4">
        <v>41730</v>
      </c>
      <c r="Y73" s="4">
        <v>41730</v>
      </c>
      <c r="Z73" t="s">
        <v>61</v>
      </c>
      <c r="AA73" t="s">
        <v>3381</v>
      </c>
      <c r="AB73" t="s">
        <v>10</v>
      </c>
    </row>
    <row r="74" spans="1:28" hidden="1" x14ac:dyDescent="0.3">
      <c r="A74">
        <v>2229666</v>
      </c>
      <c r="B74" t="s">
        <v>3366</v>
      </c>
      <c r="C74" t="s">
        <v>3380</v>
      </c>
      <c r="E74" t="s">
        <v>205</v>
      </c>
      <c r="F74" t="s">
        <v>209</v>
      </c>
      <c r="G74" t="s">
        <v>62</v>
      </c>
      <c r="H74" t="s">
        <v>8</v>
      </c>
      <c r="I74" t="s">
        <v>8</v>
      </c>
      <c r="J74" t="s">
        <v>8</v>
      </c>
      <c r="K74" t="s">
        <v>8</v>
      </c>
      <c r="L74" t="s">
        <v>8</v>
      </c>
      <c r="M74">
        <v>59</v>
      </c>
      <c r="N74">
        <v>24</v>
      </c>
      <c r="O74">
        <v>10.3</v>
      </c>
      <c r="P74">
        <v>12.1</v>
      </c>
      <c r="Q74">
        <v>297</v>
      </c>
      <c r="R74">
        <v>331</v>
      </c>
      <c r="S74" s="5">
        <v>0.1</v>
      </c>
      <c r="T74" t="s">
        <v>8</v>
      </c>
      <c r="X74" s="4">
        <v>41981</v>
      </c>
      <c r="Y74" s="4">
        <v>41977</v>
      </c>
      <c r="Z74" t="s">
        <v>72</v>
      </c>
      <c r="AA74" t="s">
        <v>3379</v>
      </c>
      <c r="AB74" t="s">
        <v>10</v>
      </c>
    </row>
    <row r="75" spans="1:28" hidden="1" x14ac:dyDescent="0.3">
      <c r="A75">
        <v>2221127</v>
      </c>
      <c r="B75" t="s">
        <v>3366</v>
      </c>
      <c r="C75" t="s">
        <v>3378</v>
      </c>
      <c r="E75" t="s">
        <v>64</v>
      </c>
      <c r="F75" t="s">
        <v>73</v>
      </c>
      <c r="G75" t="s">
        <v>62</v>
      </c>
      <c r="H75" t="s">
        <v>10</v>
      </c>
      <c r="I75" t="s">
        <v>8</v>
      </c>
      <c r="J75" t="s">
        <v>8</v>
      </c>
      <c r="K75" t="s">
        <v>8</v>
      </c>
      <c r="L75" t="s">
        <v>8</v>
      </c>
      <c r="M75">
        <v>20</v>
      </c>
      <c r="N75">
        <v>15</v>
      </c>
      <c r="O75">
        <v>1.1000000000000001</v>
      </c>
      <c r="P75">
        <v>1.1000000000000001</v>
      </c>
      <c r="Q75">
        <v>242</v>
      </c>
      <c r="R75">
        <v>269</v>
      </c>
      <c r="S75" s="5">
        <v>0.1</v>
      </c>
      <c r="T75" t="s">
        <v>8</v>
      </c>
      <c r="X75" s="4">
        <v>41912</v>
      </c>
      <c r="Y75" s="4">
        <v>41911</v>
      </c>
      <c r="Z75" t="s">
        <v>72</v>
      </c>
      <c r="AA75" t="s">
        <v>3377</v>
      </c>
      <c r="AB75" t="s">
        <v>8</v>
      </c>
    </row>
    <row r="76" spans="1:28" hidden="1" x14ac:dyDescent="0.3">
      <c r="A76">
        <v>2221128</v>
      </c>
      <c r="B76" t="s">
        <v>3366</v>
      </c>
      <c r="C76" t="s">
        <v>3376</v>
      </c>
      <c r="E76" t="s">
        <v>64</v>
      </c>
      <c r="F76" t="s">
        <v>73</v>
      </c>
      <c r="G76" t="s">
        <v>62</v>
      </c>
      <c r="H76" t="s">
        <v>10</v>
      </c>
      <c r="I76" t="s">
        <v>8</v>
      </c>
      <c r="J76" t="s">
        <v>8</v>
      </c>
      <c r="K76" t="s">
        <v>8</v>
      </c>
      <c r="L76" t="s">
        <v>8</v>
      </c>
      <c r="M76">
        <v>22</v>
      </c>
      <c r="N76">
        <v>19</v>
      </c>
      <c r="O76">
        <v>2</v>
      </c>
      <c r="P76">
        <v>2</v>
      </c>
      <c r="Q76">
        <v>249</v>
      </c>
      <c r="R76">
        <v>278</v>
      </c>
      <c r="S76" s="5">
        <v>0.1</v>
      </c>
      <c r="T76" t="s">
        <v>8</v>
      </c>
      <c r="X76" s="4">
        <v>41912</v>
      </c>
      <c r="Y76" s="4">
        <v>41911</v>
      </c>
      <c r="Z76" t="s">
        <v>72</v>
      </c>
      <c r="AA76" t="s">
        <v>3375</v>
      </c>
      <c r="AB76" t="s">
        <v>8</v>
      </c>
    </row>
    <row r="77" spans="1:28" hidden="1" x14ac:dyDescent="0.3">
      <c r="A77">
        <v>2221129</v>
      </c>
      <c r="B77" t="s">
        <v>3366</v>
      </c>
      <c r="C77" t="s">
        <v>3374</v>
      </c>
      <c r="E77" t="s">
        <v>64</v>
      </c>
      <c r="F77" t="s">
        <v>73</v>
      </c>
      <c r="G77" t="s">
        <v>62</v>
      </c>
      <c r="H77" t="s">
        <v>10</v>
      </c>
      <c r="I77" t="s">
        <v>8</v>
      </c>
      <c r="J77" t="s">
        <v>8</v>
      </c>
      <c r="K77" t="s">
        <v>8</v>
      </c>
      <c r="L77" t="s">
        <v>8</v>
      </c>
      <c r="M77">
        <v>22</v>
      </c>
      <c r="N77">
        <v>19</v>
      </c>
      <c r="O77">
        <v>2</v>
      </c>
      <c r="P77">
        <v>2</v>
      </c>
      <c r="Q77">
        <v>249</v>
      </c>
      <c r="R77">
        <v>278</v>
      </c>
      <c r="S77" s="5">
        <v>0.1</v>
      </c>
      <c r="T77" t="s">
        <v>8</v>
      </c>
      <c r="X77" s="4">
        <v>41912</v>
      </c>
      <c r="Y77" s="4">
        <v>41911</v>
      </c>
      <c r="Z77" t="s">
        <v>72</v>
      </c>
      <c r="AA77" t="s">
        <v>3373</v>
      </c>
      <c r="AB77" t="s">
        <v>8</v>
      </c>
    </row>
    <row r="78" spans="1:28" hidden="1" x14ac:dyDescent="0.3">
      <c r="A78">
        <v>2218001</v>
      </c>
      <c r="B78" t="s">
        <v>3366</v>
      </c>
      <c r="C78" t="s">
        <v>3372</v>
      </c>
      <c r="E78" t="s">
        <v>64</v>
      </c>
      <c r="F78" t="s">
        <v>73</v>
      </c>
      <c r="G78" t="s">
        <v>62</v>
      </c>
      <c r="H78" t="s">
        <v>10</v>
      </c>
      <c r="I78" t="s">
        <v>8</v>
      </c>
      <c r="J78" t="s">
        <v>8</v>
      </c>
      <c r="K78" t="s">
        <v>8</v>
      </c>
      <c r="L78" t="s">
        <v>8</v>
      </c>
      <c r="M78">
        <v>25</v>
      </c>
      <c r="N78">
        <v>18.600000000000001</v>
      </c>
      <c r="O78">
        <v>2.2999999999999998</v>
      </c>
      <c r="P78">
        <v>2.2999999999999998</v>
      </c>
      <c r="Q78">
        <v>223</v>
      </c>
      <c r="R78">
        <v>280</v>
      </c>
      <c r="S78" s="5">
        <v>0.2</v>
      </c>
      <c r="T78" t="s">
        <v>8</v>
      </c>
      <c r="X78" s="4">
        <v>41876</v>
      </c>
      <c r="Y78" s="4">
        <v>41878</v>
      </c>
      <c r="Z78" t="s">
        <v>72</v>
      </c>
      <c r="AA78" t="s">
        <v>3371</v>
      </c>
      <c r="AB78" t="s">
        <v>8</v>
      </c>
    </row>
    <row r="79" spans="1:28" hidden="1" x14ac:dyDescent="0.3">
      <c r="A79">
        <v>2218005</v>
      </c>
      <c r="B79" t="s">
        <v>3366</v>
      </c>
      <c r="C79" t="s">
        <v>3370</v>
      </c>
      <c r="E79" t="s">
        <v>64</v>
      </c>
      <c r="F79" t="s">
        <v>68</v>
      </c>
      <c r="G79" t="s">
        <v>62</v>
      </c>
      <c r="H79" t="s">
        <v>10</v>
      </c>
      <c r="I79" t="s">
        <v>8</v>
      </c>
      <c r="J79" t="s">
        <v>8</v>
      </c>
      <c r="K79" t="s">
        <v>8</v>
      </c>
      <c r="L79" t="s">
        <v>8</v>
      </c>
      <c r="M79">
        <v>33.299999999999997</v>
      </c>
      <c r="N79">
        <v>18.600000000000001</v>
      </c>
      <c r="O79">
        <v>3</v>
      </c>
      <c r="P79">
        <v>3.6</v>
      </c>
      <c r="Q79">
        <v>319</v>
      </c>
      <c r="R79">
        <v>357</v>
      </c>
      <c r="S79" s="5">
        <v>0.11</v>
      </c>
      <c r="T79" t="s">
        <v>8</v>
      </c>
      <c r="X79" s="4">
        <v>41852</v>
      </c>
      <c r="Y79" s="4">
        <v>41878</v>
      </c>
      <c r="Z79" t="s">
        <v>72</v>
      </c>
      <c r="AA79" t="s">
        <v>3369</v>
      </c>
      <c r="AB79" t="s">
        <v>8</v>
      </c>
    </row>
    <row r="80" spans="1:28" hidden="1" x14ac:dyDescent="0.3">
      <c r="A80">
        <v>2218013</v>
      </c>
      <c r="B80" t="s">
        <v>3366</v>
      </c>
      <c r="C80" t="s">
        <v>3368</v>
      </c>
      <c r="E80" t="s">
        <v>64</v>
      </c>
      <c r="F80" t="s">
        <v>73</v>
      </c>
      <c r="G80" t="s">
        <v>62</v>
      </c>
      <c r="H80" t="s">
        <v>10</v>
      </c>
      <c r="I80" t="s">
        <v>8</v>
      </c>
      <c r="J80" t="s">
        <v>8</v>
      </c>
      <c r="K80" t="s">
        <v>8</v>
      </c>
      <c r="L80" t="s">
        <v>8</v>
      </c>
      <c r="M80">
        <v>33.299999999999997</v>
      </c>
      <c r="N80">
        <v>18.600000000000001</v>
      </c>
      <c r="O80">
        <v>3.6</v>
      </c>
      <c r="P80">
        <v>3.6</v>
      </c>
      <c r="Q80">
        <v>262</v>
      </c>
      <c r="R80">
        <v>292</v>
      </c>
      <c r="S80" s="5">
        <v>0.1</v>
      </c>
      <c r="T80" t="s">
        <v>8</v>
      </c>
      <c r="X80" s="4">
        <v>41869</v>
      </c>
      <c r="Y80" s="4">
        <v>41878</v>
      </c>
      <c r="Z80" t="s">
        <v>72</v>
      </c>
      <c r="AA80" t="s">
        <v>3367</v>
      </c>
      <c r="AB80" t="s">
        <v>8</v>
      </c>
    </row>
    <row r="81" spans="1:28" hidden="1" x14ac:dyDescent="0.3">
      <c r="A81">
        <v>2218024</v>
      </c>
      <c r="B81" t="s">
        <v>3366</v>
      </c>
      <c r="C81" t="s">
        <v>3365</v>
      </c>
      <c r="E81" t="s">
        <v>64</v>
      </c>
      <c r="F81" t="s">
        <v>63</v>
      </c>
      <c r="G81" t="s">
        <v>62</v>
      </c>
      <c r="H81" t="s">
        <v>10</v>
      </c>
      <c r="I81" t="s">
        <v>8</v>
      </c>
      <c r="J81" t="s">
        <v>8</v>
      </c>
      <c r="K81" t="s">
        <v>8</v>
      </c>
      <c r="L81" t="s">
        <v>8</v>
      </c>
      <c r="M81">
        <v>46</v>
      </c>
      <c r="N81">
        <v>18.600000000000001</v>
      </c>
      <c r="O81">
        <v>4.8</v>
      </c>
      <c r="P81">
        <v>5.8</v>
      </c>
      <c r="Q81">
        <v>346</v>
      </c>
      <c r="R81">
        <v>408</v>
      </c>
      <c r="S81" s="5">
        <v>0.15</v>
      </c>
      <c r="T81" t="s">
        <v>8</v>
      </c>
      <c r="X81" s="4">
        <v>41887</v>
      </c>
      <c r="Y81" s="4">
        <v>41878</v>
      </c>
      <c r="Z81" t="s">
        <v>72</v>
      </c>
      <c r="AA81" t="s">
        <v>3364</v>
      </c>
      <c r="AB81" t="s">
        <v>8</v>
      </c>
    </row>
    <row r="82" spans="1:28" hidden="1" x14ac:dyDescent="0.3">
      <c r="A82">
        <v>2251422</v>
      </c>
      <c r="B82" t="s">
        <v>3357</v>
      </c>
      <c r="C82" t="s">
        <v>3363</v>
      </c>
      <c r="E82" t="s">
        <v>64</v>
      </c>
      <c r="F82" t="s">
        <v>154</v>
      </c>
      <c r="G82" t="s">
        <v>153</v>
      </c>
      <c r="H82" t="s">
        <v>10</v>
      </c>
      <c r="I82" t="s">
        <v>8</v>
      </c>
      <c r="J82" t="s">
        <v>8</v>
      </c>
      <c r="K82" t="s">
        <v>8</v>
      </c>
      <c r="L82" t="s">
        <v>8</v>
      </c>
      <c r="M82">
        <v>33.9</v>
      </c>
      <c r="N82">
        <v>18.600000000000001</v>
      </c>
      <c r="O82">
        <v>3.3</v>
      </c>
      <c r="P82">
        <v>3.3</v>
      </c>
      <c r="Q82">
        <v>220</v>
      </c>
      <c r="R82">
        <v>282</v>
      </c>
      <c r="S82" s="5">
        <v>0.22</v>
      </c>
      <c r="T82" t="s">
        <v>8</v>
      </c>
      <c r="X82" s="4">
        <v>42302</v>
      </c>
      <c r="Y82" s="4">
        <v>42306</v>
      </c>
      <c r="Z82" t="s">
        <v>72</v>
      </c>
      <c r="AA82" t="s">
        <v>3362</v>
      </c>
      <c r="AB82" t="s">
        <v>8</v>
      </c>
    </row>
    <row r="83" spans="1:28" hidden="1" x14ac:dyDescent="0.3">
      <c r="A83">
        <v>2251423</v>
      </c>
      <c r="B83" t="s">
        <v>3357</v>
      </c>
      <c r="C83" t="s">
        <v>3361</v>
      </c>
      <c r="E83" t="s">
        <v>64</v>
      </c>
      <c r="F83" t="s">
        <v>154</v>
      </c>
      <c r="G83" t="s">
        <v>153</v>
      </c>
      <c r="H83" t="s">
        <v>10</v>
      </c>
      <c r="I83" t="s">
        <v>8</v>
      </c>
      <c r="J83" t="s">
        <v>8</v>
      </c>
      <c r="K83" t="s">
        <v>8</v>
      </c>
      <c r="L83" t="s">
        <v>8</v>
      </c>
      <c r="M83">
        <v>33.9</v>
      </c>
      <c r="N83">
        <v>18.600000000000001</v>
      </c>
      <c r="O83">
        <v>3.3</v>
      </c>
      <c r="P83">
        <v>3.3</v>
      </c>
      <c r="Q83">
        <v>220</v>
      </c>
      <c r="R83">
        <v>282</v>
      </c>
      <c r="S83" s="5">
        <v>0.22</v>
      </c>
      <c r="T83" t="s">
        <v>8</v>
      </c>
      <c r="X83" s="4">
        <v>42302</v>
      </c>
      <c r="Y83" s="4">
        <v>42306</v>
      </c>
      <c r="Z83" t="s">
        <v>72</v>
      </c>
      <c r="AA83" t="s">
        <v>3360</v>
      </c>
      <c r="AB83" t="s">
        <v>8</v>
      </c>
    </row>
    <row r="84" spans="1:28" hidden="1" x14ac:dyDescent="0.3">
      <c r="A84">
        <v>2251420</v>
      </c>
      <c r="B84" t="s">
        <v>3357</v>
      </c>
      <c r="C84" t="s">
        <v>3359</v>
      </c>
      <c r="E84" t="s">
        <v>64</v>
      </c>
      <c r="F84" t="s">
        <v>154</v>
      </c>
      <c r="G84" t="s">
        <v>153</v>
      </c>
      <c r="H84" t="s">
        <v>10</v>
      </c>
      <c r="I84" t="s">
        <v>8</v>
      </c>
      <c r="J84" t="s">
        <v>8</v>
      </c>
      <c r="K84" t="s">
        <v>8</v>
      </c>
      <c r="L84" t="s">
        <v>8</v>
      </c>
      <c r="M84">
        <v>19.399999999999999</v>
      </c>
      <c r="N84">
        <v>18.600000000000001</v>
      </c>
      <c r="O84">
        <v>1.6</v>
      </c>
      <c r="P84">
        <v>1.6</v>
      </c>
      <c r="Q84">
        <v>207</v>
      </c>
      <c r="R84">
        <v>267</v>
      </c>
      <c r="S84" s="5">
        <v>0.22</v>
      </c>
      <c r="T84" t="s">
        <v>8</v>
      </c>
      <c r="X84" s="4">
        <v>42302</v>
      </c>
      <c r="Y84" s="4">
        <v>42306</v>
      </c>
      <c r="Z84" t="s">
        <v>72</v>
      </c>
      <c r="AA84" t="s">
        <v>3358</v>
      </c>
      <c r="AB84" t="s">
        <v>8</v>
      </c>
    </row>
    <row r="85" spans="1:28" hidden="1" x14ac:dyDescent="0.3">
      <c r="A85">
        <v>2251421</v>
      </c>
      <c r="B85" t="s">
        <v>3357</v>
      </c>
      <c r="C85" t="s">
        <v>3356</v>
      </c>
      <c r="E85" t="s">
        <v>64</v>
      </c>
      <c r="F85" t="s">
        <v>154</v>
      </c>
      <c r="G85" t="s">
        <v>153</v>
      </c>
      <c r="H85" t="s">
        <v>10</v>
      </c>
      <c r="I85" t="s">
        <v>8</v>
      </c>
      <c r="J85" t="s">
        <v>8</v>
      </c>
      <c r="K85" t="s">
        <v>8</v>
      </c>
      <c r="L85" t="s">
        <v>8</v>
      </c>
      <c r="M85">
        <v>19.399999999999999</v>
      </c>
      <c r="N85">
        <v>18.600000000000001</v>
      </c>
      <c r="O85">
        <v>1.6</v>
      </c>
      <c r="P85">
        <v>1.6</v>
      </c>
      <c r="Q85">
        <v>207</v>
      </c>
      <c r="R85">
        <v>267</v>
      </c>
      <c r="S85" s="5">
        <v>0.22</v>
      </c>
      <c r="T85" t="s">
        <v>8</v>
      </c>
      <c r="X85" s="4">
        <v>42302</v>
      </c>
      <c r="Y85" s="4">
        <v>42306</v>
      </c>
      <c r="Z85" t="s">
        <v>72</v>
      </c>
      <c r="AA85" t="s">
        <v>3355</v>
      </c>
      <c r="AB85" t="s">
        <v>8</v>
      </c>
    </row>
    <row r="86" spans="1:28" hidden="1" x14ac:dyDescent="0.3">
      <c r="A86">
        <v>2220334</v>
      </c>
      <c r="B86" t="s">
        <v>3349</v>
      </c>
      <c r="C86" t="s">
        <v>3354</v>
      </c>
      <c r="E86" t="s">
        <v>64</v>
      </c>
      <c r="F86" t="s">
        <v>68</v>
      </c>
      <c r="G86" t="s">
        <v>62</v>
      </c>
      <c r="H86" t="s">
        <v>10</v>
      </c>
      <c r="I86" t="s">
        <v>8</v>
      </c>
      <c r="J86" t="s">
        <v>8</v>
      </c>
      <c r="K86" t="s">
        <v>8</v>
      </c>
      <c r="L86" t="s">
        <v>8</v>
      </c>
      <c r="M86">
        <v>32.700000000000003</v>
      </c>
      <c r="N86">
        <v>18.8</v>
      </c>
      <c r="O86">
        <v>3.1</v>
      </c>
      <c r="P86">
        <v>3.8</v>
      </c>
      <c r="Q86">
        <v>320</v>
      </c>
      <c r="R86">
        <v>358</v>
      </c>
      <c r="S86" s="5">
        <v>0.11</v>
      </c>
      <c r="T86" t="s">
        <v>8</v>
      </c>
      <c r="X86" s="4">
        <v>41907</v>
      </c>
      <c r="Y86" s="4">
        <v>41892</v>
      </c>
      <c r="Z86" t="s">
        <v>61</v>
      </c>
      <c r="AA86" t="s">
        <v>3353</v>
      </c>
      <c r="AB86" t="s">
        <v>8</v>
      </c>
    </row>
    <row r="87" spans="1:28" hidden="1" x14ac:dyDescent="0.3">
      <c r="A87">
        <v>2206035</v>
      </c>
      <c r="B87" t="s">
        <v>3349</v>
      </c>
      <c r="C87" t="s">
        <v>3352</v>
      </c>
      <c r="E87" t="s">
        <v>64</v>
      </c>
      <c r="F87" t="s">
        <v>289</v>
      </c>
      <c r="G87" t="s">
        <v>153</v>
      </c>
      <c r="H87" t="s">
        <v>10</v>
      </c>
      <c r="I87" t="s">
        <v>8</v>
      </c>
      <c r="J87" t="s">
        <v>8</v>
      </c>
      <c r="K87" t="s">
        <v>8</v>
      </c>
      <c r="L87" t="s">
        <v>8</v>
      </c>
      <c r="M87">
        <v>22</v>
      </c>
      <c r="N87">
        <v>19.899999999999999</v>
      </c>
      <c r="O87">
        <v>4.2</v>
      </c>
      <c r="P87">
        <v>4.2</v>
      </c>
      <c r="Q87">
        <v>228</v>
      </c>
      <c r="R87">
        <v>290</v>
      </c>
      <c r="S87" s="5">
        <v>0.21</v>
      </c>
      <c r="T87" t="s">
        <v>8</v>
      </c>
      <c r="X87" s="4">
        <v>41711</v>
      </c>
      <c r="Y87" s="4">
        <v>41705</v>
      </c>
      <c r="Z87" t="s">
        <v>61</v>
      </c>
      <c r="AA87" t="s">
        <v>3351</v>
      </c>
      <c r="AB87" t="s">
        <v>8</v>
      </c>
    </row>
    <row r="88" spans="1:28" hidden="1" x14ac:dyDescent="0.3">
      <c r="A88">
        <v>2253717</v>
      </c>
      <c r="B88" t="s">
        <v>3349</v>
      </c>
      <c r="C88" t="s">
        <v>3348</v>
      </c>
      <c r="E88" t="s">
        <v>205</v>
      </c>
      <c r="F88" t="s">
        <v>209</v>
      </c>
      <c r="G88" t="s">
        <v>62</v>
      </c>
      <c r="H88" t="s">
        <v>8</v>
      </c>
      <c r="I88" t="s">
        <v>8</v>
      </c>
      <c r="J88" t="s">
        <v>8</v>
      </c>
      <c r="K88" t="s">
        <v>8</v>
      </c>
      <c r="L88" t="s">
        <v>8</v>
      </c>
      <c r="M88">
        <v>65.400000000000006</v>
      </c>
      <c r="N88">
        <v>29.8</v>
      </c>
      <c r="O88">
        <v>18.2</v>
      </c>
      <c r="P88">
        <v>22.1</v>
      </c>
      <c r="Q88">
        <v>370</v>
      </c>
      <c r="R88">
        <v>412</v>
      </c>
      <c r="S88" s="5">
        <v>0.1</v>
      </c>
      <c r="T88" t="s">
        <v>8</v>
      </c>
      <c r="X88" s="4">
        <v>42352</v>
      </c>
      <c r="Y88" s="4">
        <v>42327</v>
      </c>
      <c r="Z88" t="s">
        <v>61</v>
      </c>
      <c r="AA88" t="s">
        <v>3350</v>
      </c>
      <c r="AB88" t="s">
        <v>10</v>
      </c>
    </row>
    <row r="89" spans="1:28" hidden="1" x14ac:dyDescent="0.3">
      <c r="A89">
        <v>2272160</v>
      </c>
      <c r="B89" t="s">
        <v>3349</v>
      </c>
      <c r="C89" t="s">
        <v>3348</v>
      </c>
      <c r="E89" t="s">
        <v>205</v>
      </c>
      <c r="F89" t="s">
        <v>204</v>
      </c>
      <c r="G89" t="s">
        <v>62</v>
      </c>
      <c r="H89" t="s">
        <v>8</v>
      </c>
      <c r="I89" t="s">
        <v>8</v>
      </c>
      <c r="J89" t="s">
        <v>8</v>
      </c>
      <c r="K89" t="s">
        <v>10</v>
      </c>
      <c r="L89" t="s">
        <v>8</v>
      </c>
      <c r="M89">
        <v>65.400000000000006</v>
      </c>
      <c r="N89">
        <v>29.8</v>
      </c>
      <c r="O89">
        <v>18.2</v>
      </c>
      <c r="P89">
        <v>22.1</v>
      </c>
      <c r="Q89">
        <v>455</v>
      </c>
      <c r="R89">
        <v>496</v>
      </c>
      <c r="S89" s="5">
        <v>0.1</v>
      </c>
      <c r="T89" t="s">
        <v>8</v>
      </c>
      <c r="X89" s="4">
        <v>42352</v>
      </c>
      <c r="Y89" s="4">
        <v>42535</v>
      </c>
      <c r="Z89" t="s">
        <v>61</v>
      </c>
      <c r="AA89" t="s">
        <v>3347</v>
      </c>
      <c r="AB89" t="s">
        <v>10</v>
      </c>
    </row>
    <row r="90" spans="1:28" hidden="1" x14ac:dyDescent="0.3">
      <c r="A90">
        <v>2260795</v>
      </c>
      <c r="B90" t="s">
        <v>3338</v>
      </c>
      <c r="C90" t="s">
        <v>3346</v>
      </c>
      <c r="E90" t="s">
        <v>64</v>
      </c>
      <c r="F90" t="s">
        <v>154</v>
      </c>
      <c r="G90" t="s">
        <v>153</v>
      </c>
      <c r="H90" t="s">
        <v>10</v>
      </c>
      <c r="I90" t="s">
        <v>8</v>
      </c>
      <c r="J90" t="s">
        <v>8</v>
      </c>
      <c r="K90" t="s">
        <v>8</v>
      </c>
      <c r="L90" t="s">
        <v>8</v>
      </c>
      <c r="M90">
        <v>19.399999999999999</v>
      </c>
      <c r="N90">
        <v>18.600000000000001</v>
      </c>
      <c r="O90">
        <v>1.6</v>
      </c>
      <c r="P90">
        <v>1.6</v>
      </c>
      <c r="Q90">
        <v>207</v>
      </c>
      <c r="R90">
        <v>267</v>
      </c>
      <c r="S90" s="5">
        <v>0.22</v>
      </c>
      <c r="T90" t="s">
        <v>8</v>
      </c>
      <c r="X90" s="4">
        <v>42401</v>
      </c>
      <c r="Y90" s="4">
        <v>42051</v>
      </c>
      <c r="Z90" t="s">
        <v>72</v>
      </c>
      <c r="AA90" t="s">
        <v>3345</v>
      </c>
      <c r="AB90" t="s">
        <v>8</v>
      </c>
    </row>
    <row r="91" spans="1:28" hidden="1" x14ac:dyDescent="0.3">
      <c r="A91">
        <v>2260796</v>
      </c>
      <c r="B91" t="s">
        <v>3338</v>
      </c>
      <c r="C91" t="s">
        <v>3344</v>
      </c>
      <c r="E91" t="s">
        <v>64</v>
      </c>
      <c r="F91" t="s">
        <v>154</v>
      </c>
      <c r="G91" t="s">
        <v>153</v>
      </c>
      <c r="H91" t="s">
        <v>10</v>
      </c>
      <c r="I91" t="s">
        <v>8</v>
      </c>
      <c r="J91" t="s">
        <v>8</v>
      </c>
      <c r="K91" t="s">
        <v>8</v>
      </c>
      <c r="L91" t="s">
        <v>8</v>
      </c>
      <c r="M91">
        <v>33.9</v>
      </c>
      <c r="N91">
        <v>18.600000000000001</v>
      </c>
      <c r="O91">
        <v>3.3</v>
      </c>
      <c r="P91">
        <v>3.3</v>
      </c>
      <c r="Q91">
        <v>220</v>
      </c>
      <c r="R91">
        <v>282</v>
      </c>
      <c r="S91" s="5">
        <v>0.22</v>
      </c>
      <c r="T91" t="s">
        <v>8</v>
      </c>
      <c r="X91" s="4">
        <v>42401</v>
      </c>
      <c r="Y91" s="4">
        <v>42051</v>
      </c>
      <c r="Z91" t="s">
        <v>72</v>
      </c>
      <c r="AA91" t="s">
        <v>3343</v>
      </c>
      <c r="AB91" t="s">
        <v>8</v>
      </c>
    </row>
    <row r="92" spans="1:28" hidden="1" x14ac:dyDescent="0.3">
      <c r="A92">
        <v>2260797</v>
      </c>
      <c r="B92" t="s">
        <v>3338</v>
      </c>
      <c r="C92" t="s">
        <v>3342</v>
      </c>
      <c r="E92" t="s">
        <v>64</v>
      </c>
      <c r="F92" t="s">
        <v>154</v>
      </c>
      <c r="G92" t="s">
        <v>153</v>
      </c>
      <c r="H92" t="s">
        <v>10</v>
      </c>
      <c r="I92" t="s">
        <v>8</v>
      </c>
      <c r="J92" t="s">
        <v>8</v>
      </c>
      <c r="K92" t="s">
        <v>8</v>
      </c>
      <c r="L92" t="s">
        <v>8</v>
      </c>
      <c r="M92">
        <v>33.9</v>
      </c>
      <c r="N92">
        <v>19.7</v>
      </c>
      <c r="O92">
        <v>4.4000000000000004</v>
      </c>
      <c r="P92">
        <v>4.5</v>
      </c>
      <c r="Q92">
        <v>226</v>
      </c>
      <c r="R92">
        <v>293</v>
      </c>
      <c r="S92" s="5">
        <v>0.23</v>
      </c>
      <c r="T92" t="s">
        <v>8</v>
      </c>
      <c r="X92" s="4">
        <v>42401</v>
      </c>
      <c r="Y92" s="4">
        <v>42051</v>
      </c>
      <c r="Z92" t="s">
        <v>72</v>
      </c>
      <c r="AA92" t="s">
        <v>3341</v>
      </c>
      <c r="AB92" t="s">
        <v>8</v>
      </c>
    </row>
    <row r="93" spans="1:28" hidden="1" x14ac:dyDescent="0.3">
      <c r="A93">
        <v>2260798</v>
      </c>
      <c r="B93" t="s">
        <v>3338</v>
      </c>
      <c r="C93" t="s">
        <v>3340</v>
      </c>
      <c r="E93" t="s">
        <v>64</v>
      </c>
      <c r="F93" t="s">
        <v>68</v>
      </c>
      <c r="G93" t="s">
        <v>62</v>
      </c>
      <c r="H93" t="s">
        <v>10</v>
      </c>
      <c r="I93" t="s">
        <v>8</v>
      </c>
      <c r="J93" t="s">
        <v>8</v>
      </c>
      <c r="K93" t="s">
        <v>8</v>
      </c>
      <c r="L93" t="s">
        <v>8</v>
      </c>
      <c r="M93">
        <v>33</v>
      </c>
      <c r="N93">
        <v>18.5</v>
      </c>
      <c r="O93">
        <v>3.1</v>
      </c>
      <c r="P93">
        <v>3.8</v>
      </c>
      <c r="Q93">
        <v>270</v>
      </c>
      <c r="R93">
        <v>358</v>
      </c>
      <c r="S93" s="5">
        <v>0.25</v>
      </c>
      <c r="T93" t="s">
        <v>8</v>
      </c>
      <c r="X93" s="4">
        <v>42401</v>
      </c>
      <c r="Y93" s="4">
        <v>42051</v>
      </c>
      <c r="Z93" t="s">
        <v>72</v>
      </c>
      <c r="AA93" t="s">
        <v>3339</v>
      </c>
      <c r="AB93" t="s">
        <v>8</v>
      </c>
    </row>
    <row r="94" spans="1:28" hidden="1" x14ac:dyDescent="0.3">
      <c r="A94">
        <v>2260799</v>
      </c>
      <c r="B94" t="s">
        <v>3338</v>
      </c>
      <c r="C94" t="s">
        <v>3337</v>
      </c>
      <c r="E94" t="s">
        <v>64</v>
      </c>
      <c r="F94" t="s">
        <v>68</v>
      </c>
      <c r="G94" t="s">
        <v>62</v>
      </c>
      <c r="H94" t="s">
        <v>10</v>
      </c>
      <c r="I94" t="s">
        <v>8</v>
      </c>
      <c r="J94" t="s">
        <v>8</v>
      </c>
      <c r="K94" t="s">
        <v>8</v>
      </c>
      <c r="L94" t="s">
        <v>8</v>
      </c>
      <c r="M94">
        <v>33</v>
      </c>
      <c r="N94">
        <v>18.5</v>
      </c>
      <c r="O94">
        <v>3.1</v>
      </c>
      <c r="P94">
        <v>3.8</v>
      </c>
      <c r="Q94">
        <v>270</v>
      </c>
      <c r="R94">
        <v>358</v>
      </c>
      <c r="S94" s="5">
        <v>0.25</v>
      </c>
      <c r="T94" t="s">
        <v>8</v>
      </c>
      <c r="X94" s="4">
        <v>42401</v>
      </c>
      <c r="Y94" s="4">
        <v>42051</v>
      </c>
      <c r="Z94" t="s">
        <v>72</v>
      </c>
      <c r="AA94" t="s">
        <v>3336</v>
      </c>
      <c r="AB94" t="s">
        <v>8</v>
      </c>
    </row>
    <row r="95" spans="1:28" hidden="1" x14ac:dyDescent="0.3">
      <c r="A95">
        <v>2272223</v>
      </c>
      <c r="B95" t="s">
        <v>3297</v>
      </c>
      <c r="C95" t="s">
        <v>3335</v>
      </c>
      <c r="E95" t="s">
        <v>64</v>
      </c>
      <c r="F95" t="s">
        <v>73</v>
      </c>
      <c r="G95" t="s">
        <v>62</v>
      </c>
      <c r="H95" t="s">
        <v>10</v>
      </c>
      <c r="I95" t="s">
        <v>8</v>
      </c>
      <c r="J95" t="s">
        <v>8</v>
      </c>
      <c r="K95" t="s">
        <v>8</v>
      </c>
      <c r="L95" t="s">
        <v>8</v>
      </c>
      <c r="M95">
        <v>33.700000000000003</v>
      </c>
      <c r="N95">
        <v>24.8</v>
      </c>
      <c r="O95">
        <v>4.9000000000000004</v>
      </c>
      <c r="P95">
        <v>4.9000000000000004</v>
      </c>
      <c r="Q95">
        <v>270</v>
      </c>
      <c r="R95">
        <v>304</v>
      </c>
      <c r="S95" s="5">
        <v>0.11</v>
      </c>
      <c r="T95" t="s">
        <v>8</v>
      </c>
      <c r="X95" s="4">
        <v>42581</v>
      </c>
      <c r="Y95" s="4">
        <v>42563</v>
      </c>
      <c r="Z95" t="s">
        <v>61</v>
      </c>
      <c r="AA95" t="s">
        <v>3334</v>
      </c>
      <c r="AB95" t="s">
        <v>8</v>
      </c>
    </row>
    <row r="96" spans="1:28" hidden="1" x14ac:dyDescent="0.3">
      <c r="A96">
        <v>2210481</v>
      </c>
      <c r="B96" t="s">
        <v>3297</v>
      </c>
      <c r="C96" t="s">
        <v>3333</v>
      </c>
      <c r="E96" t="s">
        <v>64</v>
      </c>
      <c r="F96" t="s">
        <v>154</v>
      </c>
      <c r="G96" t="s">
        <v>153</v>
      </c>
      <c r="H96" t="s">
        <v>10</v>
      </c>
      <c r="I96" t="s">
        <v>8</v>
      </c>
      <c r="J96" t="s">
        <v>8</v>
      </c>
      <c r="K96" t="s">
        <v>8</v>
      </c>
      <c r="L96" t="s">
        <v>8</v>
      </c>
      <c r="M96">
        <v>24.8</v>
      </c>
      <c r="N96">
        <v>17.5</v>
      </c>
      <c r="O96">
        <v>2.4</v>
      </c>
      <c r="P96">
        <v>2.4</v>
      </c>
      <c r="Q96">
        <v>213</v>
      </c>
      <c r="R96">
        <v>274</v>
      </c>
      <c r="S96" s="5">
        <v>0.22</v>
      </c>
      <c r="T96" t="s">
        <v>8</v>
      </c>
      <c r="X96" s="4">
        <v>41789</v>
      </c>
      <c r="Y96" s="4">
        <v>41772</v>
      </c>
      <c r="Z96" t="s">
        <v>72</v>
      </c>
      <c r="AA96" t="s">
        <v>3332</v>
      </c>
      <c r="AB96" t="s">
        <v>8</v>
      </c>
    </row>
    <row r="97" spans="1:28" hidden="1" x14ac:dyDescent="0.3">
      <c r="A97">
        <v>2260336</v>
      </c>
      <c r="B97" t="s">
        <v>3297</v>
      </c>
      <c r="C97" t="s">
        <v>3331</v>
      </c>
      <c r="E97" t="s">
        <v>64</v>
      </c>
      <c r="F97" t="s">
        <v>154</v>
      </c>
      <c r="G97" t="s">
        <v>153</v>
      </c>
      <c r="H97" t="s">
        <v>10</v>
      </c>
      <c r="I97" t="s">
        <v>8</v>
      </c>
      <c r="J97" t="s">
        <v>8</v>
      </c>
      <c r="K97" t="s">
        <v>8</v>
      </c>
      <c r="L97" t="s">
        <v>8</v>
      </c>
      <c r="M97">
        <v>28.7</v>
      </c>
      <c r="N97">
        <v>18.3</v>
      </c>
      <c r="O97">
        <v>2.6</v>
      </c>
      <c r="P97">
        <v>2.6</v>
      </c>
      <c r="Q97">
        <v>215</v>
      </c>
      <c r="R97">
        <v>276</v>
      </c>
      <c r="S97" s="5">
        <v>0.22</v>
      </c>
      <c r="T97" t="s">
        <v>8</v>
      </c>
      <c r="X97" s="4">
        <v>42461</v>
      </c>
      <c r="Y97" s="4">
        <v>42417</v>
      </c>
      <c r="Z97" t="s">
        <v>61</v>
      </c>
      <c r="AA97" t="s">
        <v>3330</v>
      </c>
      <c r="AB97" t="s">
        <v>8</v>
      </c>
    </row>
    <row r="98" spans="1:28" hidden="1" x14ac:dyDescent="0.3">
      <c r="A98">
        <v>2260337</v>
      </c>
      <c r="B98" t="s">
        <v>3297</v>
      </c>
      <c r="C98" t="s">
        <v>3329</v>
      </c>
      <c r="E98" t="s">
        <v>64</v>
      </c>
      <c r="F98" t="s">
        <v>154</v>
      </c>
      <c r="G98" t="s">
        <v>153</v>
      </c>
      <c r="H98" t="s">
        <v>10</v>
      </c>
      <c r="I98" t="s">
        <v>8</v>
      </c>
      <c r="J98" t="s">
        <v>8</v>
      </c>
      <c r="K98" t="s">
        <v>8</v>
      </c>
      <c r="L98" t="s">
        <v>8</v>
      </c>
      <c r="M98">
        <v>28.7</v>
      </c>
      <c r="N98">
        <v>18.3</v>
      </c>
      <c r="O98">
        <v>2.6</v>
      </c>
      <c r="P98">
        <v>2.6</v>
      </c>
      <c r="Q98">
        <v>215</v>
      </c>
      <c r="R98">
        <v>276</v>
      </c>
      <c r="S98" s="5">
        <v>0.22</v>
      </c>
      <c r="T98" t="s">
        <v>8</v>
      </c>
      <c r="X98" s="4">
        <v>42461</v>
      </c>
      <c r="Y98" s="4">
        <v>42417</v>
      </c>
      <c r="Z98" t="s">
        <v>61</v>
      </c>
      <c r="AA98" t="s">
        <v>3328</v>
      </c>
      <c r="AB98" t="s">
        <v>8</v>
      </c>
    </row>
    <row r="99" spans="1:28" hidden="1" x14ac:dyDescent="0.3">
      <c r="A99">
        <v>2235748</v>
      </c>
      <c r="B99" t="s">
        <v>3297</v>
      </c>
      <c r="C99" t="s">
        <v>3327</v>
      </c>
      <c r="E99" t="s">
        <v>64</v>
      </c>
      <c r="F99" t="s">
        <v>154</v>
      </c>
      <c r="G99" t="s">
        <v>153</v>
      </c>
      <c r="H99" t="s">
        <v>10</v>
      </c>
      <c r="I99" t="s">
        <v>8</v>
      </c>
      <c r="J99" t="s">
        <v>8</v>
      </c>
      <c r="K99" t="s">
        <v>8</v>
      </c>
      <c r="L99" t="s">
        <v>8</v>
      </c>
      <c r="M99">
        <v>19.7</v>
      </c>
      <c r="N99">
        <v>33.799999999999997</v>
      </c>
      <c r="O99">
        <v>4.4000000000000004</v>
      </c>
      <c r="P99">
        <v>4.4000000000000004</v>
      </c>
      <c r="Q99">
        <v>228</v>
      </c>
      <c r="R99">
        <v>292</v>
      </c>
      <c r="S99" s="5">
        <v>0.22</v>
      </c>
      <c r="T99" t="s">
        <v>8</v>
      </c>
      <c r="X99" s="4">
        <v>42144</v>
      </c>
      <c r="Y99" s="4">
        <v>42097</v>
      </c>
      <c r="Z99" t="s">
        <v>72</v>
      </c>
      <c r="AA99" t="s">
        <v>3326</v>
      </c>
      <c r="AB99" t="s">
        <v>8</v>
      </c>
    </row>
    <row r="100" spans="1:28" hidden="1" x14ac:dyDescent="0.3">
      <c r="A100">
        <v>2235749</v>
      </c>
      <c r="B100" t="s">
        <v>3297</v>
      </c>
      <c r="C100" t="s">
        <v>3325</v>
      </c>
      <c r="E100" t="s">
        <v>64</v>
      </c>
      <c r="F100" t="s">
        <v>154</v>
      </c>
      <c r="G100" t="s">
        <v>153</v>
      </c>
      <c r="H100" t="s">
        <v>10</v>
      </c>
      <c r="I100" t="s">
        <v>8</v>
      </c>
      <c r="J100" t="s">
        <v>8</v>
      </c>
      <c r="K100" t="s">
        <v>8</v>
      </c>
      <c r="L100" t="s">
        <v>8</v>
      </c>
      <c r="M100">
        <v>19.7</v>
      </c>
      <c r="N100">
        <v>33.799999999999997</v>
      </c>
      <c r="O100">
        <v>4.4000000000000004</v>
      </c>
      <c r="P100">
        <v>4.4000000000000004</v>
      </c>
      <c r="Q100">
        <v>228</v>
      </c>
      <c r="R100">
        <v>292</v>
      </c>
      <c r="S100" s="5">
        <v>0.22</v>
      </c>
      <c r="T100" t="s">
        <v>8</v>
      </c>
      <c r="X100" s="4">
        <v>42144</v>
      </c>
      <c r="Y100" s="4">
        <v>42097</v>
      </c>
      <c r="Z100" t="s">
        <v>72</v>
      </c>
      <c r="AA100" t="s">
        <v>3324</v>
      </c>
      <c r="AB100" t="s">
        <v>8</v>
      </c>
    </row>
    <row r="101" spans="1:28" hidden="1" x14ac:dyDescent="0.3">
      <c r="A101">
        <v>2235750</v>
      </c>
      <c r="B101" t="s">
        <v>3297</v>
      </c>
      <c r="C101" t="s">
        <v>3323</v>
      </c>
      <c r="E101" t="s">
        <v>64</v>
      </c>
      <c r="F101" t="s">
        <v>154</v>
      </c>
      <c r="G101" t="s">
        <v>153</v>
      </c>
      <c r="H101" t="s">
        <v>10</v>
      </c>
      <c r="I101" t="s">
        <v>8</v>
      </c>
      <c r="J101" t="s">
        <v>8</v>
      </c>
      <c r="K101" t="s">
        <v>8</v>
      </c>
      <c r="L101" t="s">
        <v>8</v>
      </c>
      <c r="M101">
        <v>19.7</v>
      </c>
      <c r="N101">
        <v>33.799999999999997</v>
      </c>
      <c r="O101">
        <v>4.4000000000000004</v>
      </c>
      <c r="P101">
        <v>4.4000000000000004</v>
      </c>
      <c r="Q101">
        <v>228</v>
      </c>
      <c r="R101">
        <v>292</v>
      </c>
      <c r="S101" s="5">
        <v>0.22</v>
      </c>
      <c r="T101" t="s">
        <v>8</v>
      </c>
      <c r="X101" s="4">
        <v>42144</v>
      </c>
      <c r="Y101" s="4">
        <v>42097</v>
      </c>
      <c r="Z101" t="s">
        <v>72</v>
      </c>
      <c r="AA101" t="s">
        <v>3322</v>
      </c>
      <c r="AB101" t="s">
        <v>8</v>
      </c>
    </row>
    <row r="102" spans="1:28" hidden="1" x14ac:dyDescent="0.3">
      <c r="A102">
        <v>2214123</v>
      </c>
      <c r="B102" t="s">
        <v>3297</v>
      </c>
      <c r="C102" t="s">
        <v>3321</v>
      </c>
      <c r="E102" t="s">
        <v>205</v>
      </c>
      <c r="F102" t="s">
        <v>209</v>
      </c>
      <c r="G102" t="s">
        <v>62</v>
      </c>
      <c r="H102" t="s">
        <v>8</v>
      </c>
      <c r="I102" t="s">
        <v>8</v>
      </c>
      <c r="J102" t="s">
        <v>8</v>
      </c>
      <c r="K102" t="s">
        <v>8</v>
      </c>
      <c r="L102" t="s">
        <v>8</v>
      </c>
      <c r="M102">
        <v>59.8</v>
      </c>
      <c r="N102">
        <v>24</v>
      </c>
      <c r="O102">
        <v>9.9</v>
      </c>
      <c r="P102">
        <v>9.9</v>
      </c>
      <c r="Q102">
        <v>296</v>
      </c>
      <c r="R102">
        <v>314</v>
      </c>
      <c r="S102" s="5">
        <v>0.06</v>
      </c>
      <c r="T102" t="s">
        <v>8</v>
      </c>
      <c r="X102" s="4">
        <v>41816</v>
      </c>
      <c r="Y102" s="4">
        <v>41800</v>
      </c>
      <c r="Z102" t="s">
        <v>61</v>
      </c>
      <c r="AA102" t="s">
        <v>3320</v>
      </c>
      <c r="AB102" t="s">
        <v>10</v>
      </c>
    </row>
    <row r="103" spans="1:28" hidden="1" x14ac:dyDescent="0.3">
      <c r="A103">
        <v>2214124</v>
      </c>
      <c r="B103" t="s">
        <v>3297</v>
      </c>
      <c r="C103" t="s">
        <v>3319</v>
      </c>
      <c r="E103" t="s">
        <v>205</v>
      </c>
      <c r="F103" t="s">
        <v>209</v>
      </c>
      <c r="G103" t="s">
        <v>62</v>
      </c>
      <c r="H103" t="s">
        <v>8</v>
      </c>
      <c r="I103" t="s">
        <v>8</v>
      </c>
      <c r="J103" t="s">
        <v>8</v>
      </c>
      <c r="K103" t="s">
        <v>8</v>
      </c>
      <c r="L103" t="s">
        <v>8</v>
      </c>
      <c r="M103">
        <v>59.8</v>
      </c>
      <c r="N103">
        <v>24</v>
      </c>
      <c r="O103">
        <v>9.9</v>
      </c>
      <c r="P103">
        <v>9.9</v>
      </c>
      <c r="Q103">
        <v>296</v>
      </c>
      <c r="R103">
        <v>314</v>
      </c>
      <c r="S103" s="5">
        <v>0.06</v>
      </c>
      <c r="T103" t="s">
        <v>8</v>
      </c>
      <c r="X103" s="4">
        <v>41816</v>
      </c>
      <c r="Y103" s="4">
        <v>41800</v>
      </c>
      <c r="Z103" t="s">
        <v>61</v>
      </c>
      <c r="AA103" t="s">
        <v>3318</v>
      </c>
      <c r="AB103" t="s">
        <v>10</v>
      </c>
    </row>
    <row r="104" spans="1:28" hidden="1" x14ac:dyDescent="0.3">
      <c r="A104">
        <v>2214122</v>
      </c>
      <c r="B104" t="s">
        <v>3297</v>
      </c>
      <c r="C104" t="s">
        <v>3317</v>
      </c>
      <c r="E104" t="s">
        <v>205</v>
      </c>
      <c r="F104" t="s">
        <v>209</v>
      </c>
      <c r="G104" t="s">
        <v>62</v>
      </c>
      <c r="H104" t="s">
        <v>8</v>
      </c>
      <c r="I104" t="s">
        <v>8</v>
      </c>
      <c r="J104" t="s">
        <v>8</v>
      </c>
      <c r="K104" t="s">
        <v>8</v>
      </c>
      <c r="L104" t="s">
        <v>8</v>
      </c>
      <c r="M104">
        <v>59.8</v>
      </c>
      <c r="N104">
        <v>24</v>
      </c>
      <c r="O104">
        <v>9.9</v>
      </c>
      <c r="P104">
        <v>9.9</v>
      </c>
      <c r="Q104">
        <v>296</v>
      </c>
      <c r="R104">
        <v>314</v>
      </c>
      <c r="S104" s="5">
        <v>0.06</v>
      </c>
      <c r="T104" t="s">
        <v>8</v>
      </c>
      <c r="X104" s="4">
        <v>41816</v>
      </c>
      <c r="Y104" s="4">
        <v>41800</v>
      </c>
      <c r="Z104" t="s">
        <v>61</v>
      </c>
      <c r="AA104" t="s">
        <v>3316</v>
      </c>
      <c r="AB104" t="s">
        <v>10</v>
      </c>
    </row>
    <row r="105" spans="1:28" hidden="1" x14ac:dyDescent="0.3">
      <c r="A105">
        <v>2214126</v>
      </c>
      <c r="B105" t="s">
        <v>3297</v>
      </c>
      <c r="C105" t="s">
        <v>3315</v>
      </c>
      <c r="E105" t="s">
        <v>205</v>
      </c>
      <c r="F105" t="s">
        <v>209</v>
      </c>
      <c r="G105" t="s">
        <v>62</v>
      </c>
      <c r="H105" t="s">
        <v>8</v>
      </c>
      <c r="I105" t="s">
        <v>8</v>
      </c>
      <c r="J105" t="s">
        <v>8</v>
      </c>
      <c r="K105" t="s">
        <v>8</v>
      </c>
      <c r="L105" t="s">
        <v>8</v>
      </c>
      <c r="M105">
        <v>59.8</v>
      </c>
      <c r="N105">
        <v>24</v>
      </c>
      <c r="O105">
        <v>11.5</v>
      </c>
      <c r="P105">
        <v>11.5</v>
      </c>
      <c r="Q105">
        <v>311</v>
      </c>
      <c r="R105">
        <v>327</v>
      </c>
      <c r="S105" s="5">
        <v>0.05</v>
      </c>
      <c r="T105" t="s">
        <v>8</v>
      </c>
      <c r="X105" s="4">
        <v>41816</v>
      </c>
      <c r="Y105" s="4">
        <v>41800</v>
      </c>
      <c r="Z105" t="s">
        <v>61</v>
      </c>
      <c r="AA105" t="s">
        <v>3314</v>
      </c>
      <c r="AB105" t="s">
        <v>10</v>
      </c>
    </row>
    <row r="106" spans="1:28" hidden="1" x14ac:dyDescent="0.3">
      <c r="A106">
        <v>2214127</v>
      </c>
      <c r="B106" t="s">
        <v>3297</v>
      </c>
      <c r="C106" t="s">
        <v>3313</v>
      </c>
      <c r="E106" t="s">
        <v>205</v>
      </c>
      <c r="F106" t="s">
        <v>209</v>
      </c>
      <c r="G106" t="s">
        <v>62</v>
      </c>
      <c r="H106" t="s">
        <v>8</v>
      </c>
      <c r="I106" t="s">
        <v>8</v>
      </c>
      <c r="J106" t="s">
        <v>8</v>
      </c>
      <c r="K106" t="s">
        <v>8</v>
      </c>
      <c r="L106" t="s">
        <v>8</v>
      </c>
      <c r="M106">
        <v>59.8</v>
      </c>
      <c r="N106">
        <v>24</v>
      </c>
      <c r="O106">
        <v>11.5</v>
      </c>
      <c r="P106">
        <v>11.5</v>
      </c>
      <c r="Q106">
        <v>311</v>
      </c>
      <c r="R106">
        <v>327</v>
      </c>
      <c r="S106" s="5">
        <v>0.05</v>
      </c>
      <c r="T106" t="s">
        <v>8</v>
      </c>
      <c r="X106" s="4">
        <v>41816</v>
      </c>
      <c r="Y106" s="4">
        <v>41800</v>
      </c>
      <c r="Z106" t="s">
        <v>61</v>
      </c>
      <c r="AA106" t="s">
        <v>3312</v>
      </c>
      <c r="AB106" t="s">
        <v>10</v>
      </c>
    </row>
    <row r="107" spans="1:28" hidden="1" x14ac:dyDescent="0.3">
      <c r="A107">
        <v>2214125</v>
      </c>
      <c r="B107" t="s">
        <v>3297</v>
      </c>
      <c r="C107" t="s">
        <v>3311</v>
      </c>
      <c r="E107" t="s">
        <v>205</v>
      </c>
      <c r="F107" t="s">
        <v>209</v>
      </c>
      <c r="G107" t="s">
        <v>62</v>
      </c>
      <c r="H107" t="s">
        <v>8</v>
      </c>
      <c r="I107" t="s">
        <v>8</v>
      </c>
      <c r="J107" t="s">
        <v>8</v>
      </c>
      <c r="K107" t="s">
        <v>8</v>
      </c>
      <c r="L107" t="s">
        <v>8</v>
      </c>
      <c r="M107">
        <v>59.8</v>
      </c>
      <c r="N107">
        <v>24</v>
      </c>
      <c r="O107">
        <v>11.5</v>
      </c>
      <c r="P107">
        <v>11.5</v>
      </c>
      <c r="Q107">
        <v>311</v>
      </c>
      <c r="R107">
        <v>327</v>
      </c>
      <c r="S107" s="5">
        <v>0.05</v>
      </c>
      <c r="T107" t="s">
        <v>8</v>
      </c>
      <c r="X107" s="4">
        <v>41816</v>
      </c>
      <c r="Y107" s="4">
        <v>41800</v>
      </c>
      <c r="Z107" t="s">
        <v>61</v>
      </c>
      <c r="AA107" t="s">
        <v>3310</v>
      </c>
      <c r="AB107" t="s">
        <v>10</v>
      </c>
    </row>
    <row r="108" spans="1:28" hidden="1" x14ac:dyDescent="0.3">
      <c r="A108">
        <v>2274416</v>
      </c>
      <c r="B108" t="s">
        <v>3297</v>
      </c>
      <c r="C108" t="s">
        <v>3309</v>
      </c>
      <c r="E108" t="s">
        <v>64</v>
      </c>
      <c r="F108" t="s">
        <v>68</v>
      </c>
      <c r="G108" t="s">
        <v>62</v>
      </c>
      <c r="H108" t="s">
        <v>10</v>
      </c>
      <c r="I108" t="s">
        <v>8</v>
      </c>
      <c r="J108" t="s">
        <v>8</v>
      </c>
      <c r="K108" t="s">
        <v>8</v>
      </c>
      <c r="L108" t="s">
        <v>8</v>
      </c>
      <c r="M108">
        <v>19.399999999999999</v>
      </c>
      <c r="N108">
        <v>18.600000000000001</v>
      </c>
      <c r="O108">
        <v>3.1</v>
      </c>
      <c r="P108">
        <v>3.8</v>
      </c>
      <c r="Q108">
        <v>270</v>
      </c>
      <c r="R108">
        <v>358</v>
      </c>
      <c r="S108" s="5">
        <v>0.25</v>
      </c>
      <c r="T108" t="s">
        <v>8</v>
      </c>
      <c r="X108" s="4">
        <v>42551</v>
      </c>
      <c r="Y108" s="4">
        <v>42590</v>
      </c>
      <c r="Z108" t="s">
        <v>61</v>
      </c>
      <c r="AA108" t="s">
        <v>3308</v>
      </c>
      <c r="AB108" t="s">
        <v>8</v>
      </c>
    </row>
    <row r="109" spans="1:28" hidden="1" x14ac:dyDescent="0.3">
      <c r="A109">
        <v>2274417</v>
      </c>
      <c r="B109" t="s">
        <v>3297</v>
      </c>
      <c r="C109" t="s">
        <v>3307</v>
      </c>
      <c r="E109" t="s">
        <v>64</v>
      </c>
      <c r="F109" t="s">
        <v>68</v>
      </c>
      <c r="G109" t="s">
        <v>62</v>
      </c>
      <c r="H109" t="s">
        <v>10</v>
      </c>
      <c r="I109" t="s">
        <v>8</v>
      </c>
      <c r="J109" t="s">
        <v>8</v>
      </c>
      <c r="K109" t="s">
        <v>8</v>
      </c>
      <c r="L109" t="s">
        <v>8</v>
      </c>
      <c r="M109">
        <v>19.399999999999999</v>
      </c>
      <c r="N109">
        <v>18.600000000000001</v>
      </c>
      <c r="O109">
        <v>3.1</v>
      </c>
      <c r="P109">
        <v>3.8</v>
      </c>
      <c r="Q109">
        <v>270</v>
      </c>
      <c r="R109">
        <v>358</v>
      </c>
      <c r="S109" s="5">
        <v>0.25</v>
      </c>
      <c r="T109" t="s">
        <v>8</v>
      </c>
      <c r="X109" s="4">
        <v>42551</v>
      </c>
      <c r="Y109" s="4">
        <v>42590</v>
      </c>
      <c r="Z109" t="s">
        <v>61</v>
      </c>
      <c r="AA109" t="s">
        <v>3306</v>
      </c>
      <c r="AB109" t="s">
        <v>8</v>
      </c>
    </row>
    <row r="110" spans="1:28" hidden="1" x14ac:dyDescent="0.3">
      <c r="A110">
        <v>2274418</v>
      </c>
      <c r="B110" t="s">
        <v>3297</v>
      </c>
      <c r="C110" t="s">
        <v>3305</v>
      </c>
      <c r="E110" t="s">
        <v>64</v>
      </c>
      <c r="F110" t="s">
        <v>68</v>
      </c>
      <c r="G110" t="s">
        <v>62</v>
      </c>
      <c r="H110" t="s">
        <v>10</v>
      </c>
      <c r="I110" t="s">
        <v>8</v>
      </c>
      <c r="J110" t="s">
        <v>8</v>
      </c>
      <c r="K110" t="s">
        <v>8</v>
      </c>
      <c r="L110" t="s">
        <v>8</v>
      </c>
      <c r="M110">
        <v>19.399999999999999</v>
      </c>
      <c r="N110">
        <v>18.600000000000001</v>
      </c>
      <c r="O110">
        <v>3.1</v>
      </c>
      <c r="P110">
        <v>3.8</v>
      </c>
      <c r="Q110">
        <v>270</v>
      </c>
      <c r="R110">
        <v>358</v>
      </c>
      <c r="S110" s="5">
        <v>0.25</v>
      </c>
      <c r="T110" t="s">
        <v>8</v>
      </c>
      <c r="X110" s="4">
        <v>42551</v>
      </c>
      <c r="Y110" s="4">
        <v>42590</v>
      </c>
      <c r="Z110" t="s">
        <v>61</v>
      </c>
      <c r="AA110" t="s">
        <v>3304</v>
      </c>
      <c r="AB110" t="s">
        <v>8</v>
      </c>
    </row>
    <row r="111" spans="1:28" hidden="1" x14ac:dyDescent="0.3">
      <c r="A111">
        <v>2274419</v>
      </c>
      <c r="B111" t="s">
        <v>3297</v>
      </c>
      <c r="C111" t="s">
        <v>3303</v>
      </c>
      <c r="E111" t="s">
        <v>64</v>
      </c>
      <c r="F111" t="s">
        <v>68</v>
      </c>
      <c r="G111" t="s">
        <v>62</v>
      </c>
      <c r="H111" t="s">
        <v>10</v>
      </c>
      <c r="I111" t="s">
        <v>8</v>
      </c>
      <c r="J111" t="s">
        <v>8</v>
      </c>
      <c r="K111" t="s">
        <v>8</v>
      </c>
      <c r="L111" t="s">
        <v>8</v>
      </c>
      <c r="M111">
        <v>19.399999999999999</v>
      </c>
      <c r="N111">
        <v>18.600000000000001</v>
      </c>
      <c r="O111">
        <v>3.1</v>
      </c>
      <c r="P111">
        <v>3.8</v>
      </c>
      <c r="Q111">
        <v>270</v>
      </c>
      <c r="R111">
        <v>358</v>
      </c>
      <c r="S111" s="5">
        <v>0.25</v>
      </c>
      <c r="T111" t="s">
        <v>8</v>
      </c>
      <c r="X111" s="4">
        <v>42551</v>
      </c>
      <c r="Y111" s="4">
        <v>42590</v>
      </c>
      <c r="Z111" t="s">
        <v>61</v>
      </c>
      <c r="AA111" t="s">
        <v>3302</v>
      </c>
      <c r="AB111" t="s">
        <v>8</v>
      </c>
    </row>
    <row r="112" spans="1:28" hidden="1" x14ac:dyDescent="0.3">
      <c r="A112">
        <v>2210483</v>
      </c>
      <c r="B112" t="s">
        <v>3297</v>
      </c>
      <c r="C112" t="s">
        <v>3301</v>
      </c>
      <c r="E112" t="s">
        <v>64</v>
      </c>
      <c r="F112" t="s">
        <v>154</v>
      </c>
      <c r="G112" t="s">
        <v>153</v>
      </c>
      <c r="H112" t="s">
        <v>10</v>
      </c>
      <c r="I112" t="s">
        <v>8</v>
      </c>
      <c r="J112" t="s">
        <v>8</v>
      </c>
      <c r="K112" t="s">
        <v>8</v>
      </c>
      <c r="L112" t="s">
        <v>8</v>
      </c>
      <c r="M112">
        <v>24.8</v>
      </c>
      <c r="N112">
        <v>17.5</v>
      </c>
      <c r="O112">
        <v>2.4</v>
      </c>
      <c r="P112">
        <v>2.4</v>
      </c>
      <c r="Q112">
        <v>213</v>
      </c>
      <c r="R112">
        <v>274</v>
      </c>
      <c r="S112" s="5">
        <v>0.22</v>
      </c>
      <c r="T112" t="s">
        <v>8</v>
      </c>
      <c r="X112" s="4">
        <v>41789</v>
      </c>
      <c r="Y112" s="4">
        <v>41772</v>
      </c>
      <c r="Z112" t="s">
        <v>72</v>
      </c>
      <c r="AA112" t="s">
        <v>3300</v>
      </c>
      <c r="AB112" t="s">
        <v>8</v>
      </c>
    </row>
    <row r="113" spans="1:28" hidden="1" x14ac:dyDescent="0.3">
      <c r="A113">
        <v>2210484</v>
      </c>
      <c r="B113" t="s">
        <v>3297</v>
      </c>
      <c r="C113" t="s">
        <v>3299</v>
      </c>
      <c r="E113" t="s">
        <v>64</v>
      </c>
      <c r="F113" t="s">
        <v>68</v>
      </c>
      <c r="G113" t="s">
        <v>62</v>
      </c>
      <c r="H113" t="s">
        <v>10</v>
      </c>
      <c r="I113" t="s">
        <v>8</v>
      </c>
      <c r="J113" t="s">
        <v>8</v>
      </c>
      <c r="K113" t="s">
        <v>8</v>
      </c>
      <c r="L113" t="s">
        <v>8</v>
      </c>
      <c r="M113">
        <v>33</v>
      </c>
      <c r="N113">
        <v>18.5</v>
      </c>
      <c r="O113">
        <v>3.1</v>
      </c>
      <c r="P113">
        <v>3.8</v>
      </c>
      <c r="Q113">
        <v>270</v>
      </c>
      <c r="R113">
        <v>358</v>
      </c>
      <c r="S113" s="5">
        <v>0.25</v>
      </c>
      <c r="T113" t="s">
        <v>8</v>
      </c>
      <c r="X113" s="4">
        <v>41789</v>
      </c>
      <c r="Y113" s="4">
        <v>41772</v>
      </c>
      <c r="Z113" t="s">
        <v>72</v>
      </c>
      <c r="AA113" t="s">
        <v>3298</v>
      </c>
      <c r="AB113" t="s">
        <v>8</v>
      </c>
    </row>
    <row r="114" spans="1:28" hidden="1" x14ac:dyDescent="0.3">
      <c r="A114">
        <v>2210485</v>
      </c>
      <c r="B114" t="s">
        <v>3297</v>
      </c>
      <c r="C114" t="s">
        <v>3296</v>
      </c>
      <c r="E114" t="s">
        <v>64</v>
      </c>
      <c r="F114" t="s">
        <v>68</v>
      </c>
      <c r="G114" t="s">
        <v>62</v>
      </c>
      <c r="H114" t="s">
        <v>10</v>
      </c>
      <c r="I114" t="s">
        <v>8</v>
      </c>
      <c r="J114" t="s">
        <v>8</v>
      </c>
      <c r="K114" t="s">
        <v>8</v>
      </c>
      <c r="L114" t="s">
        <v>8</v>
      </c>
      <c r="M114">
        <v>33</v>
      </c>
      <c r="N114">
        <v>18.5</v>
      </c>
      <c r="O114">
        <v>3.1</v>
      </c>
      <c r="P114">
        <v>3.8</v>
      </c>
      <c r="Q114">
        <v>270</v>
      </c>
      <c r="R114">
        <v>358</v>
      </c>
      <c r="S114" s="5">
        <v>0.25</v>
      </c>
      <c r="T114" t="s">
        <v>8</v>
      </c>
      <c r="X114" s="4">
        <v>41789</v>
      </c>
      <c r="Y114" s="4">
        <v>41772</v>
      </c>
      <c r="Z114" t="s">
        <v>72</v>
      </c>
      <c r="AA114" t="s">
        <v>3295</v>
      </c>
      <c r="AB114" t="s">
        <v>8</v>
      </c>
    </row>
    <row r="115" spans="1:28" hidden="1" x14ac:dyDescent="0.3">
      <c r="A115">
        <v>2263345</v>
      </c>
      <c r="B115" t="s">
        <v>3288</v>
      </c>
      <c r="C115" t="s">
        <v>3294</v>
      </c>
      <c r="E115" t="s">
        <v>64</v>
      </c>
      <c r="F115" t="s">
        <v>154</v>
      </c>
      <c r="G115" t="s">
        <v>153</v>
      </c>
      <c r="H115" t="s">
        <v>10</v>
      </c>
      <c r="I115" t="s">
        <v>8</v>
      </c>
      <c r="J115" t="s">
        <v>8</v>
      </c>
      <c r="K115" t="s">
        <v>8</v>
      </c>
      <c r="L115" t="s">
        <v>8</v>
      </c>
      <c r="M115">
        <v>19.399999999999999</v>
      </c>
      <c r="N115">
        <v>18.600000000000001</v>
      </c>
      <c r="O115">
        <v>1.6</v>
      </c>
      <c r="P115">
        <v>1.6</v>
      </c>
      <c r="Q115">
        <v>207</v>
      </c>
      <c r="R115">
        <v>267</v>
      </c>
      <c r="S115" s="5">
        <v>0.22</v>
      </c>
      <c r="T115" t="s">
        <v>8</v>
      </c>
      <c r="X115" s="4">
        <v>42449</v>
      </c>
      <c r="Y115" s="4">
        <v>42452</v>
      </c>
      <c r="Z115" t="s">
        <v>72</v>
      </c>
      <c r="AA115" t="s">
        <v>3293</v>
      </c>
      <c r="AB115" t="s">
        <v>8</v>
      </c>
    </row>
    <row r="116" spans="1:28" hidden="1" x14ac:dyDescent="0.3">
      <c r="A116">
        <v>2263346</v>
      </c>
      <c r="B116" t="s">
        <v>3288</v>
      </c>
      <c r="C116" t="s">
        <v>3292</v>
      </c>
      <c r="E116" t="s">
        <v>64</v>
      </c>
      <c r="F116" t="s">
        <v>154</v>
      </c>
      <c r="G116" t="s">
        <v>153</v>
      </c>
      <c r="H116" t="s">
        <v>10</v>
      </c>
      <c r="I116" t="s">
        <v>8</v>
      </c>
      <c r="J116" t="s">
        <v>8</v>
      </c>
      <c r="K116" t="s">
        <v>8</v>
      </c>
      <c r="L116" t="s">
        <v>8</v>
      </c>
      <c r="M116">
        <v>19.399999999999999</v>
      </c>
      <c r="N116">
        <v>18.600000000000001</v>
      </c>
      <c r="O116">
        <v>1.6</v>
      </c>
      <c r="P116">
        <v>1.6</v>
      </c>
      <c r="Q116">
        <v>207</v>
      </c>
      <c r="R116">
        <v>267</v>
      </c>
      <c r="S116" s="5">
        <v>0.22</v>
      </c>
      <c r="T116" t="s">
        <v>8</v>
      </c>
      <c r="X116" s="4">
        <v>42449</v>
      </c>
      <c r="Y116" s="4">
        <v>42452</v>
      </c>
      <c r="Z116" t="s">
        <v>72</v>
      </c>
      <c r="AA116" t="s">
        <v>3291</v>
      </c>
      <c r="AB116" t="s">
        <v>8</v>
      </c>
    </row>
    <row r="117" spans="1:28" hidden="1" x14ac:dyDescent="0.3">
      <c r="A117">
        <v>2263341</v>
      </c>
      <c r="B117" t="s">
        <v>3288</v>
      </c>
      <c r="C117" t="s">
        <v>3290</v>
      </c>
      <c r="E117" t="s">
        <v>64</v>
      </c>
      <c r="F117" t="s">
        <v>68</v>
      </c>
      <c r="G117" t="s">
        <v>62</v>
      </c>
      <c r="H117" t="s">
        <v>10</v>
      </c>
      <c r="I117" t="s">
        <v>8</v>
      </c>
      <c r="J117" t="s">
        <v>8</v>
      </c>
      <c r="K117" t="s">
        <v>8</v>
      </c>
      <c r="L117" t="s">
        <v>8</v>
      </c>
      <c r="M117">
        <v>33</v>
      </c>
      <c r="N117">
        <v>18.5</v>
      </c>
      <c r="O117">
        <v>3.1</v>
      </c>
      <c r="P117">
        <v>3.8</v>
      </c>
      <c r="Q117">
        <v>270</v>
      </c>
      <c r="R117">
        <v>358</v>
      </c>
      <c r="S117" s="5">
        <v>0.25</v>
      </c>
      <c r="T117" t="s">
        <v>8</v>
      </c>
      <c r="X117" s="4">
        <v>42449</v>
      </c>
      <c r="Y117" s="4">
        <v>42452</v>
      </c>
      <c r="Z117" t="s">
        <v>72</v>
      </c>
      <c r="AA117" t="s">
        <v>3289</v>
      </c>
      <c r="AB117" t="s">
        <v>8</v>
      </c>
    </row>
    <row r="118" spans="1:28" hidden="1" x14ac:dyDescent="0.3">
      <c r="A118">
        <v>2263342</v>
      </c>
      <c r="B118" t="s">
        <v>3288</v>
      </c>
      <c r="C118" t="s">
        <v>3287</v>
      </c>
      <c r="E118" t="s">
        <v>64</v>
      </c>
      <c r="F118" t="s">
        <v>68</v>
      </c>
      <c r="G118" t="s">
        <v>62</v>
      </c>
      <c r="H118" t="s">
        <v>10</v>
      </c>
      <c r="I118" t="s">
        <v>8</v>
      </c>
      <c r="J118" t="s">
        <v>8</v>
      </c>
      <c r="K118" t="s">
        <v>8</v>
      </c>
      <c r="L118" t="s">
        <v>8</v>
      </c>
      <c r="M118">
        <v>33</v>
      </c>
      <c r="N118">
        <v>18.5</v>
      </c>
      <c r="O118">
        <v>3.1</v>
      </c>
      <c r="P118">
        <v>3.8</v>
      </c>
      <c r="Q118">
        <v>270</v>
      </c>
      <c r="R118">
        <v>358</v>
      </c>
      <c r="S118" s="5">
        <v>0.25</v>
      </c>
      <c r="T118" t="s">
        <v>8</v>
      </c>
      <c r="X118" s="4">
        <v>42449</v>
      </c>
      <c r="Y118" s="4">
        <v>42452</v>
      </c>
      <c r="Z118" t="s">
        <v>72</v>
      </c>
      <c r="AA118" t="s">
        <v>3286</v>
      </c>
      <c r="AB118" t="s">
        <v>8</v>
      </c>
    </row>
    <row r="119" spans="1:28" hidden="1" x14ac:dyDescent="0.3">
      <c r="A119">
        <v>2256976</v>
      </c>
      <c r="B119" t="s">
        <v>3264</v>
      </c>
      <c r="C119" t="s">
        <v>3285</v>
      </c>
      <c r="E119" t="s">
        <v>64</v>
      </c>
      <c r="F119" t="s">
        <v>73</v>
      </c>
      <c r="G119" t="s">
        <v>62</v>
      </c>
      <c r="H119" t="s">
        <v>10</v>
      </c>
      <c r="I119" t="s">
        <v>8</v>
      </c>
      <c r="J119" t="s">
        <v>8</v>
      </c>
      <c r="K119" t="s">
        <v>8</v>
      </c>
      <c r="L119" t="s">
        <v>10</v>
      </c>
      <c r="M119">
        <v>20.100000000000001</v>
      </c>
      <c r="N119">
        <v>17.7</v>
      </c>
      <c r="O119">
        <v>1.7</v>
      </c>
      <c r="P119">
        <v>1.7</v>
      </c>
      <c r="Q119">
        <v>233</v>
      </c>
      <c r="R119">
        <v>275</v>
      </c>
      <c r="S119" s="5">
        <v>0.15</v>
      </c>
      <c r="T119" t="s">
        <v>8</v>
      </c>
      <c r="X119" s="4">
        <v>42394</v>
      </c>
      <c r="Y119" s="4">
        <v>42387</v>
      </c>
      <c r="Z119" t="s">
        <v>61</v>
      </c>
      <c r="AA119" t="s">
        <v>3284</v>
      </c>
      <c r="AB119" t="s">
        <v>8</v>
      </c>
    </row>
    <row r="120" spans="1:28" hidden="1" x14ac:dyDescent="0.3">
      <c r="A120">
        <v>2216363</v>
      </c>
      <c r="B120" t="s">
        <v>3264</v>
      </c>
      <c r="C120" t="s">
        <v>3283</v>
      </c>
      <c r="D120" t="s">
        <v>3282</v>
      </c>
      <c r="E120" t="s">
        <v>64</v>
      </c>
      <c r="F120" t="s">
        <v>73</v>
      </c>
      <c r="G120" t="s">
        <v>62</v>
      </c>
      <c r="H120" t="s">
        <v>10</v>
      </c>
      <c r="I120" t="s">
        <v>8</v>
      </c>
      <c r="J120" t="s">
        <v>8</v>
      </c>
      <c r="K120" t="s">
        <v>8</v>
      </c>
      <c r="L120" t="s">
        <v>8</v>
      </c>
      <c r="M120">
        <v>25</v>
      </c>
      <c r="N120">
        <v>18.5</v>
      </c>
      <c r="O120">
        <v>2.2000000000000002</v>
      </c>
      <c r="P120">
        <v>2.2000000000000002</v>
      </c>
      <c r="Q120">
        <v>230</v>
      </c>
      <c r="R120">
        <v>279</v>
      </c>
      <c r="S120" s="5">
        <v>0.18</v>
      </c>
      <c r="T120" t="s">
        <v>8</v>
      </c>
      <c r="X120" s="4">
        <v>41841</v>
      </c>
      <c r="Y120" s="4">
        <v>41842</v>
      </c>
      <c r="Z120" t="s">
        <v>72</v>
      </c>
      <c r="AA120" t="s">
        <v>3281</v>
      </c>
      <c r="AB120" t="s">
        <v>8</v>
      </c>
    </row>
    <row r="121" spans="1:28" hidden="1" x14ac:dyDescent="0.3">
      <c r="A121">
        <v>2215460</v>
      </c>
      <c r="B121" t="s">
        <v>3264</v>
      </c>
      <c r="C121" t="s">
        <v>3280</v>
      </c>
      <c r="D121" t="s">
        <v>3279</v>
      </c>
      <c r="E121" t="s">
        <v>64</v>
      </c>
      <c r="F121" t="s">
        <v>73</v>
      </c>
      <c r="G121" t="s">
        <v>62</v>
      </c>
      <c r="H121" t="s">
        <v>10</v>
      </c>
      <c r="I121" t="s">
        <v>8</v>
      </c>
      <c r="J121" t="s">
        <v>8</v>
      </c>
      <c r="K121" t="s">
        <v>8</v>
      </c>
      <c r="L121" t="s">
        <v>8</v>
      </c>
      <c r="M121">
        <v>33.5</v>
      </c>
      <c r="N121">
        <v>18.7</v>
      </c>
      <c r="O121">
        <v>3.2</v>
      </c>
      <c r="P121">
        <v>3.2</v>
      </c>
      <c r="Q121">
        <v>259</v>
      </c>
      <c r="R121">
        <v>289</v>
      </c>
      <c r="S121" s="5">
        <v>0.1</v>
      </c>
      <c r="T121" t="s">
        <v>8</v>
      </c>
      <c r="X121" s="4">
        <v>41829</v>
      </c>
      <c r="Y121" s="4">
        <v>41878</v>
      </c>
      <c r="Z121" t="s">
        <v>72</v>
      </c>
      <c r="AA121" t="s">
        <v>3278</v>
      </c>
      <c r="AB121" t="s">
        <v>8</v>
      </c>
    </row>
    <row r="122" spans="1:28" hidden="1" x14ac:dyDescent="0.3">
      <c r="A122">
        <v>2215426</v>
      </c>
      <c r="B122" t="s">
        <v>3264</v>
      </c>
      <c r="C122" t="s">
        <v>3277</v>
      </c>
      <c r="D122" t="s">
        <v>3276</v>
      </c>
      <c r="E122" t="s">
        <v>64</v>
      </c>
      <c r="F122" t="s">
        <v>73</v>
      </c>
      <c r="G122" t="s">
        <v>62</v>
      </c>
      <c r="H122" t="s">
        <v>10</v>
      </c>
      <c r="I122" t="s">
        <v>8</v>
      </c>
      <c r="J122" t="s">
        <v>8</v>
      </c>
      <c r="K122" t="s">
        <v>8</v>
      </c>
      <c r="L122" t="s">
        <v>8</v>
      </c>
      <c r="M122">
        <v>32.700000000000003</v>
      </c>
      <c r="N122">
        <v>19.7</v>
      </c>
      <c r="O122">
        <v>4.4000000000000004</v>
      </c>
      <c r="P122">
        <v>4.4000000000000004</v>
      </c>
      <c r="Q122">
        <v>269</v>
      </c>
      <c r="R122">
        <v>300</v>
      </c>
      <c r="S122" s="5">
        <v>0.1</v>
      </c>
      <c r="T122" t="s">
        <v>8</v>
      </c>
      <c r="X122" s="4">
        <v>41829</v>
      </c>
      <c r="Y122" s="4">
        <v>41830</v>
      </c>
      <c r="Z122" t="s">
        <v>72</v>
      </c>
      <c r="AA122" t="s">
        <v>3275</v>
      </c>
      <c r="AB122" t="s">
        <v>8</v>
      </c>
    </row>
    <row r="123" spans="1:28" hidden="1" x14ac:dyDescent="0.3">
      <c r="A123">
        <v>2263737</v>
      </c>
      <c r="B123" t="s">
        <v>3264</v>
      </c>
      <c r="C123" t="s">
        <v>3274</v>
      </c>
      <c r="E123" t="s">
        <v>64</v>
      </c>
      <c r="F123" t="s">
        <v>73</v>
      </c>
      <c r="G123" t="s">
        <v>62</v>
      </c>
      <c r="H123" t="s">
        <v>10</v>
      </c>
      <c r="I123" t="s">
        <v>8</v>
      </c>
      <c r="J123" t="s">
        <v>8</v>
      </c>
      <c r="K123" t="s">
        <v>8</v>
      </c>
      <c r="L123" t="s">
        <v>8</v>
      </c>
      <c r="M123">
        <v>33.700000000000003</v>
      </c>
      <c r="N123">
        <v>23.4</v>
      </c>
      <c r="O123">
        <v>5.2</v>
      </c>
      <c r="P123">
        <v>5.2</v>
      </c>
      <c r="Q123">
        <v>258</v>
      </c>
      <c r="R123">
        <v>307</v>
      </c>
      <c r="S123" s="5">
        <v>0.16</v>
      </c>
      <c r="T123" t="s">
        <v>8</v>
      </c>
      <c r="X123" s="4">
        <v>42461</v>
      </c>
      <c r="Y123" s="4">
        <v>42466</v>
      </c>
      <c r="Z123" t="s">
        <v>61</v>
      </c>
      <c r="AA123" t="s">
        <v>3273</v>
      </c>
      <c r="AB123" t="s">
        <v>8</v>
      </c>
    </row>
    <row r="124" spans="1:28" hidden="1" x14ac:dyDescent="0.3">
      <c r="A124">
        <v>2230027</v>
      </c>
      <c r="B124" t="s">
        <v>3264</v>
      </c>
      <c r="C124" t="s">
        <v>3272</v>
      </c>
      <c r="E124" t="s">
        <v>205</v>
      </c>
      <c r="F124" t="s">
        <v>209</v>
      </c>
      <c r="G124" t="s">
        <v>62</v>
      </c>
      <c r="H124" t="s">
        <v>8</v>
      </c>
      <c r="I124" t="s">
        <v>8</v>
      </c>
      <c r="J124" t="s">
        <v>8</v>
      </c>
      <c r="K124" t="s">
        <v>8</v>
      </c>
      <c r="L124" t="s">
        <v>8</v>
      </c>
      <c r="M124">
        <v>59.8</v>
      </c>
      <c r="N124">
        <v>24</v>
      </c>
      <c r="O124">
        <v>11.5</v>
      </c>
      <c r="P124">
        <v>11.5</v>
      </c>
      <c r="Q124">
        <v>311</v>
      </c>
      <c r="R124">
        <v>327</v>
      </c>
      <c r="S124" s="5">
        <v>0.05</v>
      </c>
      <c r="T124" t="s">
        <v>8</v>
      </c>
      <c r="X124" s="4">
        <v>41997</v>
      </c>
      <c r="Y124" s="4">
        <v>41996</v>
      </c>
      <c r="Z124" t="s">
        <v>61</v>
      </c>
      <c r="AA124" t="s">
        <v>3271</v>
      </c>
      <c r="AB124" t="s">
        <v>10</v>
      </c>
    </row>
    <row r="125" spans="1:28" hidden="1" x14ac:dyDescent="0.3">
      <c r="A125">
        <v>2226152</v>
      </c>
      <c r="B125" t="s">
        <v>3264</v>
      </c>
      <c r="C125" t="s">
        <v>3270</v>
      </c>
      <c r="E125" t="s">
        <v>205</v>
      </c>
      <c r="F125" t="s">
        <v>209</v>
      </c>
      <c r="G125" t="s">
        <v>62</v>
      </c>
      <c r="H125" t="s">
        <v>8</v>
      </c>
      <c r="I125" t="s">
        <v>8</v>
      </c>
      <c r="J125" t="s">
        <v>8</v>
      </c>
      <c r="K125" t="s">
        <v>8</v>
      </c>
      <c r="L125" t="s">
        <v>8</v>
      </c>
      <c r="M125">
        <v>59.8</v>
      </c>
      <c r="N125">
        <v>23.8</v>
      </c>
      <c r="O125">
        <v>12.3</v>
      </c>
      <c r="P125">
        <v>14.9</v>
      </c>
      <c r="Q125">
        <v>317</v>
      </c>
      <c r="R125">
        <v>354</v>
      </c>
      <c r="S125" s="5">
        <v>0.1</v>
      </c>
      <c r="T125" t="s">
        <v>8</v>
      </c>
      <c r="X125" s="4">
        <v>41968</v>
      </c>
      <c r="Y125" s="4">
        <v>41964</v>
      </c>
      <c r="Z125" t="s">
        <v>61</v>
      </c>
      <c r="AA125" t="s">
        <v>3269</v>
      </c>
      <c r="AB125" t="s">
        <v>10</v>
      </c>
    </row>
    <row r="126" spans="1:28" hidden="1" x14ac:dyDescent="0.3">
      <c r="A126">
        <v>2226153</v>
      </c>
      <c r="B126" t="s">
        <v>3264</v>
      </c>
      <c r="C126" t="s">
        <v>3268</v>
      </c>
      <c r="E126" t="s">
        <v>205</v>
      </c>
      <c r="F126" t="s">
        <v>209</v>
      </c>
      <c r="G126" t="s">
        <v>62</v>
      </c>
      <c r="H126" t="s">
        <v>8</v>
      </c>
      <c r="I126" t="s">
        <v>8</v>
      </c>
      <c r="J126" t="s">
        <v>8</v>
      </c>
      <c r="K126" t="s">
        <v>8</v>
      </c>
      <c r="L126" t="s">
        <v>8</v>
      </c>
      <c r="M126">
        <v>59.8</v>
      </c>
      <c r="N126">
        <v>23.8</v>
      </c>
      <c r="O126">
        <v>12.3</v>
      </c>
      <c r="P126">
        <v>14.9</v>
      </c>
      <c r="Q126">
        <v>317</v>
      </c>
      <c r="R126">
        <v>354</v>
      </c>
      <c r="S126" s="5">
        <v>0.1</v>
      </c>
      <c r="T126" t="s">
        <v>8</v>
      </c>
      <c r="X126" s="4">
        <v>41968</v>
      </c>
      <c r="Y126" s="4">
        <v>41964</v>
      </c>
      <c r="Z126" t="s">
        <v>61</v>
      </c>
      <c r="AA126" t="s">
        <v>3267</v>
      </c>
      <c r="AB126" t="s">
        <v>10</v>
      </c>
    </row>
    <row r="127" spans="1:28" hidden="1" x14ac:dyDescent="0.3">
      <c r="A127">
        <v>2215434</v>
      </c>
      <c r="B127" t="s">
        <v>3264</v>
      </c>
      <c r="C127" t="s">
        <v>3266</v>
      </c>
      <c r="E127" t="s">
        <v>64</v>
      </c>
      <c r="F127" t="s">
        <v>63</v>
      </c>
      <c r="G127" t="s">
        <v>62</v>
      </c>
      <c r="H127" t="s">
        <v>10</v>
      </c>
      <c r="I127" t="s">
        <v>8</v>
      </c>
      <c r="J127" t="s">
        <v>8</v>
      </c>
      <c r="K127" t="s">
        <v>8</v>
      </c>
      <c r="L127" t="s">
        <v>8</v>
      </c>
      <c r="M127">
        <v>43.5</v>
      </c>
      <c r="N127">
        <v>19.100000000000001</v>
      </c>
      <c r="O127">
        <v>4.3</v>
      </c>
      <c r="P127">
        <v>5.0999999999999996</v>
      </c>
      <c r="Q127">
        <v>359</v>
      </c>
      <c r="R127">
        <v>399</v>
      </c>
      <c r="S127" s="5">
        <v>0.1</v>
      </c>
      <c r="T127" t="s">
        <v>8</v>
      </c>
      <c r="X127" s="4">
        <v>41815</v>
      </c>
      <c r="Y127" s="4">
        <v>41815</v>
      </c>
      <c r="Z127" t="s">
        <v>61</v>
      </c>
      <c r="AA127" t="s">
        <v>3265</v>
      </c>
      <c r="AB127" t="s">
        <v>8</v>
      </c>
    </row>
    <row r="128" spans="1:28" hidden="1" x14ac:dyDescent="0.3">
      <c r="A128">
        <v>2232750</v>
      </c>
      <c r="B128" t="s">
        <v>3264</v>
      </c>
      <c r="C128" t="s">
        <v>3263</v>
      </c>
      <c r="E128" t="s">
        <v>205</v>
      </c>
      <c r="F128" t="s">
        <v>209</v>
      </c>
      <c r="G128" t="s">
        <v>62</v>
      </c>
      <c r="H128" t="s">
        <v>8</v>
      </c>
      <c r="I128" t="s">
        <v>8</v>
      </c>
      <c r="J128" t="s">
        <v>8</v>
      </c>
      <c r="K128" t="s">
        <v>8</v>
      </c>
      <c r="L128" t="s">
        <v>8</v>
      </c>
      <c r="M128">
        <v>59.8</v>
      </c>
      <c r="N128">
        <v>24</v>
      </c>
      <c r="O128">
        <v>9.9</v>
      </c>
      <c r="P128">
        <v>12</v>
      </c>
      <c r="Q128">
        <v>296</v>
      </c>
      <c r="R128">
        <v>331</v>
      </c>
      <c r="S128" s="5">
        <v>0.1</v>
      </c>
      <c r="T128" t="s">
        <v>8</v>
      </c>
      <c r="X128" s="4">
        <v>42041</v>
      </c>
      <c r="Y128" s="4">
        <v>42032</v>
      </c>
      <c r="Z128" t="s">
        <v>61</v>
      </c>
      <c r="AA128" t="s">
        <v>3262</v>
      </c>
      <c r="AB128" t="s">
        <v>10</v>
      </c>
    </row>
    <row r="129" spans="1:28" hidden="1" x14ac:dyDescent="0.3">
      <c r="A129">
        <v>2254873</v>
      </c>
      <c r="B129" t="s">
        <v>3255</v>
      </c>
      <c r="C129" t="s">
        <v>3261</v>
      </c>
      <c r="E129" t="s">
        <v>163</v>
      </c>
      <c r="F129" t="s">
        <v>162</v>
      </c>
      <c r="G129" t="s">
        <v>62</v>
      </c>
      <c r="H129" t="s">
        <v>8</v>
      </c>
      <c r="I129" t="s">
        <v>10</v>
      </c>
      <c r="J129" t="s">
        <v>8</v>
      </c>
      <c r="K129" t="s">
        <v>10</v>
      </c>
      <c r="L129" t="s">
        <v>10</v>
      </c>
      <c r="M129">
        <v>72</v>
      </c>
      <c r="N129">
        <v>22</v>
      </c>
      <c r="O129">
        <v>8</v>
      </c>
      <c r="P129">
        <v>9.4</v>
      </c>
      <c r="Q129">
        <v>465</v>
      </c>
      <c r="R129">
        <v>509</v>
      </c>
      <c r="S129" s="5">
        <v>0.1</v>
      </c>
      <c r="T129" t="s">
        <v>8</v>
      </c>
      <c r="W129" t="s">
        <v>8</v>
      </c>
      <c r="X129" s="4">
        <v>42289</v>
      </c>
      <c r="Y129" s="4">
        <v>42352</v>
      </c>
      <c r="Z129" t="s">
        <v>539</v>
      </c>
      <c r="AA129" t="s">
        <v>3260</v>
      </c>
      <c r="AB129" t="s">
        <v>8</v>
      </c>
    </row>
    <row r="130" spans="1:28" hidden="1" x14ac:dyDescent="0.3">
      <c r="A130">
        <v>2253909</v>
      </c>
      <c r="B130" t="s">
        <v>3255</v>
      </c>
      <c r="C130" t="s">
        <v>3259</v>
      </c>
      <c r="E130" t="s">
        <v>163</v>
      </c>
      <c r="F130" t="s">
        <v>258</v>
      </c>
      <c r="G130" t="s">
        <v>62</v>
      </c>
      <c r="H130" t="s">
        <v>8</v>
      </c>
      <c r="I130" t="s">
        <v>8</v>
      </c>
      <c r="J130" t="s">
        <v>8</v>
      </c>
      <c r="K130" t="s">
        <v>10</v>
      </c>
      <c r="L130" t="s">
        <v>10</v>
      </c>
      <c r="M130">
        <v>69.7</v>
      </c>
      <c r="N130">
        <v>37.700000000000003</v>
      </c>
      <c r="O130">
        <v>18.7</v>
      </c>
      <c r="P130">
        <v>22.9</v>
      </c>
      <c r="Q130">
        <v>551</v>
      </c>
      <c r="R130">
        <v>604</v>
      </c>
      <c r="S130" s="5">
        <v>0.1</v>
      </c>
      <c r="T130" t="s">
        <v>8</v>
      </c>
      <c r="W130" t="s">
        <v>8</v>
      </c>
      <c r="X130" s="4">
        <v>42179</v>
      </c>
      <c r="Y130" s="4">
        <v>42179</v>
      </c>
      <c r="Z130" t="s">
        <v>539</v>
      </c>
      <c r="AA130" t="s">
        <v>3258</v>
      </c>
      <c r="AB130" t="s">
        <v>8</v>
      </c>
    </row>
    <row r="131" spans="1:28" hidden="1" x14ac:dyDescent="0.3">
      <c r="A131">
        <v>2263388</v>
      </c>
      <c r="B131" t="s">
        <v>3255</v>
      </c>
      <c r="C131" t="s">
        <v>3257</v>
      </c>
      <c r="E131" t="s">
        <v>87</v>
      </c>
      <c r="F131" t="s">
        <v>680</v>
      </c>
      <c r="G131" t="s">
        <v>62</v>
      </c>
      <c r="H131" t="s">
        <v>8</v>
      </c>
      <c r="I131" t="s">
        <v>10</v>
      </c>
      <c r="J131" t="s">
        <v>10</v>
      </c>
      <c r="K131" t="s">
        <v>10</v>
      </c>
      <c r="L131" t="s">
        <v>8</v>
      </c>
      <c r="M131">
        <v>83.5</v>
      </c>
      <c r="N131">
        <v>42</v>
      </c>
      <c r="O131">
        <v>25.6</v>
      </c>
      <c r="P131">
        <v>32.700000000000003</v>
      </c>
      <c r="Q131">
        <v>762</v>
      </c>
      <c r="R131">
        <v>838</v>
      </c>
      <c r="S131" s="5">
        <v>0.1</v>
      </c>
      <c r="T131" t="s">
        <v>8</v>
      </c>
      <c r="X131" s="4">
        <v>42480</v>
      </c>
      <c r="Y131" s="4">
        <v>42457</v>
      </c>
      <c r="Z131" t="s">
        <v>61</v>
      </c>
      <c r="AA131" t="s">
        <v>3256</v>
      </c>
      <c r="AB131" t="s">
        <v>8</v>
      </c>
    </row>
    <row r="132" spans="1:28" hidden="1" x14ac:dyDescent="0.3">
      <c r="A132">
        <v>2208207</v>
      </c>
      <c r="B132" t="s">
        <v>3255</v>
      </c>
      <c r="C132" t="s">
        <v>3254</v>
      </c>
      <c r="E132" t="s">
        <v>163</v>
      </c>
      <c r="F132" t="s">
        <v>258</v>
      </c>
      <c r="G132" t="s">
        <v>62</v>
      </c>
      <c r="H132" t="s">
        <v>8</v>
      </c>
      <c r="I132" t="s">
        <v>8</v>
      </c>
      <c r="J132" t="s">
        <v>8</v>
      </c>
      <c r="K132" t="s">
        <v>10</v>
      </c>
      <c r="L132" t="s">
        <v>10</v>
      </c>
      <c r="M132">
        <v>68.5</v>
      </c>
      <c r="N132">
        <v>35.6</v>
      </c>
      <c r="O132">
        <v>20</v>
      </c>
      <c r="P132">
        <v>24.3</v>
      </c>
      <c r="Q132">
        <v>563</v>
      </c>
      <c r="R132">
        <v>616</v>
      </c>
      <c r="S132" s="5">
        <v>0.1</v>
      </c>
      <c r="T132" t="s">
        <v>8</v>
      </c>
      <c r="X132" s="4">
        <v>41736</v>
      </c>
      <c r="Y132" s="4">
        <v>41726</v>
      </c>
      <c r="Z132" t="s">
        <v>61</v>
      </c>
      <c r="AA132" t="s">
        <v>3253</v>
      </c>
      <c r="AB132" t="s">
        <v>8</v>
      </c>
    </row>
    <row r="133" spans="1:28" hidden="1" x14ac:dyDescent="0.3">
      <c r="A133">
        <v>2269044</v>
      </c>
      <c r="B133" t="s">
        <v>3222</v>
      </c>
      <c r="C133" t="s">
        <v>3252</v>
      </c>
      <c r="E133" t="s">
        <v>64</v>
      </c>
      <c r="F133" t="s">
        <v>154</v>
      </c>
      <c r="G133" t="s">
        <v>153</v>
      </c>
      <c r="H133" t="s">
        <v>10</v>
      </c>
      <c r="I133" t="s">
        <v>8</v>
      </c>
      <c r="J133" t="s">
        <v>8</v>
      </c>
      <c r="K133" t="s">
        <v>8</v>
      </c>
      <c r="L133" t="s">
        <v>8</v>
      </c>
      <c r="M133">
        <v>19.399999999999999</v>
      </c>
      <c r="N133">
        <v>18.600000000000001</v>
      </c>
      <c r="O133">
        <v>1.6</v>
      </c>
      <c r="P133">
        <v>1.6</v>
      </c>
      <c r="Q133">
        <v>207</v>
      </c>
      <c r="R133">
        <v>267</v>
      </c>
      <c r="S133" s="5">
        <v>0.22</v>
      </c>
      <c r="T133" t="s">
        <v>8</v>
      </c>
      <c r="X133" s="4">
        <v>42505</v>
      </c>
      <c r="Y133" s="4">
        <v>42522</v>
      </c>
      <c r="Z133" t="s">
        <v>72</v>
      </c>
      <c r="AA133" t="s">
        <v>3251</v>
      </c>
      <c r="AB133" t="s">
        <v>8</v>
      </c>
    </row>
    <row r="134" spans="1:28" hidden="1" x14ac:dyDescent="0.3">
      <c r="A134">
        <v>2210486</v>
      </c>
      <c r="B134" t="s">
        <v>3222</v>
      </c>
      <c r="C134" t="s">
        <v>3250</v>
      </c>
      <c r="E134" t="s">
        <v>64</v>
      </c>
      <c r="F134" t="s">
        <v>154</v>
      </c>
      <c r="G134" t="s">
        <v>153</v>
      </c>
      <c r="H134" t="s">
        <v>10</v>
      </c>
      <c r="I134" t="s">
        <v>8</v>
      </c>
      <c r="J134" t="s">
        <v>8</v>
      </c>
      <c r="K134" t="s">
        <v>8</v>
      </c>
      <c r="L134" t="s">
        <v>8</v>
      </c>
      <c r="M134">
        <v>19.399999999999999</v>
      </c>
      <c r="N134">
        <v>18.600000000000001</v>
      </c>
      <c r="O134">
        <v>1.6</v>
      </c>
      <c r="P134">
        <v>1.6</v>
      </c>
      <c r="Q134">
        <v>207</v>
      </c>
      <c r="R134">
        <v>267</v>
      </c>
      <c r="S134" s="5">
        <v>0.22</v>
      </c>
      <c r="T134" t="s">
        <v>8</v>
      </c>
      <c r="X134" s="4">
        <v>41789</v>
      </c>
      <c r="Y134" s="4">
        <v>41772</v>
      </c>
      <c r="Z134" t="s">
        <v>72</v>
      </c>
      <c r="AA134" t="s">
        <v>3249</v>
      </c>
      <c r="AB134" t="s">
        <v>8</v>
      </c>
    </row>
    <row r="135" spans="1:28" hidden="1" x14ac:dyDescent="0.3">
      <c r="A135">
        <v>2223515</v>
      </c>
      <c r="B135" t="s">
        <v>3222</v>
      </c>
      <c r="C135" t="s">
        <v>3248</v>
      </c>
      <c r="E135" t="s">
        <v>64</v>
      </c>
      <c r="F135" t="s">
        <v>154</v>
      </c>
      <c r="G135" t="s">
        <v>153</v>
      </c>
      <c r="H135" t="s">
        <v>10</v>
      </c>
      <c r="I135" t="s">
        <v>8</v>
      </c>
      <c r="J135" t="s">
        <v>8</v>
      </c>
      <c r="K135" t="s">
        <v>8</v>
      </c>
      <c r="L135" t="s">
        <v>8</v>
      </c>
      <c r="M135">
        <v>24.8</v>
      </c>
      <c r="N135">
        <v>17.5</v>
      </c>
      <c r="O135">
        <v>2.4</v>
      </c>
      <c r="P135">
        <v>2.4</v>
      </c>
      <c r="Q135">
        <v>213</v>
      </c>
      <c r="R135">
        <v>274</v>
      </c>
      <c r="S135" s="5">
        <v>0.22</v>
      </c>
      <c r="T135" t="s">
        <v>8</v>
      </c>
      <c r="X135" s="4">
        <v>41934</v>
      </c>
      <c r="Y135" s="4">
        <v>41939</v>
      </c>
      <c r="Z135" t="s">
        <v>72</v>
      </c>
      <c r="AA135" t="s">
        <v>3247</v>
      </c>
      <c r="AB135" t="s">
        <v>8</v>
      </c>
    </row>
    <row r="136" spans="1:28" hidden="1" x14ac:dyDescent="0.3">
      <c r="A136">
        <v>2256999</v>
      </c>
      <c r="B136" t="s">
        <v>3222</v>
      </c>
      <c r="C136" t="s">
        <v>3246</v>
      </c>
      <c r="E136" t="s">
        <v>64</v>
      </c>
      <c r="F136" t="s">
        <v>154</v>
      </c>
      <c r="G136" t="s">
        <v>153</v>
      </c>
      <c r="H136" t="s">
        <v>10</v>
      </c>
      <c r="I136" t="s">
        <v>8</v>
      </c>
      <c r="J136" t="s">
        <v>8</v>
      </c>
      <c r="K136" t="s">
        <v>8</v>
      </c>
      <c r="L136" t="s">
        <v>8</v>
      </c>
      <c r="M136">
        <v>28.3</v>
      </c>
      <c r="N136">
        <v>19.3</v>
      </c>
      <c r="O136">
        <v>2.8</v>
      </c>
      <c r="P136">
        <v>2.8</v>
      </c>
      <c r="Q136">
        <v>217</v>
      </c>
      <c r="R136">
        <v>278</v>
      </c>
      <c r="S136" s="5">
        <v>0.22</v>
      </c>
      <c r="T136" t="s">
        <v>8</v>
      </c>
      <c r="X136" s="4">
        <v>42475</v>
      </c>
      <c r="Y136" s="4">
        <v>42024</v>
      </c>
      <c r="Z136" t="s">
        <v>61</v>
      </c>
      <c r="AA136" t="s">
        <v>3245</v>
      </c>
      <c r="AB136" t="s">
        <v>8</v>
      </c>
    </row>
    <row r="137" spans="1:28" hidden="1" x14ac:dyDescent="0.3">
      <c r="A137">
        <v>2210487</v>
      </c>
      <c r="B137" t="s">
        <v>3222</v>
      </c>
      <c r="C137" t="s">
        <v>3244</v>
      </c>
      <c r="E137" t="s">
        <v>64</v>
      </c>
      <c r="F137" t="s">
        <v>154</v>
      </c>
      <c r="G137" t="s">
        <v>153</v>
      </c>
      <c r="H137" t="s">
        <v>10</v>
      </c>
      <c r="I137" t="s">
        <v>8</v>
      </c>
      <c r="J137" t="s">
        <v>8</v>
      </c>
      <c r="K137" t="s">
        <v>8</v>
      </c>
      <c r="L137" t="s">
        <v>8</v>
      </c>
      <c r="M137">
        <v>33.9</v>
      </c>
      <c r="N137">
        <v>18.600000000000001</v>
      </c>
      <c r="O137">
        <v>3.3</v>
      </c>
      <c r="P137">
        <v>3.3</v>
      </c>
      <c r="Q137">
        <v>220</v>
      </c>
      <c r="R137">
        <v>282</v>
      </c>
      <c r="S137" s="5">
        <v>0.22</v>
      </c>
      <c r="T137" t="s">
        <v>8</v>
      </c>
      <c r="X137" s="4">
        <v>41789</v>
      </c>
      <c r="Y137" s="4">
        <v>41772</v>
      </c>
      <c r="Z137" t="s">
        <v>72</v>
      </c>
      <c r="AA137" t="s">
        <v>3243</v>
      </c>
      <c r="AB137" t="s">
        <v>8</v>
      </c>
    </row>
    <row r="138" spans="1:28" hidden="1" x14ac:dyDescent="0.3">
      <c r="A138">
        <v>2210488</v>
      </c>
      <c r="B138" t="s">
        <v>3222</v>
      </c>
      <c r="C138" t="s">
        <v>3242</v>
      </c>
      <c r="E138" t="s">
        <v>64</v>
      </c>
      <c r="F138" t="s">
        <v>154</v>
      </c>
      <c r="G138" t="s">
        <v>153</v>
      </c>
      <c r="H138" t="s">
        <v>10</v>
      </c>
      <c r="I138" t="s">
        <v>8</v>
      </c>
      <c r="J138" t="s">
        <v>8</v>
      </c>
      <c r="K138" t="s">
        <v>8</v>
      </c>
      <c r="L138" t="s">
        <v>8</v>
      </c>
      <c r="M138">
        <v>33.9</v>
      </c>
      <c r="N138">
        <v>18.600000000000001</v>
      </c>
      <c r="O138">
        <v>3.3</v>
      </c>
      <c r="P138">
        <v>3.3</v>
      </c>
      <c r="Q138">
        <v>220</v>
      </c>
      <c r="R138">
        <v>282</v>
      </c>
      <c r="S138" s="5">
        <v>0.22</v>
      </c>
      <c r="T138" t="s">
        <v>8</v>
      </c>
      <c r="X138" s="4">
        <v>41789</v>
      </c>
      <c r="Y138" s="4">
        <v>41772</v>
      </c>
      <c r="Z138" t="s">
        <v>72</v>
      </c>
      <c r="AA138" t="s">
        <v>3241</v>
      </c>
      <c r="AB138" t="s">
        <v>8</v>
      </c>
    </row>
    <row r="139" spans="1:28" hidden="1" x14ac:dyDescent="0.3">
      <c r="A139">
        <v>2257104</v>
      </c>
      <c r="B139" t="s">
        <v>3222</v>
      </c>
      <c r="C139" t="s">
        <v>3240</v>
      </c>
      <c r="E139" t="s">
        <v>64</v>
      </c>
      <c r="F139" t="s">
        <v>154</v>
      </c>
      <c r="G139" t="s">
        <v>153</v>
      </c>
      <c r="H139" t="s">
        <v>10</v>
      </c>
      <c r="I139" t="s">
        <v>8</v>
      </c>
      <c r="J139" t="s">
        <v>8</v>
      </c>
      <c r="K139" t="s">
        <v>8</v>
      </c>
      <c r="L139" t="s">
        <v>8</v>
      </c>
      <c r="M139">
        <v>36.1</v>
      </c>
      <c r="N139">
        <v>19.3</v>
      </c>
      <c r="O139">
        <v>4.4000000000000004</v>
      </c>
      <c r="P139">
        <v>4.4000000000000004</v>
      </c>
      <c r="Q139">
        <v>228</v>
      </c>
      <c r="R139">
        <v>292</v>
      </c>
      <c r="S139" s="5">
        <v>0.22</v>
      </c>
      <c r="T139" t="s">
        <v>8</v>
      </c>
      <c r="X139" s="4">
        <v>42491</v>
      </c>
      <c r="Y139" s="4">
        <v>42025</v>
      </c>
      <c r="Z139" t="s">
        <v>61</v>
      </c>
      <c r="AA139" t="s">
        <v>3239</v>
      </c>
      <c r="AB139" t="s">
        <v>8</v>
      </c>
    </row>
    <row r="140" spans="1:28" hidden="1" x14ac:dyDescent="0.3">
      <c r="A140">
        <v>2216662</v>
      </c>
      <c r="B140" t="s">
        <v>3222</v>
      </c>
      <c r="C140" t="s">
        <v>3238</v>
      </c>
      <c r="E140" t="s">
        <v>64</v>
      </c>
      <c r="F140" t="s">
        <v>154</v>
      </c>
      <c r="G140" t="s">
        <v>153</v>
      </c>
      <c r="H140" t="s">
        <v>10</v>
      </c>
      <c r="I140" t="s">
        <v>8</v>
      </c>
      <c r="J140" t="s">
        <v>8</v>
      </c>
      <c r="K140" t="s">
        <v>8</v>
      </c>
      <c r="L140" t="s">
        <v>8</v>
      </c>
      <c r="M140">
        <v>33.9</v>
      </c>
      <c r="N140">
        <v>19.7</v>
      </c>
      <c r="O140">
        <v>4.4000000000000004</v>
      </c>
      <c r="P140">
        <v>4.4000000000000004</v>
      </c>
      <c r="Q140">
        <v>226</v>
      </c>
      <c r="R140">
        <v>292</v>
      </c>
      <c r="S140" s="5">
        <v>0.23</v>
      </c>
      <c r="T140" t="s">
        <v>8</v>
      </c>
      <c r="X140" s="4">
        <v>41850</v>
      </c>
      <c r="Y140" s="4">
        <v>41849</v>
      </c>
      <c r="Z140" t="s">
        <v>72</v>
      </c>
      <c r="AA140" t="s">
        <v>3237</v>
      </c>
      <c r="AB140" t="s">
        <v>8</v>
      </c>
    </row>
    <row r="141" spans="1:28" hidden="1" x14ac:dyDescent="0.3">
      <c r="A141">
        <v>2217365</v>
      </c>
      <c r="B141" t="s">
        <v>3222</v>
      </c>
      <c r="C141" t="s">
        <v>3236</v>
      </c>
      <c r="E141" t="s">
        <v>64</v>
      </c>
      <c r="F141" t="s">
        <v>154</v>
      </c>
      <c r="G141" t="s">
        <v>153</v>
      </c>
      <c r="H141" t="s">
        <v>10</v>
      </c>
      <c r="I141" t="s">
        <v>8</v>
      </c>
      <c r="J141" t="s">
        <v>8</v>
      </c>
      <c r="K141" t="s">
        <v>8</v>
      </c>
      <c r="L141" t="s">
        <v>8</v>
      </c>
      <c r="M141">
        <v>33.9</v>
      </c>
      <c r="N141">
        <v>19.7</v>
      </c>
      <c r="O141">
        <v>4.4000000000000004</v>
      </c>
      <c r="P141">
        <v>4.4000000000000004</v>
      </c>
      <c r="Q141">
        <v>226</v>
      </c>
      <c r="R141">
        <v>292</v>
      </c>
      <c r="S141" s="5">
        <v>0.23</v>
      </c>
      <c r="T141" t="s">
        <v>8</v>
      </c>
      <c r="X141" s="4">
        <v>41850</v>
      </c>
      <c r="Y141" s="4">
        <v>41849</v>
      </c>
      <c r="Z141" t="s">
        <v>72</v>
      </c>
      <c r="AA141" t="s">
        <v>3235</v>
      </c>
      <c r="AB141" t="s">
        <v>8</v>
      </c>
    </row>
    <row r="142" spans="1:28" hidden="1" x14ac:dyDescent="0.3">
      <c r="A142">
        <v>2213360</v>
      </c>
      <c r="B142" t="s">
        <v>3222</v>
      </c>
      <c r="C142" t="s">
        <v>3234</v>
      </c>
      <c r="E142" t="s">
        <v>64</v>
      </c>
      <c r="F142" t="s">
        <v>154</v>
      </c>
      <c r="G142" t="s">
        <v>153</v>
      </c>
      <c r="H142" t="s">
        <v>10</v>
      </c>
      <c r="I142" t="s">
        <v>8</v>
      </c>
      <c r="J142" t="s">
        <v>8</v>
      </c>
      <c r="K142" t="s">
        <v>8</v>
      </c>
      <c r="L142" t="s">
        <v>8</v>
      </c>
      <c r="M142">
        <v>33.9</v>
      </c>
      <c r="N142">
        <v>19.7</v>
      </c>
      <c r="O142">
        <v>4.4000000000000004</v>
      </c>
      <c r="P142">
        <v>4.4000000000000004</v>
      </c>
      <c r="Q142">
        <v>226</v>
      </c>
      <c r="R142">
        <v>292</v>
      </c>
      <c r="S142" s="5">
        <v>0.23</v>
      </c>
      <c r="T142" t="s">
        <v>8</v>
      </c>
      <c r="X142" s="4">
        <v>41820</v>
      </c>
      <c r="Y142" s="4">
        <v>41808</v>
      </c>
      <c r="Z142" t="s">
        <v>72</v>
      </c>
      <c r="AA142" t="s">
        <v>3233</v>
      </c>
      <c r="AB142" t="s">
        <v>8</v>
      </c>
    </row>
    <row r="143" spans="1:28" hidden="1" x14ac:dyDescent="0.3">
      <c r="A143">
        <v>2234433</v>
      </c>
      <c r="B143" t="s">
        <v>3222</v>
      </c>
      <c r="C143" t="s">
        <v>3232</v>
      </c>
      <c r="E143" t="s">
        <v>205</v>
      </c>
      <c r="F143" t="s">
        <v>209</v>
      </c>
      <c r="G143" t="s">
        <v>62</v>
      </c>
      <c r="H143" t="s">
        <v>8</v>
      </c>
      <c r="I143" t="s">
        <v>8</v>
      </c>
      <c r="J143" t="s">
        <v>8</v>
      </c>
      <c r="K143" t="s">
        <v>8</v>
      </c>
      <c r="L143" t="s">
        <v>8</v>
      </c>
      <c r="M143">
        <v>59.8</v>
      </c>
      <c r="N143">
        <v>24</v>
      </c>
      <c r="O143">
        <v>9.9</v>
      </c>
      <c r="P143">
        <v>12</v>
      </c>
      <c r="Q143">
        <v>296</v>
      </c>
      <c r="R143">
        <v>331</v>
      </c>
      <c r="S143" s="5">
        <v>0.1</v>
      </c>
      <c r="T143" t="s">
        <v>8</v>
      </c>
      <c r="X143" s="4">
        <v>42073</v>
      </c>
      <c r="Y143" s="4">
        <v>42048</v>
      </c>
      <c r="Z143" t="s">
        <v>61</v>
      </c>
      <c r="AA143" t="s">
        <v>3231</v>
      </c>
      <c r="AB143" t="s">
        <v>10</v>
      </c>
    </row>
    <row r="144" spans="1:28" hidden="1" x14ac:dyDescent="0.3">
      <c r="A144">
        <v>2234434</v>
      </c>
      <c r="B144" t="s">
        <v>3222</v>
      </c>
      <c r="C144" t="s">
        <v>3230</v>
      </c>
      <c r="E144" t="s">
        <v>205</v>
      </c>
      <c r="F144" t="s">
        <v>209</v>
      </c>
      <c r="G144" t="s">
        <v>62</v>
      </c>
      <c r="H144" t="s">
        <v>8</v>
      </c>
      <c r="I144" t="s">
        <v>8</v>
      </c>
      <c r="J144" t="s">
        <v>8</v>
      </c>
      <c r="K144" t="s">
        <v>8</v>
      </c>
      <c r="L144" t="s">
        <v>8</v>
      </c>
      <c r="M144">
        <v>59.8</v>
      </c>
      <c r="N144">
        <v>24</v>
      </c>
      <c r="O144">
        <v>9.9</v>
      </c>
      <c r="P144">
        <v>12</v>
      </c>
      <c r="Q144">
        <v>296</v>
      </c>
      <c r="R144">
        <v>331</v>
      </c>
      <c r="S144" s="5">
        <v>0.1</v>
      </c>
      <c r="T144" t="s">
        <v>8</v>
      </c>
      <c r="X144" s="4">
        <v>42073</v>
      </c>
      <c r="Y144" s="4">
        <v>42048</v>
      </c>
      <c r="Z144" t="s">
        <v>61</v>
      </c>
      <c r="AA144" t="s">
        <v>3229</v>
      </c>
      <c r="AB144" t="s">
        <v>10</v>
      </c>
    </row>
    <row r="145" spans="1:28" hidden="1" x14ac:dyDescent="0.3">
      <c r="A145">
        <v>2272832</v>
      </c>
      <c r="B145" t="s">
        <v>3222</v>
      </c>
      <c r="C145" t="s">
        <v>3228</v>
      </c>
      <c r="E145" t="s">
        <v>64</v>
      </c>
      <c r="F145" t="s">
        <v>154</v>
      </c>
      <c r="G145" t="s">
        <v>153</v>
      </c>
      <c r="H145" t="s">
        <v>10</v>
      </c>
      <c r="I145" t="s">
        <v>8</v>
      </c>
      <c r="J145" t="s">
        <v>8</v>
      </c>
      <c r="K145" t="s">
        <v>8</v>
      </c>
      <c r="L145" t="s">
        <v>8</v>
      </c>
      <c r="M145">
        <v>34.200000000000003</v>
      </c>
      <c r="N145">
        <v>19.399999999999999</v>
      </c>
      <c r="O145">
        <v>4.0999999999999996</v>
      </c>
      <c r="P145">
        <v>4.0999999999999996</v>
      </c>
      <c r="Q145">
        <v>220</v>
      </c>
      <c r="R145">
        <v>289</v>
      </c>
      <c r="S145" s="5">
        <v>0.24</v>
      </c>
      <c r="T145" t="s">
        <v>8</v>
      </c>
      <c r="X145" s="4">
        <v>42644</v>
      </c>
      <c r="Y145" s="4">
        <v>42572</v>
      </c>
      <c r="Z145" t="s">
        <v>61</v>
      </c>
      <c r="AA145" t="s">
        <v>3227</v>
      </c>
      <c r="AB145" t="s">
        <v>8</v>
      </c>
    </row>
    <row r="146" spans="1:28" hidden="1" x14ac:dyDescent="0.3">
      <c r="A146">
        <v>2220349</v>
      </c>
      <c r="B146" t="s">
        <v>3222</v>
      </c>
      <c r="C146" t="s">
        <v>3226</v>
      </c>
      <c r="E146" t="s">
        <v>205</v>
      </c>
      <c r="F146" t="s">
        <v>209</v>
      </c>
      <c r="G146" t="s">
        <v>62</v>
      </c>
      <c r="H146" t="s">
        <v>8</v>
      </c>
      <c r="I146" t="s">
        <v>8</v>
      </c>
      <c r="J146" t="s">
        <v>8</v>
      </c>
      <c r="K146" t="s">
        <v>8</v>
      </c>
      <c r="L146" t="s">
        <v>8</v>
      </c>
      <c r="M146">
        <v>66</v>
      </c>
      <c r="N146">
        <v>32.9</v>
      </c>
      <c r="O146">
        <v>20.8</v>
      </c>
      <c r="P146">
        <v>25.3</v>
      </c>
      <c r="Q146">
        <v>393</v>
      </c>
      <c r="R146">
        <v>438</v>
      </c>
      <c r="S146" s="5">
        <v>0.1</v>
      </c>
      <c r="T146" t="s">
        <v>8</v>
      </c>
      <c r="X146" s="4">
        <v>41963</v>
      </c>
      <c r="Y146" s="4">
        <v>41908</v>
      </c>
      <c r="Z146" t="s">
        <v>61</v>
      </c>
      <c r="AA146" t="s">
        <v>3225</v>
      </c>
      <c r="AB146" t="s">
        <v>10</v>
      </c>
    </row>
    <row r="147" spans="1:28" hidden="1" x14ac:dyDescent="0.3">
      <c r="A147">
        <v>2245057</v>
      </c>
      <c r="B147" t="s">
        <v>3222</v>
      </c>
      <c r="C147" t="s">
        <v>3224</v>
      </c>
      <c r="E147" t="s">
        <v>64</v>
      </c>
      <c r="F147" t="s">
        <v>73</v>
      </c>
      <c r="G147" t="s">
        <v>62</v>
      </c>
      <c r="H147" t="s">
        <v>10</v>
      </c>
      <c r="I147" t="s">
        <v>8</v>
      </c>
      <c r="J147" t="s">
        <v>8</v>
      </c>
      <c r="K147" t="s">
        <v>8</v>
      </c>
      <c r="L147" t="s">
        <v>8</v>
      </c>
      <c r="M147">
        <v>45.9</v>
      </c>
      <c r="N147">
        <v>19.2</v>
      </c>
      <c r="O147">
        <v>3.6</v>
      </c>
      <c r="P147">
        <v>3.6</v>
      </c>
      <c r="Q147">
        <v>179</v>
      </c>
      <c r="R147">
        <v>292</v>
      </c>
      <c r="S147" s="5">
        <v>0.39</v>
      </c>
      <c r="T147" t="s">
        <v>8</v>
      </c>
      <c r="X147" s="4">
        <v>42230</v>
      </c>
      <c r="Y147" s="4">
        <v>42641</v>
      </c>
      <c r="Z147" t="s">
        <v>61</v>
      </c>
      <c r="AA147" t="s">
        <v>3223</v>
      </c>
      <c r="AB147" t="s">
        <v>8</v>
      </c>
    </row>
    <row r="148" spans="1:28" hidden="1" x14ac:dyDescent="0.3">
      <c r="A148">
        <v>2234258</v>
      </c>
      <c r="B148" t="s">
        <v>3222</v>
      </c>
      <c r="C148" t="s">
        <v>3221</v>
      </c>
      <c r="E148" t="s">
        <v>163</v>
      </c>
      <c r="F148" t="s">
        <v>241</v>
      </c>
      <c r="G148" t="s">
        <v>62</v>
      </c>
      <c r="H148" t="s">
        <v>8</v>
      </c>
      <c r="I148" t="s">
        <v>8</v>
      </c>
      <c r="J148" t="s">
        <v>10</v>
      </c>
      <c r="K148" t="s">
        <v>10</v>
      </c>
      <c r="L148" t="s">
        <v>10</v>
      </c>
      <c r="M148">
        <v>69.8</v>
      </c>
      <c r="N148">
        <v>36</v>
      </c>
      <c r="O148">
        <v>25.6</v>
      </c>
      <c r="P148">
        <v>31.5</v>
      </c>
      <c r="Q148">
        <v>681</v>
      </c>
      <c r="R148">
        <v>767</v>
      </c>
      <c r="S148" s="5">
        <v>0.12</v>
      </c>
      <c r="T148" t="s">
        <v>8</v>
      </c>
      <c r="X148" s="4">
        <v>42093</v>
      </c>
      <c r="Y148" s="4">
        <v>42431</v>
      </c>
      <c r="Z148" t="s">
        <v>61</v>
      </c>
      <c r="AA148" t="s">
        <v>3220</v>
      </c>
      <c r="AB148" t="s">
        <v>8</v>
      </c>
    </row>
    <row r="149" spans="1:28" hidden="1" x14ac:dyDescent="0.3">
      <c r="A149">
        <v>2261638</v>
      </c>
      <c r="B149" t="s">
        <v>3034</v>
      </c>
      <c r="C149" t="s">
        <v>3007</v>
      </c>
      <c r="E149" t="s">
        <v>64</v>
      </c>
      <c r="F149" t="s">
        <v>73</v>
      </c>
      <c r="G149" t="s">
        <v>62</v>
      </c>
      <c r="H149" t="s">
        <v>10</v>
      </c>
      <c r="I149" t="s">
        <v>8</v>
      </c>
      <c r="J149" t="s">
        <v>8</v>
      </c>
      <c r="K149" t="s">
        <v>8</v>
      </c>
      <c r="L149" t="s">
        <v>8</v>
      </c>
      <c r="M149">
        <v>25</v>
      </c>
      <c r="N149">
        <v>18.7</v>
      </c>
      <c r="O149">
        <v>2.2999999999999998</v>
      </c>
      <c r="P149">
        <v>2.2999999999999998</v>
      </c>
      <c r="Q149">
        <v>252</v>
      </c>
      <c r="R149">
        <v>280</v>
      </c>
      <c r="S149" s="5">
        <v>0.1</v>
      </c>
      <c r="T149" t="s">
        <v>8</v>
      </c>
      <c r="X149" s="4">
        <v>42439</v>
      </c>
      <c r="Y149" s="4">
        <v>42433</v>
      </c>
      <c r="Z149" t="s">
        <v>61</v>
      </c>
      <c r="AA149" t="s">
        <v>3219</v>
      </c>
      <c r="AB149" t="s">
        <v>8</v>
      </c>
    </row>
    <row r="150" spans="1:28" hidden="1" x14ac:dyDescent="0.3">
      <c r="A150">
        <v>2210026</v>
      </c>
      <c r="B150" t="s">
        <v>3034</v>
      </c>
      <c r="C150" t="s">
        <v>678</v>
      </c>
      <c r="E150" t="s">
        <v>64</v>
      </c>
      <c r="F150" t="s">
        <v>73</v>
      </c>
      <c r="G150" t="s">
        <v>62</v>
      </c>
      <c r="H150" t="s">
        <v>10</v>
      </c>
      <c r="I150" t="s">
        <v>8</v>
      </c>
      <c r="J150" t="s">
        <v>8</v>
      </c>
      <c r="K150" t="s">
        <v>8</v>
      </c>
      <c r="L150" t="s">
        <v>10</v>
      </c>
      <c r="M150">
        <v>36.299999999999997</v>
      </c>
      <c r="N150">
        <v>23.8</v>
      </c>
      <c r="O150">
        <v>5.5</v>
      </c>
      <c r="P150">
        <v>5.5</v>
      </c>
      <c r="Q150">
        <v>278</v>
      </c>
      <c r="R150">
        <v>310</v>
      </c>
      <c r="S150" s="5">
        <v>0.1</v>
      </c>
      <c r="T150" t="s">
        <v>8</v>
      </c>
      <c r="X150" s="4">
        <v>41821</v>
      </c>
      <c r="Y150" s="4">
        <v>41763</v>
      </c>
      <c r="Z150" t="s">
        <v>61</v>
      </c>
      <c r="AA150" t="s">
        <v>3218</v>
      </c>
      <c r="AB150" t="s">
        <v>8</v>
      </c>
    </row>
    <row r="151" spans="1:28" hidden="1" x14ac:dyDescent="0.3">
      <c r="A151">
        <v>2210027</v>
      </c>
      <c r="B151" t="s">
        <v>3034</v>
      </c>
      <c r="C151" t="s">
        <v>675</v>
      </c>
      <c r="E151" t="s">
        <v>64</v>
      </c>
      <c r="F151" t="s">
        <v>73</v>
      </c>
      <c r="G151" t="s">
        <v>62</v>
      </c>
      <c r="H151" t="s">
        <v>10</v>
      </c>
      <c r="I151" t="s">
        <v>8</v>
      </c>
      <c r="J151" t="s">
        <v>8</v>
      </c>
      <c r="K151" t="s">
        <v>8</v>
      </c>
      <c r="L151" t="s">
        <v>10</v>
      </c>
      <c r="M151">
        <v>36.299999999999997</v>
      </c>
      <c r="N151">
        <v>23.8</v>
      </c>
      <c r="O151">
        <v>5.5</v>
      </c>
      <c r="P151">
        <v>5.5</v>
      </c>
      <c r="Q151">
        <v>278</v>
      </c>
      <c r="R151">
        <v>310</v>
      </c>
      <c r="S151" s="5">
        <v>0.1</v>
      </c>
      <c r="T151" t="s">
        <v>8</v>
      </c>
      <c r="X151" s="4">
        <v>41821</v>
      </c>
      <c r="Y151" s="4">
        <v>41763</v>
      </c>
      <c r="Z151" t="s">
        <v>61</v>
      </c>
      <c r="AA151" t="s">
        <v>3217</v>
      </c>
      <c r="AB151" t="s">
        <v>8</v>
      </c>
    </row>
    <row r="152" spans="1:28" hidden="1" x14ac:dyDescent="0.3">
      <c r="A152">
        <v>2246529</v>
      </c>
      <c r="B152" t="s">
        <v>3034</v>
      </c>
      <c r="C152" t="s">
        <v>3216</v>
      </c>
      <c r="E152" t="s">
        <v>64</v>
      </c>
      <c r="F152" t="s">
        <v>154</v>
      </c>
      <c r="G152" t="s">
        <v>153</v>
      </c>
      <c r="H152" t="s">
        <v>10</v>
      </c>
      <c r="I152" t="s">
        <v>8</v>
      </c>
      <c r="J152" t="s">
        <v>8</v>
      </c>
      <c r="K152" t="s">
        <v>8</v>
      </c>
      <c r="L152" t="s">
        <v>8</v>
      </c>
      <c r="M152">
        <v>19.5</v>
      </c>
      <c r="N152">
        <v>18.7</v>
      </c>
      <c r="O152">
        <v>1.6</v>
      </c>
      <c r="P152">
        <v>1.6</v>
      </c>
      <c r="Q152">
        <v>207</v>
      </c>
      <c r="R152">
        <v>267</v>
      </c>
      <c r="S152" s="5">
        <v>0.22</v>
      </c>
      <c r="T152" t="s">
        <v>8</v>
      </c>
      <c r="X152" s="4">
        <v>42248</v>
      </c>
      <c r="Y152" s="4">
        <v>42237</v>
      </c>
      <c r="Z152" t="s">
        <v>61</v>
      </c>
      <c r="AA152" t="s">
        <v>3215</v>
      </c>
      <c r="AB152" t="s">
        <v>8</v>
      </c>
    </row>
    <row r="153" spans="1:28" hidden="1" x14ac:dyDescent="0.3">
      <c r="A153">
        <v>2246527</v>
      </c>
      <c r="B153" t="s">
        <v>3034</v>
      </c>
      <c r="C153" t="s">
        <v>3214</v>
      </c>
      <c r="E153" t="s">
        <v>64</v>
      </c>
      <c r="F153" t="s">
        <v>154</v>
      </c>
      <c r="G153" t="s">
        <v>153</v>
      </c>
      <c r="H153" t="s">
        <v>10</v>
      </c>
      <c r="I153" t="s">
        <v>8</v>
      </c>
      <c r="J153" t="s">
        <v>8</v>
      </c>
      <c r="K153" t="s">
        <v>8</v>
      </c>
      <c r="L153" t="s">
        <v>8</v>
      </c>
      <c r="M153">
        <v>19.5</v>
      </c>
      <c r="N153">
        <v>18.7</v>
      </c>
      <c r="O153">
        <v>1.6</v>
      </c>
      <c r="P153">
        <v>1.6</v>
      </c>
      <c r="Q153">
        <v>207</v>
      </c>
      <c r="R153">
        <v>267</v>
      </c>
      <c r="S153" s="5">
        <v>0.22</v>
      </c>
      <c r="T153" t="s">
        <v>8</v>
      </c>
      <c r="X153" s="4">
        <v>42248</v>
      </c>
      <c r="Y153" s="4">
        <v>42237</v>
      </c>
      <c r="Z153" t="s">
        <v>61</v>
      </c>
      <c r="AA153" t="s">
        <v>3213</v>
      </c>
      <c r="AB153" t="s">
        <v>8</v>
      </c>
    </row>
    <row r="154" spans="1:28" hidden="1" x14ac:dyDescent="0.3">
      <c r="A154">
        <v>2218234</v>
      </c>
      <c r="B154" t="s">
        <v>3034</v>
      </c>
      <c r="C154" t="s">
        <v>3212</v>
      </c>
      <c r="E154" t="s">
        <v>64</v>
      </c>
      <c r="F154" t="s">
        <v>154</v>
      </c>
      <c r="G154" t="s">
        <v>153</v>
      </c>
      <c r="H154" t="s">
        <v>10</v>
      </c>
      <c r="I154" t="s">
        <v>8</v>
      </c>
      <c r="J154" t="s">
        <v>8</v>
      </c>
      <c r="K154" t="s">
        <v>8</v>
      </c>
      <c r="L154" t="s">
        <v>10</v>
      </c>
      <c r="M154">
        <v>19.5</v>
      </c>
      <c r="N154">
        <v>18.7</v>
      </c>
      <c r="O154">
        <v>1.6</v>
      </c>
      <c r="P154">
        <v>1.6</v>
      </c>
      <c r="Q154">
        <v>207</v>
      </c>
      <c r="R154">
        <v>267</v>
      </c>
      <c r="S154" s="5">
        <v>0.22</v>
      </c>
      <c r="T154" t="s">
        <v>8</v>
      </c>
      <c r="X154" s="4">
        <v>41882</v>
      </c>
      <c r="Y154" s="4">
        <v>41873</v>
      </c>
      <c r="Z154" t="s">
        <v>61</v>
      </c>
      <c r="AA154" t="s">
        <v>3211</v>
      </c>
      <c r="AB154" t="s">
        <v>8</v>
      </c>
    </row>
    <row r="155" spans="1:28" hidden="1" x14ac:dyDescent="0.3">
      <c r="A155">
        <v>2215194</v>
      </c>
      <c r="B155" t="s">
        <v>3034</v>
      </c>
      <c r="C155" t="s">
        <v>3210</v>
      </c>
      <c r="E155" t="s">
        <v>64</v>
      </c>
      <c r="F155" t="s">
        <v>154</v>
      </c>
      <c r="G155" t="s">
        <v>153</v>
      </c>
      <c r="H155" t="s">
        <v>10</v>
      </c>
      <c r="I155" t="s">
        <v>8</v>
      </c>
      <c r="J155" t="s">
        <v>8</v>
      </c>
      <c r="K155" t="s">
        <v>8</v>
      </c>
      <c r="L155" t="s">
        <v>8</v>
      </c>
      <c r="M155">
        <v>32.700000000000003</v>
      </c>
      <c r="N155">
        <v>18.7</v>
      </c>
      <c r="O155">
        <v>3.2</v>
      </c>
      <c r="P155">
        <v>3.2</v>
      </c>
      <c r="Q155">
        <v>218</v>
      </c>
      <c r="R155">
        <v>281</v>
      </c>
      <c r="S155" s="5">
        <v>0.22</v>
      </c>
      <c r="T155" t="s">
        <v>8</v>
      </c>
      <c r="X155" s="4">
        <v>41932</v>
      </c>
      <c r="Y155" s="4">
        <v>41828</v>
      </c>
      <c r="Z155" t="s">
        <v>61</v>
      </c>
      <c r="AA155" t="s">
        <v>3209</v>
      </c>
      <c r="AB155" t="s">
        <v>8</v>
      </c>
    </row>
    <row r="156" spans="1:28" hidden="1" x14ac:dyDescent="0.3">
      <c r="A156">
        <v>2213112</v>
      </c>
      <c r="B156" t="s">
        <v>3208</v>
      </c>
      <c r="C156" t="s">
        <v>3207</v>
      </c>
      <c r="E156" t="s">
        <v>64</v>
      </c>
      <c r="F156" t="s">
        <v>68</v>
      </c>
      <c r="G156" t="s">
        <v>62</v>
      </c>
      <c r="H156" t="s">
        <v>10</v>
      </c>
      <c r="I156" t="s">
        <v>8</v>
      </c>
      <c r="J156" t="s">
        <v>8</v>
      </c>
      <c r="K156" t="s">
        <v>8</v>
      </c>
      <c r="L156" t="s">
        <v>8</v>
      </c>
      <c r="M156">
        <v>33</v>
      </c>
      <c r="N156">
        <v>18.5</v>
      </c>
      <c r="O156">
        <v>3.1</v>
      </c>
      <c r="P156">
        <v>3.8</v>
      </c>
      <c r="Q156">
        <v>270</v>
      </c>
      <c r="R156">
        <v>358</v>
      </c>
      <c r="S156" s="5">
        <v>0.25</v>
      </c>
      <c r="T156" t="s">
        <v>8</v>
      </c>
      <c r="X156" s="4">
        <v>41820</v>
      </c>
      <c r="Y156" s="4">
        <v>41806</v>
      </c>
      <c r="Z156" t="s">
        <v>72</v>
      </c>
      <c r="AA156" t="s">
        <v>3206</v>
      </c>
      <c r="AB156" t="s">
        <v>8</v>
      </c>
    </row>
    <row r="157" spans="1:28" hidden="1" x14ac:dyDescent="0.3">
      <c r="A157">
        <v>2220319</v>
      </c>
      <c r="B157" t="s">
        <v>3169</v>
      </c>
      <c r="C157" t="s">
        <v>3205</v>
      </c>
      <c r="E157" t="s">
        <v>64</v>
      </c>
      <c r="F157" t="s">
        <v>73</v>
      </c>
      <c r="G157" t="s">
        <v>62</v>
      </c>
      <c r="H157" t="s">
        <v>10</v>
      </c>
      <c r="I157" t="s">
        <v>8</v>
      </c>
      <c r="J157" t="s">
        <v>8</v>
      </c>
      <c r="K157" t="s">
        <v>8</v>
      </c>
      <c r="L157" t="s">
        <v>10</v>
      </c>
      <c r="M157">
        <v>33.799999999999997</v>
      </c>
      <c r="N157">
        <v>23.9</v>
      </c>
      <c r="O157">
        <v>5</v>
      </c>
      <c r="P157">
        <v>5</v>
      </c>
      <c r="Q157">
        <v>236</v>
      </c>
      <c r="R157">
        <v>305</v>
      </c>
      <c r="S157" s="5">
        <v>0.23</v>
      </c>
      <c r="T157" t="s">
        <v>8</v>
      </c>
      <c r="X157" s="4">
        <v>41897</v>
      </c>
      <c r="Y157" s="4">
        <v>41906</v>
      </c>
      <c r="Z157" t="s">
        <v>61</v>
      </c>
      <c r="AA157" t="s">
        <v>3204</v>
      </c>
      <c r="AB157" t="s">
        <v>8</v>
      </c>
    </row>
    <row r="158" spans="1:28" hidden="1" x14ac:dyDescent="0.3">
      <c r="A158">
        <v>2223532</v>
      </c>
      <c r="B158" t="s">
        <v>3169</v>
      </c>
      <c r="C158" t="s">
        <v>3203</v>
      </c>
      <c r="E158" t="s">
        <v>163</v>
      </c>
      <c r="F158" t="s">
        <v>267</v>
      </c>
      <c r="G158" t="s">
        <v>62</v>
      </c>
      <c r="H158" t="s">
        <v>8</v>
      </c>
      <c r="I158" t="s">
        <v>8</v>
      </c>
      <c r="J158" t="s">
        <v>8</v>
      </c>
      <c r="K158" t="s">
        <v>8</v>
      </c>
      <c r="L158" t="s">
        <v>8</v>
      </c>
      <c r="M158">
        <v>72.8</v>
      </c>
      <c r="N158">
        <v>23.4</v>
      </c>
      <c r="O158">
        <v>11.8</v>
      </c>
      <c r="P158">
        <v>14.5</v>
      </c>
      <c r="Q158">
        <v>401</v>
      </c>
      <c r="R158">
        <v>445</v>
      </c>
      <c r="S158" s="5">
        <v>0.1</v>
      </c>
      <c r="T158" t="s">
        <v>8</v>
      </c>
      <c r="X158" s="4">
        <v>42095</v>
      </c>
      <c r="Y158" s="4">
        <v>41918</v>
      </c>
      <c r="Z158" t="s">
        <v>775</v>
      </c>
      <c r="AA158" t="s">
        <v>3202</v>
      </c>
      <c r="AB158" t="s">
        <v>8</v>
      </c>
    </row>
    <row r="159" spans="1:28" hidden="1" x14ac:dyDescent="0.3">
      <c r="A159">
        <v>2216765</v>
      </c>
      <c r="B159" t="s">
        <v>3169</v>
      </c>
      <c r="C159" t="s">
        <v>3201</v>
      </c>
      <c r="E159" t="s">
        <v>163</v>
      </c>
      <c r="F159" t="s">
        <v>258</v>
      </c>
      <c r="G159" t="s">
        <v>62</v>
      </c>
      <c r="H159" t="s">
        <v>8</v>
      </c>
      <c r="I159" t="s">
        <v>8</v>
      </c>
      <c r="J159" t="s">
        <v>8</v>
      </c>
      <c r="K159" t="s">
        <v>10</v>
      </c>
      <c r="L159" t="s">
        <v>10</v>
      </c>
      <c r="M159">
        <v>69.900000000000006</v>
      </c>
      <c r="N159">
        <v>35.6</v>
      </c>
      <c r="O159">
        <v>22.4</v>
      </c>
      <c r="P159">
        <v>27.5</v>
      </c>
      <c r="Q159">
        <v>588</v>
      </c>
      <c r="R159">
        <v>644</v>
      </c>
      <c r="S159" s="5">
        <v>0.1</v>
      </c>
      <c r="T159" t="s">
        <v>8</v>
      </c>
      <c r="X159" s="4">
        <v>41838</v>
      </c>
      <c r="Y159" s="4">
        <v>41849</v>
      </c>
      <c r="Z159" t="s">
        <v>61</v>
      </c>
      <c r="AA159" t="s">
        <v>3200</v>
      </c>
      <c r="AB159" t="s">
        <v>8</v>
      </c>
    </row>
    <row r="160" spans="1:28" hidden="1" x14ac:dyDescent="0.3">
      <c r="A160">
        <v>2280457</v>
      </c>
      <c r="B160" t="s">
        <v>3169</v>
      </c>
      <c r="C160" t="s">
        <v>3199</v>
      </c>
      <c r="E160" t="s">
        <v>163</v>
      </c>
      <c r="F160" t="s">
        <v>258</v>
      </c>
      <c r="G160" t="s">
        <v>62</v>
      </c>
      <c r="H160" t="s">
        <v>8</v>
      </c>
      <c r="I160" t="s">
        <v>8</v>
      </c>
      <c r="J160" t="s">
        <v>8</v>
      </c>
      <c r="K160" t="s">
        <v>10</v>
      </c>
      <c r="L160" t="s">
        <v>10</v>
      </c>
      <c r="M160">
        <v>69.900000000000006</v>
      </c>
      <c r="N160">
        <v>35.6</v>
      </c>
      <c r="O160">
        <v>22.4</v>
      </c>
      <c r="P160">
        <v>27.6</v>
      </c>
      <c r="Q160">
        <v>589</v>
      </c>
      <c r="R160">
        <v>645</v>
      </c>
      <c r="S160" s="5">
        <v>0.1</v>
      </c>
      <c r="T160" t="s">
        <v>8</v>
      </c>
      <c r="X160" s="4">
        <v>42674</v>
      </c>
      <c r="Y160" s="4">
        <v>42641</v>
      </c>
      <c r="Z160" t="s">
        <v>61</v>
      </c>
      <c r="AA160" t="s">
        <v>3198</v>
      </c>
      <c r="AB160" t="s">
        <v>8</v>
      </c>
    </row>
    <row r="161" spans="1:28" hidden="1" x14ac:dyDescent="0.3">
      <c r="A161">
        <v>2216769</v>
      </c>
      <c r="B161" t="s">
        <v>3169</v>
      </c>
      <c r="C161" t="s">
        <v>3197</v>
      </c>
      <c r="E161" t="s">
        <v>163</v>
      </c>
      <c r="F161" t="s">
        <v>241</v>
      </c>
      <c r="G161" t="s">
        <v>62</v>
      </c>
      <c r="H161" t="s">
        <v>8</v>
      </c>
      <c r="I161" t="s">
        <v>8</v>
      </c>
      <c r="J161" t="s">
        <v>10</v>
      </c>
      <c r="K161" t="s">
        <v>10</v>
      </c>
      <c r="L161" t="s">
        <v>10</v>
      </c>
      <c r="M161">
        <v>69.900000000000006</v>
      </c>
      <c r="N161">
        <v>35.6</v>
      </c>
      <c r="O161">
        <v>21.9</v>
      </c>
      <c r="P161">
        <v>27.1</v>
      </c>
      <c r="Q161">
        <v>662</v>
      </c>
      <c r="R161">
        <v>726</v>
      </c>
      <c r="S161" s="5">
        <v>0.1</v>
      </c>
      <c r="T161" t="s">
        <v>8</v>
      </c>
      <c r="X161" s="4">
        <v>41838</v>
      </c>
      <c r="Y161" s="4">
        <v>41849</v>
      </c>
      <c r="Z161" t="s">
        <v>61</v>
      </c>
      <c r="AA161" t="s">
        <v>3196</v>
      </c>
      <c r="AB161" t="s">
        <v>8</v>
      </c>
    </row>
    <row r="162" spans="1:28" hidden="1" x14ac:dyDescent="0.3">
      <c r="A162">
        <v>2280456</v>
      </c>
      <c r="B162" t="s">
        <v>3169</v>
      </c>
      <c r="C162" t="s">
        <v>3195</v>
      </c>
      <c r="E162" t="s">
        <v>163</v>
      </c>
      <c r="F162" t="s">
        <v>241</v>
      </c>
      <c r="G162" t="s">
        <v>62</v>
      </c>
      <c r="H162" t="s">
        <v>8</v>
      </c>
      <c r="I162" t="s">
        <v>8</v>
      </c>
      <c r="J162" t="s">
        <v>10</v>
      </c>
      <c r="K162" t="s">
        <v>10</v>
      </c>
      <c r="L162" t="s">
        <v>10</v>
      </c>
      <c r="M162">
        <v>69.900000000000006</v>
      </c>
      <c r="N162">
        <v>35.6</v>
      </c>
      <c r="O162">
        <v>21.7</v>
      </c>
      <c r="P162">
        <v>26.8</v>
      </c>
      <c r="Q162">
        <v>659</v>
      </c>
      <c r="R162">
        <v>723</v>
      </c>
      <c r="S162" s="5">
        <v>0.1</v>
      </c>
      <c r="T162" t="s">
        <v>8</v>
      </c>
      <c r="X162" s="4">
        <v>42674</v>
      </c>
      <c r="Y162" s="4">
        <v>42641</v>
      </c>
      <c r="Z162" t="s">
        <v>61</v>
      </c>
      <c r="AA162" t="s">
        <v>3194</v>
      </c>
      <c r="AB162" t="s">
        <v>8</v>
      </c>
    </row>
    <row r="163" spans="1:28" hidden="1" x14ac:dyDescent="0.3">
      <c r="A163">
        <v>2216764</v>
      </c>
      <c r="B163" t="s">
        <v>3169</v>
      </c>
      <c r="C163" t="s">
        <v>3193</v>
      </c>
      <c r="E163" t="s">
        <v>163</v>
      </c>
      <c r="F163" t="s">
        <v>258</v>
      </c>
      <c r="G163" t="s">
        <v>62</v>
      </c>
      <c r="H163" t="s">
        <v>8</v>
      </c>
      <c r="I163" t="s">
        <v>8</v>
      </c>
      <c r="J163" t="s">
        <v>8</v>
      </c>
      <c r="K163" t="s">
        <v>10</v>
      </c>
      <c r="L163" t="s">
        <v>10</v>
      </c>
      <c r="M163">
        <v>69.900000000000006</v>
      </c>
      <c r="N163">
        <v>35.6</v>
      </c>
      <c r="O163">
        <v>22.4</v>
      </c>
      <c r="P163">
        <v>27.5</v>
      </c>
      <c r="Q163">
        <v>588</v>
      </c>
      <c r="R163">
        <v>644</v>
      </c>
      <c r="S163" s="5">
        <v>0.1</v>
      </c>
      <c r="T163" t="s">
        <v>8</v>
      </c>
      <c r="X163" s="4">
        <v>41838</v>
      </c>
      <c r="Y163" s="4">
        <v>41889</v>
      </c>
      <c r="Z163" t="s">
        <v>61</v>
      </c>
      <c r="AA163" t="s">
        <v>3192</v>
      </c>
      <c r="AB163" t="s">
        <v>8</v>
      </c>
    </row>
    <row r="164" spans="1:28" hidden="1" x14ac:dyDescent="0.3">
      <c r="A164">
        <v>2216771</v>
      </c>
      <c r="B164" t="s">
        <v>3169</v>
      </c>
      <c r="C164" t="s">
        <v>3191</v>
      </c>
      <c r="E164" t="s">
        <v>163</v>
      </c>
      <c r="F164" t="s">
        <v>241</v>
      </c>
      <c r="G164" t="s">
        <v>62</v>
      </c>
      <c r="H164" t="s">
        <v>8</v>
      </c>
      <c r="I164" t="s">
        <v>8</v>
      </c>
      <c r="J164" t="s">
        <v>10</v>
      </c>
      <c r="K164" t="s">
        <v>10</v>
      </c>
      <c r="L164" t="s">
        <v>10</v>
      </c>
      <c r="M164">
        <v>69.900000000000006</v>
      </c>
      <c r="N164">
        <v>35.6</v>
      </c>
      <c r="O164">
        <v>21.9</v>
      </c>
      <c r="P164">
        <v>27.1</v>
      </c>
      <c r="Q164">
        <v>662</v>
      </c>
      <c r="R164">
        <v>726</v>
      </c>
      <c r="S164" s="5">
        <v>0.1</v>
      </c>
      <c r="T164" t="s">
        <v>8</v>
      </c>
      <c r="X164" s="4">
        <v>41838</v>
      </c>
      <c r="Y164" s="4">
        <v>41849</v>
      </c>
      <c r="Z164" t="s">
        <v>61</v>
      </c>
      <c r="AA164" t="s">
        <v>3190</v>
      </c>
      <c r="AB164" t="s">
        <v>8</v>
      </c>
    </row>
    <row r="165" spans="1:28" hidden="1" x14ac:dyDescent="0.3">
      <c r="A165">
        <v>2220317</v>
      </c>
      <c r="B165" t="s">
        <v>3169</v>
      </c>
      <c r="C165" t="s">
        <v>3189</v>
      </c>
      <c r="E165" t="s">
        <v>64</v>
      </c>
      <c r="F165" t="s">
        <v>73</v>
      </c>
      <c r="G165" t="s">
        <v>62</v>
      </c>
      <c r="H165" t="s">
        <v>10</v>
      </c>
      <c r="I165" t="s">
        <v>8</v>
      </c>
      <c r="J165" t="s">
        <v>8</v>
      </c>
      <c r="K165" t="s">
        <v>8</v>
      </c>
      <c r="L165" t="s">
        <v>10</v>
      </c>
      <c r="M165">
        <v>33.799999999999997</v>
      </c>
      <c r="N165">
        <v>23.9</v>
      </c>
      <c r="O165">
        <v>5.4</v>
      </c>
      <c r="P165">
        <v>5.4</v>
      </c>
      <c r="Q165">
        <v>278</v>
      </c>
      <c r="R165">
        <v>309</v>
      </c>
      <c r="S165" s="5">
        <v>0.1</v>
      </c>
      <c r="T165" t="s">
        <v>8</v>
      </c>
      <c r="X165" s="4">
        <v>41897</v>
      </c>
      <c r="Y165" s="4">
        <v>41906</v>
      </c>
      <c r="Z165" t="s">
        <v>61</v>
      </c>
      <c r="AA165" t="s">
        <v>3188</v>
      </c>
      <c r="AB165" t="s">
        <v>8</v>
      </c>
    </row>
    <row r="166" spans="1:28" hidden="1" x14ac:dyDescent="0.3">
      <c r="A166">
        <v>2220318</v>
      </c>
      <c r="B166" t="s">
        <v>3169</v>
      </c>
      <c r="C166" t="s">
        <v>3187</v>
      </c>
      <c r="E166" t="s">
        <v>64</v>
      </c>
      <c r="F166" t="s">
        <v>73</v>
      </c>
      <c r="G166" t="s">
        <v>62</v>
      </c>
      <c r="H166" t="s">
        <v>10</v>
      </c>
      <c r="I166" t="s">
        <v>8</v>
      </c>
      <c r="J166" t="s">
        <v>8</v>
      </c>
      <c r="K166" t="s">
        <v>8</v>
      </c>
      <c r="L166" t="s">
        <v>10</v>
      </c>
      <c r="M166">
        <v>33.799999999999997</v>
      </c>
      <c r="N166">
        <v>23.9</v>
      </c>
      <c r="O166">
        <v>5.4</v>
      </c>
      <c r="P166">
        <v>5.4</v>
      </c>
      <c r="Q166">
        <v>278</v>
      </c>
      <c r="R166">
        <v>309</v>
      </c>
      <c r="S166" s="5">
        <v>0.1</v>
      </c>
      <c r="T166" t="s">
        <v>8</v>
      </c>
      <c r="X166" s="4">
        <v>41897</v>
      </c>
      <c r="Y166" s="4">
        <v>41906</v>
      </c>
      <c r="Z166" t="s">
        <v>61</v>
      </c>
      <c r="AA166" t="s">
        <v>3186</v>
      </c>
      <c r="AB166" t="s">
        <v>8</v>
      </c>
    </row>
    <row r="167" spans="1:28" hidden="1" x14ac:dyDescent="0.3">
      <c r="A167">
        <v>2220320</v>
      </c>
      <c r="B167" t="s">
        <v>3169</v>
      </c>
      <c r="C167" t="s">
        <v>3185</v>
      </c>
      <c r="E167" t="s">
        <v>64</v>
      </c>
      <c r="F167" t="s">
        <v>73</v>
      </c>
      <c r="G167" t="s">
        <v>62</v>
      </c>
      <c r="H167" t="s">
        <v>10</v>
      </c>
      <c r="I167" t="s">
        <v>8</v>
      </c>
      <c r="J167" t="s">
        <v>8</v>
      </c>
      <c r="K167" t="s">
        <v>8</v>
      </c>
      <c r="L167" t="s">
        <v>10</v>
      </c>
      <c r="M167">
        <v>33.799999999999997</v>
      </c>
      <c r="N167">
        <v>23.9</v>
      </c>
      <c r="O167">
        <v>5</v>
      </c>
      <c r="P167">
        <v>5</v>
      </c>
      <c r="Q167">
        <v>236</v>
      </c>
      <c r="R167">
        <v>305</v>
      </c>
      <c r="S167" s="5">
        <v>0.23</v>
      </c>
      <c r="T167" t="s">
        <v>8</v>
      </c>
      <c r="X167" s="4">
        <v>41897</v>
      </c>
      <c r="Y167" s="4">
        <v>41906</v>
      </c>
      <c r="Z167" t="s">
        <v>61</v>
      </c>
      <c r="AA167" t="s">
        <v>3184</v>
      </c>
      <c r="AB167" t="s">
        <v>8</v>
      </c>
    </row>
    <row r="168" spans="1:28" hidden="1" x14ac:dyDescent="0.3">
      <c r="A168">
        <v>2214699</v>
      </c>
      <c r="B168" t="s">
        <v>3169</v>
      </c>
      <c r="C168" t="s">
        <v>3183</v>
      </c>
      <c r="E168" t="s">
        <v>87</v>
      </c>
      <c r="F168" t="s">
        <v>225</v>
      </c>
      <c r="G168" t="s">
        <v>62</v>
      </c>
      <c r="H168" t="s">
        <v>8</v>
      </c>
      <c r="I168" t="s">
        <v>8</v>
      </c>
      <c r="J168" t="s">
        <v>10</v>
      </c>
      <c r="K168" t="s">
        <v>10</v>
      </c>
      <c r="L168" t="s">
        <v>8</v>
      </c>
      <c r="M168">
        <v>69.900000000000006</v>
      </c>
      <c r="N168">
        <v>35.6</v>
      </c>
      <c r="O168">
        <v>25.5</v>
      </c>
      <c r="P168">
        <v>32.4</v>
      </c>
      <c r="Q168">
        <v>647</v>
      </c>
      <c r="R168">
        <v>709</v>
      </c>
      <c r="S168" s="5">
        <v>0.1</v>
      </c>
      <c r="T168" t="s">
        <v>8</v>
      </c>
      <c r="X168" s="4">
        <v>41841</v>
      </c>
      <c r="Y168" s="4">
        <v>41827</v>
      </c>
      <c r="Z168" t="s">
        <v>61</v>
      </c>
      <c r="AA168" t="s">
        <v>3182</v>
      </c>
      <c r="AB168" t="s">
        <v>8</v>
      </c>
    </row>
    <row r="169" spans="1:28" hidden="1" x14ac:dyDescent="0.3">
      <c r="A169">
        <v>2216589</v>
      </c>
      <c r="B169" t="s">
        <v>3169</v>
      </c>
      <c r="C169" t="s">
        <v>3181</v>
      </c>
      <c r="E169" t="s">
        <v>163</v>
      </c>
      <c r="F169" t="s">
        <v>241</v>
      </c>
      <c r="G169" t="s">
        <v>62</v>
      </c>
      <c r="H169" t="s">
        <v>8</v>
      </c>
      <c r="I169" t="s">
        <v>8</v>
      </c>
      <c r="J169" t="s">
        <v>10</v>
      </c>
      <c r="K169" t="s">
        <v>10</v>
      </c>
      <c r="L169" t="s">
        <v>8</v>
      </c>
      <c r="M169">
        <v>69.900000000000006</v>
      </c>
      <c r="N169">
        <v>35.6</v>
      </c>
      <c r="O169">
        <v>27.2</v>
      </c>
      <c r="P169">
        <v>33.799999999999997</v>
      </c>
      <c r="Q169">
        <v>717</v>
      </c>
      <c r="R169">
        <v>788</v>
      </c>
      <c r="S169" s="5">
        <v>0.1</v>
      </c>
      <c r="T169" t="s">
        <v>8</v>
      </c>
      <c r="X169" s="4">
        <v>41838</v>
      </c>
      <c r="Y169" s="4">
        <v>41837</v>
      </c>
      <c r="Z169" t="s">
        <v>61</v>
      </c>
      <c r="AA169" t="s">
        <v>3180</v>
      </c>
      <c r="AB169" t="s">
        <v>8</v>
      </c>
    </row>
    <row r="170" spans="1:28" hidden="1" x14ac:dyDescent="0.3">
      <c r="A170">
        <v>2210413</v>
      </c>
      <c r="B170" t="s">
        <v>3169</v>
      </c>
      <c r="C170" t="s">
        <v>3179</v>
      </c>
      <c r="E170" t="s">
        <v>64</v>
      </c>
      <c r="F170" t="s">
        <v>154</v>
      </c>
      <c r="G170" t="s">
        <v>153</v>
      </c>
      <c r="H170" t="s">
        <v>10</v>
      </c>
      <c r="I170" t="s">
        <v>8</v>
      </c>
      <c r="J170" t="s">
        <v>8</v>
      </c>
      <c r="K170" t="s">
        <v>8</v>
      </c>
      <c r="L170" t="s">
        <v>8</v>
      </c>
      <c r="M170">
        <v>19.399999999999999</v>
      </c>
      <c r="N170">
        <v>18.600000000000001</v>
      </c>
      <c r="O170">
        <v>1.6</v>
      </c>
      <c r="P170">
        <v>1.6</v>
      </c>
      <c r="Q170">
        <v>207</v>
      </c>
      <c r="R170">
        <v>267</v>
      </c>
      <c r="S170" s="5">
        <v>0.22</v>
      </c>
      <c r="T170" t="s">
        <v>8</v>
      </c>
      <c r="X170" s="4">
        <v>41713</v>
      </c>
      <c r="Y170" s="4">
        <v>41718</v>
      </c>
      <c r="Z170" t="s">
        <v>72</v>
      </c>
      <c r="AA170" t="s">
        <v>3178</v>
      </c>
      <c r="AB170" t="s">
        <v>8</v>
      </c>
    </row>
    <row r="171" spans="1:28" hidden="1" x14ac:dyDescent="0.3">
      <c r="A171">
        <v>2210414</v>
      </c>
      <c r="B171" t="s">
        <v>3169</v>
      </c>
      <c r="C171" t="s">
        <v>3177</v>
      </c>
      <c r="E171" t="s">
        <v>64</v>
      </c>
      <c r="F171" t="s">
        <v>154</v>
      </c>
      <c r="G171" t="s">
        <v>153</v>
      </c>
      <c r="H171" t="s">
        <v>10</v>
      </c>
      <c r="I171" t="s">
        <v>8</v>
      </c>
      <c r="J171" t="s">
        <v>8</v>
      </c>
      <c r="K171" t="s">
        <v>8</v>
      </c>
      <c r="L171" t="s">
        <v>8</v>
      </c>
      <c r="M171">
        <v>24.8</v>
      </c>
      <c r="N171">
        <v>17.5</v>
      </c>
      <c r="O171">
        <v>2.4</v>
      </c>
      <c r="P171">
        <v>2.4</v>
      </c>
      <c r="Q171">
        <v>213</v>
      </c>
      <c r="R171">
        <v>274</v>
      </c>
      <c r="S171" s="5">
        <v>0.22</v>
      </c>
      <c r="T171" t="s">
        <v>8</v>
      </c>
      <c r="X171" s="4">
        <v>41713</v>
      </c>
      <c r="Y171" s="4">
        <v>41718</v>
      </c>
      <c r="Z171" t="s">
        <v>72</v>
      </c>
      <c r="AA171" t="s">
        <v>3176</v>
      </c>
      <c r="AB171" t="s">
        <v>8</v>
      </c>
    </row>
    <row r="172" spans="1:28" hidden="1" x14ac:dyDescent="0.3">
      <c r="A172">
        <v>2210415</v>
      </c>
      <c r="B172" t="s">
        <v>3169</v>
      </c>
      <c r="C172" t="s">
        <v>3175</v>
      </c>
      <c r="E172" t="s">
        <v>64</v>
      </c>
      <c r="F172" t="s">
        <v>154</v>
      </c>
      <c r="G172" t="s">
        <v>153</v>
      </c>
      <c r="H172" t="s">
        <v>10</v>
      </c>
      <c r="I172" t="s">
        <v>8</v>
      </c>
      <c r="J172" t="s">
        <v>8</v>
      </c>
      <c r="K172" t="s">
        <v>8</v>
      </c>
      <c r="L172" t="s">
        <v>8</v>
      </c>
      <c r="M172">
        <v>33.9</v>
      </c>
      <c r="N172">
        <v>18.600000000000001</v>
      </c>
      <c r="O172">
        <v>3.3</v>
      </c>
      <c r="P172">
        <v>3.3</v>
      </c>
      <c r="Q172">
        <v>220</v>
      </c>
      <c r="R172">
        <v>282</v>
      </c>
      <c r="S172" s="5">
        <v>0.22</v>
      </c>
      <c r="T172" t="s">
        <v>8</v>
      </c>
      <c r="X172" s="4">
        <v>41713</v>
      </c>
      <c r="Y172" s="4">
        <v>41718</v>
      </c>
      <c r="Z172" t="s">
        <v>72</v>
      </c>
      <c r="AA172" t="s">
        <v>3174</v>
      </c>
      <c r="AB172" t="s">
        <v>8</v>
      </c>
    </row>
    <row r="173" spans="1:28" hidden="1" x14ac:dyDescent="0.3">
      <c r="A173">
        <v>2210416</v>
      </c>
      <c r="B173" t="s">
        <v>3169</v>
      </c>
      <c r="C173" t="s">
        <v>3173</v>
      </c>
      <c r="E173" t="s">
        <v>64</v>
      </c>
      <c r="F173" t="s">
        <v>154</v>
      </c>
      <c r="G173" t="s">
        <v>153</v>
      </c>
      <c r="H173" t="s">
        <v>10</v>
      </c>
      <c r="I173" t="s">
        <v>8</v>
      </c>
      <c r="J173" t="s">
        <v>8</v>
      </c>
      <c r="K173" t="s">
        <v>8</v>
      </c>
      <c r="L173" t="s">
        <v>8</v>
      </c>
      <c r="M173">
        <v>33.9</v>
      </c>
      <c r="N173">
        <v>19.7</v>
      </c>
      <c r="O173">
        <v>4.4000000000000004</v>
      </c>
      <c r="P173">
        <v>4.4000000000000004</v>
      </c>
      <c r="Q173">
        <v>226</v>
      </c>
      <c r="R173">
        <v>292</v>
      </c>
      <c r="S173" s="5">
        <v>0.23</v>
      </c>
      <c r="T173" t="s">
        <v>8</v>
      </c>
      <c r="X173" s="4">
        <v>41713</v>
      </c>
      <c r="Y173" s="4">
        <v>41718</v>
      </c>
      <c r="Z173" t="s">
        <v>72</v>
      </c>
      <c r="AA173" t="s">
        <v>3172</v>
      </c>
      <c r="AB173" t="s">
        <v>8</v>
      </c>
    </row>
    <row r="174" spans="1:28" hidden="1" x14ac:dyDescent="0.3">
      <c r="A174">
        <v>2210417</v>
      </c>
      <c r="B174" t="s">
        <v>3169</v>
      </c>
      <c r="C174" t="s">
        <v>3171</v>
      </c>
      <c r="E174" t="s">
        <v>64</v>
      </c>
      <c r="F174" t="s">
        <v>154</v>
      </c>
      <c r="G174" t="s">
        <v>153</v>
      </c>
      <c r="H174" t="s">
        <v>10</v>
      </c>
      <c r="I174" t="s">
        <v>8</v>
      </c>
      <c r="J174" t="s">
        <v>8</v>
      </c>
      <c r="K174" t="s">
        <v>8</v>
      </c>
      <c r="L174" t="s">
        <v>8</v>
      </c>
      <c r="M174">
        <v>33.9</v>
      </c>
      <c r="N174">
        <v>19.7</v>
      </c>
      <c r="O174">
        <v>4.4000000000000004</v>
      </c>
      <c r="P174">
        <v>4.4000000000000004</v>
      </c>
      <c r="Q174">
        <v>226</v>
      </c>
      <c r="R174">
        <v>292</v>
      </c>
      <c r="S174" s="5">
        <v>0.23</v>
      </c>
      <c r="T174" t="s">
        <v>8</v>
      </c>
      <c r="X174" s="4">
        <v>41713</v>
      </c>
      <c r="Y174" s="4">
        <v>41718</v>
      </c>
      <c r="Z174" t="s">
        <v>72</v>
      </c>
      <c r="AA174" t="s">
        <v>3170</v>
      </c>
      <c r="AB174" t="s">
        <v>8</v>
      </c>
    </row>
    <row r="175" spans="1:28" hidden="1" x14ac:dyDescent="0.3">
      <c r="A175">
        <v>2210418</v>
      </c>
      <c r="B175" t="s">
        <v>3169</v>
      </c>
      <c r="C175" t="s">
        <v>3168</v>
      </c>
      <c r="E175" t="s">
        <v>64</v>
      </c>
      <c r="F175" t="s">
        <v>154</v>
      </c>
      <c r="G175" t="s">
        <v>153</v>
      </c>
      <c r="H175" t="s">
        <v>10</v>
      </c>
      <c r="I175" t="s">
        <v>8</v>
      </c>
      <c r="J175" t="s">
        <v>8</v>
      </c>
      <c r="K175" t="s">
        <v>8</v>
      </c>
      <c r="L175" t="s">
        <v>8</v>
      </c>
      <c r="M175">
        <v>33.9</v>
      </c>
      <c r="N175">
        <v>19.7</v>
      </c>
      <c r="O175">
        <v>4.4000000000000004</v>
      </c>
      <c r="P175">
        <v>4.4000000000000004</v>
      </c>
      <c r="Q175">
        <v>226</v>
      </c>
      <c r="R175">
        <v>292</v>
      </c>
      <c r="S175" s="5">
        <v>0.23</v>
      </c>
      <c r="T175" t="s">
        <v>8</v>
      </c>
      <c r="X175" s="4">
        <v>41713</v>
      </c>
      <c r="Y175" s="4">
        <v>41718</v>
      </c>
      <c r="Z175" t="s">
        <v>72</v>
      </c>
      <c r="AA175" t="s">
        <v>3167</v>
      </c>
      <c r="AB175" t="s">
        <v>8</v>
      </c>
    </row>
    <row r="176" spans="1:28" hidden="1" x14ac:dyDescent="0.3">
      <c r="A176">
        <v>2263476</v>
      </c>
      <c r="B176" t="s">
        <v>3162</v>
      </c>
      <c r="C176" t="s">
        <v>3166</v>
      </c>
      <c r="E176" t="s">
        <v>163</v>
      </c>
      <c r="F176" t="s">
        <v>267</v>
      </c>
      <c r="G176" t="s">
        <v>62</v>
      </c>
      <c r="H176" t="s">
        <v>8</v>
      </c>
      <c r="I176" t="s">
        <v>8</v>
      </c>
      <c r="J176" t="s">
        <v>8</v>
      </c>
      <c r="K176" t="s">
        <v>8</v>
      </c>
      <c r="L176" t="s">
        <v>8</v>
      </c>
      <c r="M176">
        <v>60</v>
      </c>
      <c r="N176">
        <v>24</v>
      </c>
      <c r="O176">
        <v>10.199999999999999</v>
      </c>
      <c r="P176">
        <v>12.6</v>
      </c>
      <c r="Q176">
        <v>370</v>
      </c>
      <c r="R176">
        <v>429</v>
      </c>
      <c r="S176" s="5">
        <v>0.14000000000000001</v>
      </c>
      <c r="T176" t="s">
        <v>8</v>
      </c>
      <c r="X176" s="4">
        <v>42449</v>
      </c>
      <c r="Y176" s="4">
        <v>42459</v>
      </c>
      <c r="Z176" t="s">
        <v>61</v>
      </c>
      <c r="AA176" t="s">
        <v>3165</v>
      </c>
      <c r="AB176" t="s">
        <v>8</v>
      </c>
    </row>
    <row r="177" spans="1:28" hidden="1" x14ac:dyDescent="0.3">
      <c r="A177">
        <v>2269042</v>
      </c>
      <c r="B177" t="s">
        <v>3162</v>
      </c>
      <c r="C177" t="s">
        <v>3164</v>
      </c>
      <c r="E177" t="s">
        <v>179</v>
      </c>
      <c r="F177" t="s">
        <v>238</v>
      </c>
      <c r="G177" t="s">
        <v>62</v>
      </c>
      <c r="H177" t="s">
        <v>8</v>
      </c>
      <c r="I177" t="s">
        <v>8</v>
      </c>
      <c r="J177" t="s">
        <v>8</v>
      </c>
      <c r="K177" t="s">
        <v>8</v>
      </c>
      <c r="L177" t="s">
        <v>10</v>
      </c>
      <c r="M177">
        <v>56.6</v>
      </c>
      <c r="N177">
        <v>22.9</v>
      </c>
      <c r="O177">
        <v>8.5</v>
      </c>
      <c r="P177">
        <v>8.5</v>
      </c>
      <c r="Q177">
        <v>235</v>
      </c>
      <c r="R177">
        <v>262</v>
      </c>
      <c r="S177" s="5">
        <v>0.1</v>
      </c>
      <c r="T177" t="s">
        <v>8</v>
      </c>
      <c r="X177" s="4">
        <v>42505</v>
      </c>
      <c r="Y177" s="4">
        <v>42527</v>
      </c>
      <c r="Z177" t="s">
        <v>61</v>
      </c>
      <c r="AA177" t="s">
        <v>3163</v>
      </c>
      <c r="AB177" t="s">
        <v>8</v>
      </c>
    </row>
    <row r="178" spans="1:28" hidden="1" x14ac:dyDescent="0.3">
      <c r="A178">
        <v>2267194</v>
      </c>
      <c r="B178" t="s">
        <v>3162</v>
      </c>
      <c r="C178" t="s">
        <v>3161</v>
      </c>
      <c r="D178" t="s">
        <v>3160</v>
      </c>
      <c r="E178" t="s">
        <v>205</v>
      </c>
      <c r="F178" t="s">
        <v>209</v>
      </c>
      <c r="G178" t="s">
        <v>62</v>
      </c>
      <c r="H178" t="s">
        <v>8</v>
      </c>
      <c r="I178" t="s">
        <v>8</v>
      </c>
      <c r="J178" t="s">
        <v>8</v>
      </c>
      <c r="K178" t="s">
        <v>8</v>
      </c>
      <c r="L178" t="s">
        <v>8</v>
      </c>
      <c r="M178">
        <v>66.599999999999994</v>
      </c>
      <c r="N178">
        <v>29.5</v>
      </c>
      <c r="O178">
        <v>18</v>
      </c>
      <c r="P178">
        <v>21</v>
      </c>
      <c r="Q178">
        <v>362</v>
      </c>
      <c r="R178">
        <v>403</v>
      </c>
      <c r="S178" s="5">
        <v>0.1</v>
      </c>
      <c r="T178" t="s">
        <v>8</v>
      </c>
      <c r="X178" s="4">
        <v>42510</v>
      </c>
      <c r="Y178" s="4">
        <v>42510</v>
      </c>
      <c r="Z178" t="s">
        <v>61</v>
      </c>
      <c r="AA178" t="s">
        <v>3159</v>
      </c>
      <c r="AB178" t="s">
        <v>10</v>
      </c>
    </row>
    <row r="179" spans="1:28" hidden="1" x14ac:dyDescent="0.3">
      <c r="A179">
        <v>2250117</v>
      </c>
      <c r="B179" t="s">
        <v>3138</v>
      </c>
      <c r="C179" t="s">
        <v>3158</v>
      </c>
      <c r="E179" t="s">
        <v>205</v>
      </c>
      <c r="F179" t="s">
        <v>209</v>
      </c>
      <c r="G179" t="s">
        <v>62</v>
      </c>
      <c r="H179" t="s">
        <v>8</v>
      </c>
      <c r="I179" t="s">
        <v>8</v>
      </c>
      <c r="J179" t="s">
        <v>8</v>
      </c>
      <c r="K179" t="s">
        <v>8</v>
      </c>
      <c r="L179" t="s">
        <v>8</v>
      </c>
      <c r="M179">
        <v>59.8</v>
      </c>
      <c r="N179">
        <v>24</v>
      </c>
      <c r="O179">
        <v>9.9</v>
      </c>
      <c r="P179">
        <v>12</v>
      </c>
      <c r="Q179">
        <v>296</v>
      </c>
      <c r="R179">
        <v>331</v>
      </c>
      <c r="S179" s="5">
        <v>0.1</v>
      </c>
      <c r="T179" t="s">
        <v>8</v>
      </c>
      <c r="X179" s="4">
        <v>42290</v>
      </c>
      <c r="Y179" s="4">
        <v>42277</v>
      </c>
      <c r="Z179" t="s">
        <v>61</v>
      </c>
      <c r="AA179" t="s">
        <v>3157</v>
      </c>
      <c r="AB179" t="s">
        <v>10</v>
      </c>
    </row>
    <row r="180" spans="1:28" hidden="1" x14ac:dyDescent="0.3">
      <c r="A180">
        <v>2250115</v>
      </c>
      <c r="B180" t="s">
        <v>3138</v>
      </c>
      <c r="C180" t="s">
        <v>3133</v>
      </c>
      <c r="E180" t="s">
        <v>205</v>
      </c>
      <c r="F180" t="s">
        <v>209</v>
      </c>
      <c r="G180" t="s">
        <v>62</v>
      </c>
      <c r="H180" t="s">
        <v>8</v>
      </c>
      <c r="I180" t="s">
        <v>8</v>
      </c>
      <c r="J180" t="s">
        <v>8</v>
      </c>
      <c r="K180" t="s">
        <v>8</v>
      </c>
      <c r="L180" t="s">
        <v>8</v>
      </c>
      <c r="M180">
        <v>59.8</v>
      </c>
      <c r="N180">
        <v>24</v>
      </c>
      <c r="O180">
        <v>9.9</v>
      </c>
      <c r="P180">
        <v>12</v>
      </c>
      <c r="Q180">
        <v>296</v>
      </c>
      <c r="R180">
        <v>331</v>
      </c>
      <c r="S180" s="5">
        <v>0.1</v>
      </c>
      <c r="T180" t="s">
        <v>8</v>
      </c>
      <c r="X180" s="4">
        <v>42290</v>
      </c>
      <c r="Y180" s="4">
        <v>42277</v>
      </c>
      <c r="Z180" t="s">
        <v>61</v>
      </c>
      <c r="AA180" t="s">
        <v>3156</v>
      </c>
      <c r="AB180" t="s">
        <v>10</v>
      </c>
    </row>
    <row r="181" spans="1:28" hidden="1" x14ac:dyDescent="0.3">
      <c r="A181">
        <v>2250116</v>
      </c>
      <c r="B181" t="s">
        <v>3138</v>
      </c>
      <c r="C181" t="s">
        <v>3131</v>
      </c>
      <c r="E181" t="s">
        <v>205</v>
      </c>
      <c r="F181" t="s">
        <v>209</v>
      </c>
      <c r="G181" t="s">
        <v>62</v>
      </c>
      <c r="H181" t="s">
        <v>8</v>
      </c>
      <c r="I181" t="s">
        <v>8</v>
      </c>
      <c r="J181" t="s">
        <v>8</v>
      </c>
      <c r="K181" t="s">
        <v>8</v>
      </c>
      <c r="L181" t="s">
        <v>8</v>
      </c>
      <c r="M181">
        <v>59.8</v>
      </c>
      <c r="N181">
        <v>24</v>
      </c>
      <c r="O181">
        <v>9.9</v>
      </c>
      <c r="P181">
        <v>12</v>
      </c>
      <c r="Q181">
        <v>296</v>
      </c>
      <c r="R181">
        <v>331</v>
      </c>
      <c r="S181" s="5">
        <v>0.1</v>
      </c>
      <c r="T181" t="s">
        <v>8</v>
      </c>
      <c r="X181" s="4">
        <v>42290</v>
      </c>
      <c r="Y181" s="4">
        <v>42277</v>
      </c>
      <c r="Z181" t="s">
        <v>61</v>
      </c>
      <c r="AA181" t="s">
        <v>3155</v>
      </c>
      <c r="AB181" t="s">
        <v>10</v>
      </c>
    </row>
    <row r="182" spans="1:28" hidden="1" x14ac:dyDescent="0.3">
      <c r="A182">
        <v>2239731</v>
      </c>
      <c r="B182" t="s">
        <v>3138</v>
      </c>
      <c r="C182" t="s">
        <v>3120</v>
      </c>
      <c r="E182" t="s">
        <v>205</v>
      </c>
      <c r="F182" t="s">
        <v>209</v>
      </c>
      <c r="G182" t="s">
        <v>62</v>
      </c>
      <c r="H182" t="s">
        <v>8</v>
      </c>
      <c r="I182" t="s">
        <v>8</v>
      </c>
      <c r="J182" t="s">
        <v>8</v>
      </c>
      <c r="K182" t="s">
        <v>8</v>
      </c>
      <c r="L182" t="s">
        <v>8</v>
      </c>
      <c r="M182">
        <v>66.599999999999994</v>
      </c>
      <c r="N182">
        <v>29.5</v>
      </c>
      <c r="O182">
        <v>18</v>
      </c>
      <c r="P182">
        <v>21</v>
      </c>
      <c r="Q182">
        <v>362</v>
      </c>
      <c r="R182">
        <v>403</v>
      </c>
      <c r="S182" s="5">
        <v>0.1</v>
      </c>
      <c r="T182" t="s">
        <v>8</v>
      </c>
      <c r="X182" s="4">
        <v>42134</v>
      </c>
      <c r="Y182" s="4">
        <v>42139</v>
      </c>
      <c r="Z182" t="s">
        <v>61</v>
      </c>
      <c r="AA182" t="s">
        <v>3154</v>
      </c>
      <c r="AB182" t="s">
        <v>10</v>
      </c>
    </row>
    <row r="183" spans="1:28" hidden="1" x14ac:dyDescent="0.3">
      <c r="A183">
        <v>2239729</v>
      </c>
      <c r="B183" t="s">
        <v>3138</v>
      </c>
      <c r="C183" t="s">
        <v>3117</v>
      </c>
      <c r="E183" t="s">
        <v>205</v>
      </c>
      <c r="F183" t="s">
        <v>209</v>
      </c>
      <c r="G183" t="s">
        <v>62</v>
      </c>
      <c r="H183" t="s">
        <v>8</v>
      </c>
      <c r="I183" t="s">
        <v>8</v>
      </c>
      <c r="J183" t="s">
        <v>8</v>
      </c>
      <c r="K183" t="s">
        <v>8</v>
      </c>
      <c r="L183" t="s">
        <v>8</v>
      </c>
      <c r="M183">
        <v>66.599999999999994</v>
      </c>
      <c r="N183">
        <v>29.5</v>
      </c>
      <c r="O183">
        <v>18</v>
      </c>
      <c r="P183">
        <v>21</v>
      </c>
      <c r="Q183">
        <v>362</v>
      </c>
      <c r="R183">
        <v>403</v>
      </c>
      <c r="S183" s="5">
        <v>0.1</v>
      </c>
      <c r="T183" t="s">
        <v>8</v>
      </c>
      <c r="X183" s="4">
        <v>42134</v>
      </c>
      <c r="Y183" s="4">
        <v>42139</v>
      </c>
      <c r="Z183" t="s">
        <v>61</v>
      </c>
      <c r="AA183" t="s">
        <v>3153</v>
      </c>
      <c r="AB183" t="s">
        <v>10</v>
      </c>
    </row>
    <row r="184" spans="1:28" hidden="1" x14ac:dyDescent="0.3">
      <c r="A184">
        <v>2241984</v>
      </c>
      <c r="B184" t="s">
        <v>3138</v>
      </c>
      <c r="C184" t="s">
        <v>3152</v>
      </c>
      <c r="E184" t="s">
        <v>205</v>
      </c>
      <c r="F184" t="s">
        <v>209</v>
      </c>
      <c r="G184" t="s">
        <v>62</v>
      </c>
      <c r="H184" t="s">
        <v>8</v>
      </c>
      <c r="I184" t="s">
        <v>8</v>
      </c>
      <c r="J184" t="s">
        <v>8</v>
      </c>
      <c r="K184" t="s">
        <v>8</v>
      </c>
      <c r="L184" t="s">
        <v>8</v>
      </c>
      <c r="M184">
        <v>66.2</v>
      </c>
      <c r="N184">
        <v>32.9</v>
      </c>
      <c r="O184">
        <v>21.2</v>
      </c>
      <c r="P184">
        <v>25.7</v>
      </c>
      <c r="Q184">
        <v>396</v>
      </c>
      <c r="R184">
        <v>441</v>
      </c>
      <c r="S184" s="5">
        <v>0.1</v>
      </c>
      <c r="T184" t="s">
        <v>8</v>
      </c>
      <c r="X184" s="4">
        <v>42174</v>
      </c>
      <c r="Y184" s="4">
        <v>42159</v>
      </c>
      <c r="Z184" t="s">
        <v>61</v>
      </c>
      <c r="AA184" t="s">
        <v>3151</v>
      </c>
      <c r="AB184" t="s">
        <v>10</v>
      </c>
    </row>
    <row r="185" spans="1:28" hidden="1" x14ac:dyDescent="0.3">
      <c r="A185">
        <v>2241983</v>
      </c>
      <c r="B185" t="s">
        <v>3138</v>
      </c>
      <c r="C185" t="s">
        <v>3150</v>
      </c>
      <c r="E185" t="s">
        <v>205</v>
      </c>
      <c r="F185" t="s">
        <v>209</v>
      </c>
      <c r="G185" t="s">
        <v>62</v>
      </c>
      <c r="H185" t="s">
        <v>8</v>
      </c>
      <c r="I185" t="s">
        <v>8</v>
      </c>
      <c r="J185" t="s">
        <v>8</v>
      </c>
      <c r="K185" t="s">
        <v>8</v>
      </c>
      <c r="L185" t="s">
        <v>8</v>
      </c>
      <c r="M185">
        <v>66.2</v>
      </c>
      <c r="N185">
        <v>32.9</v>
      </c>
      <c r="O185">
        <v>21.2</v>
      </c>
      <c r="P185">
        <v>25.7</v>
      </c>
      <c r="Q185">
        <v>396</v>
      </c>
      <c r="R185">
        <v>441</v>
      </c>
      <c r="S185" s="5">
        <v>0.1</v>
      </c>
      <c r="T185" t="s">
        <v>8</v>
      </c>
      <c r="X185" s="4">
        <v>42174</v>
      </c>
      <c r="Y185" s="4">
        <v>42159</v>
      </c>
      <c r="Z185" t="s">
        <v>61</v>
      </c>
      <c r="AA185" t="s">
        <v>3149</v>
      </c>
      <c r="AB185" t="s">
        <v>10</v>
      </c>
    </row>
    <row r="186" spans="1:28" hidden="1" x14ac:dyDescent="0.3">
      <c r="A186">
        <v>2241982</v>
      </c>
      <c r="B186" t="s">
        <v>3138</v>
      </c>
      <c r="C186" t="s">
        <v>3148</v>
      </c>
      <c r="E186" t="s">
        <v>205</v>
      </c>
      <c r="F186" t="s">
        <v>209</v>
      </c>
      <c r="G186" t="s">
        <v>62</v>
      </c>
      <c r="H186" t="s">
        <v>8</v>
      </c>
      <c r="I186" t="s">
        <v>8</v>
      </c>
      <c r="J186" t="s">
        <v>8</v>
      </c>
      <c r="K186" t="s">
        <v>8</v>
      </c>
      <c r="L186" t="s">
        <v>8</v>
      </c>
      <c r="M186">
        <v>66.2</v>
      </c>
      <c r="N186">
        <v>32.9</v>
      </c>
      <c r="O186">
        <v>21.2</v>
      </c>
      <c r="P186">
        <v>25.7</v>
      </c>
      <c r="Q186">
        <v>396</v>
      </c>
      <c r="R186">
        <v>441</v>
      </c>
      <c r="S186" s="5">
        <v>0.1</v>
      </c>
      <c r="T186" t="s">
        <v>8</v>
      </c>
      <c r="X186" s="4">
        <v>42174</v>
      </c>
      <c r="Y186" s="4">
        <v>42159</v>
      </c>
      <c r="Z186" t="s">
        <v>61</v>
      </c>
      <c r="AA186" t="s">
        <v>3147</v>
      </c>
      <c r="AB186" t="s">
        <v>10</v>
      </c>
    </row>
    <row r="187" spans="1:28" hidden="1" x14ac:dyDescent="0.3">
      <c r="A187">
        <v>2274760</v>
      </c>
      <c r="B187" t="s">
        <v>3138</v>
      </c>
      <c r="C187" t="s">
        <v>3146</v>
      </c>
      <c r="E187" t="s">
        <v>64</v>
      </c>
      <c r="F187" t="s">
        <v>154</v>
      </c>
      <c r="G187" t="s">
        <v>153</v>
      </c>
      <c r="H187" t="s">
        <v>10</v>
      </c>
      <c r="I187" t="s">
        <v>8</v>
      </c>
      <c r="J187" t="s">
        <v>8</v>
      </c>
      <c r="K187" t="s">
        <v>8</v>
      </c>
      <c r="L187" t="s">
        <v>8</v>
      </c>
      <c r="M187">
        <v>32.5</v>
      </c>
      <c r="N187">
        <v>19.100000000000001</v>
      </c>
      <c r="O187">
        <v>3.3</v>
      </c>
      <c r="P187">
        <v>3.3</v>
      </c>
      <c r="Q187">
        <v>219</v>
      </c>
      <c r="R187">
        <v>282</v>
      </c>
      <c r="S187" s="5">
        <v>0.22</v>
      </c>
      <c r="T187" t="s">
        <v>8</v>
      </c>
      <c r="X187" s="4">
        <v>42594</v>
      </c>
      <c r="Y187" s="4">
        <v>42577</v>
      </c>
      <c r="Z187" t="s">
        <v>61</v>
      </c>
      <c r="AA187" t="s">
        <v>3145</v>
      </c>
      <c r="AB187" t="s">
        <v>8</v>
      </c>
    </row>
    <row r="188" spans="1:28" hidden="1" x14ac:dyDescent="0.3">
      <c r="A188">
        <v>2255648</v>
      </c>
      <c r="B188" t="s">
        <v>3138</v>
      </c>
      <c r="C188" t="s">
        <v>3144</v>
      </c>
      <c r="E188" t="s">
        <v>64</v>
      </c>
      <c r="F188" t="s">
        <v>154</v>
      </c>
      <c r="G188" t="s">
        <v>153</v>
      </c>
      <c r="H188" t="s">
        <v>10</v>
      </c>
      <c r="I188" t="s">
        <v>8</v>
      </c>
      <c r="J188" t="s">
        <v>8</v>
      </c>
      <c r="K188" t="s">
        <v>8</v>
      </c>
      <c r="L188" t="s">
        <v>8</v>
      </c>
      <c r="M188">
        <v>32</v>
      </c>
      <c r="N188">
        <v>19</v>
      </c>
      <c r="O188">
        <v>3.3</v>
      </c>
      <c r="P188">
        <v>3.3</v>
      </c>
      <c r="Q188">
        <v>219</v>
      </c>
      <c r="R188">
        <v>282</v>
      </c>
      <c r="S188" s="5">
        <v>0.22</v>
      </c>
      <c r="T188" t="s">
        <v>8</v>
      </c>
      <c r="X188" s="4">
        <v>42370</v>
      </c>
      <c r="Y188" s="4">
        <v>42367</v>
      </c>
      <c r="Z188" t="s">
        <v>61</v>
      </c>
      <c r="AA188" t="s">
        <v>3143</v>
      </c>
      <c r="AB188" t="s">
        <v>8</v>
      </c>
    </row>
    <row r="189" spans="1:28" hidden="1" x14ac:dyDescent="0.3">
      <c r="A189">
        <v>2255158</v>
      </c>
      <c r="B189" t="s">
        <v>3138</v>
      </c>
      <c r="C189" t="s">
        <v>3142</v>
      </c>
      <c r="E189" t="s">
        <v>64</v>
      </c>
      <c r="F189" t="s">
        <v>154</v>
      </c>
      <c r="G189" t="s">
        <v>153</v>
      </c>
      <c r="H189" t="s">
        <v>10</v>
      </c>
      <c r="I189" t="s">
        <v>8</v>
      </c>
      <c r="J189" t="s">
        <v>8</v>
      </c>
      <c r="K189" t="s">
        <v>8</v>
      </c>
      <c r="L189" t="s">
        <v>10</v>
      </c>
      <c r="M189">
        <v>33</v>
      </c>
      <c r="N189">
        <v>19</v>
      </c>
      <c r="O189">
        <v>4.4000000000000004</v>
      </c>
      <c r="P189">
        <v>4.4000000000000004</v>
      </c>
      <c r="Q189">
        <v>228</v>
      </c>
      <c r="R189">
        <v>292</v>
      </c>
      <c r="S189" s="5">
        <v>0.22</v>
      </c>
      <c r="T189" t="s">
        <v>8</v>
      </c>
      <c r="X189" s="4">
        <v>42353</v>
      </c>
      <c r="Y189" s="4">
        <v>42354</v>
      </c>
      <c r="Z189" t="s">
        <v>61</v>
      </c>
      <c r="AA189" t="s">
        <v>3141</v>
      </c>
      <c r="AB189" t="s">
        <v>8</v>
      </c>
    </row>
    <row r="190" spans="1:28" hidden="1" x14ac:dyDescent="0.3">
      <c r="A190">
        <v>2255159</v>
      </c>
      <c r="B190" t="s">
        <v>3138</v>
      </c>
      <c r="C190" t="s">
        <v>3140</v>
      </c>
      <c r="E190" t="s">
        <v>64</v>
      </c>
      <c r="F190" t="s">
        <v>154</v>
      </c>
      <c r="G190" t="s">
        <v>153</v>
      </c>
      <c r="H190" t="s">
        <v>10</v>
      </c>
      <c r="I190" t="s">
        <v>8</v>
      </c>
      <c r="J190" t="s">
        <v>8</v>
      </c>
      <c r="K190" t="s">
        <v>8</v>
      </c>
      <c r="L190" t="s">
        <v>10</v>
      </c>
      <c r="M190">
        <v>33</v>
      </c>
      <c r="N190">
        <v>19</v>
      </c>
      <c r="O190">
        <v>4.4000000000000004</v>
      </c>
      <c r="P190">
        <v>4.4000000000000004</v>
      </c>
      <c r="Q190">
        <v>228</v>
      </c>
      <c r="R190">
        <v>292</v>
      </c>
      <c r="S190" s="5">
        <v>0.22</v>
      </c>
      <c r="T190" t="s">
        <v>8</v>
      </c>
      <c r="X190" s="4">
        <v>42353</v>
      </c>
      <c r="Y190" s="4">
        <v>42354</v>
      </c>
      <c r="Z190" t="s">
        <v>61</v>
      </c>
      <c r="AA190" t="s">
        <v>3139</v>
      </c>
      <c r="AB190" t="s">
        <v>8</v>
      </c>
    </row>
    <row r="191" spans="1:28" hidden="1" x14ac:dyDescent="0.3">
      <c r="A191">
        <v>2241108</v>
      </c>
      <c r="B191" t="s">
        <v>3138</v>
      </c>
      <c r="C191" t="s">
        <v>3137</v>
      </c>
      <c r="E191" t="s">
        <v>64</v>
      </c>
      <c r="F191" t="s">
        <v>154</v>
      </c>
      <c r="G191" t="s">
        <v>153</v>
      </c>
      <c r="H191" t="s">
        <v>10</v>
      </c>
      <c r="I191" t="s">
        <v>8</v>
      </c>
      <c r="J191" t="s">
        <v>8</v>
      </c>
      <c r="K191" t="s">
        <v>8</v>
      </c>
      <c r="L191" t="s">
        <v>8</v>
      </c>
      <c r="M191">
        <v>19.7</v>
      </c>
      <c r="N191">
        <v>33.799999999999997</v>
      </c>
      <c r="O191">
        <v>4.4000000000000004</v>
      </c>
      <c r="P191">
        <v>4.4000000000000004</v>
      </c>
      <c r="Q191">
        <v>226</v>
      </c>
      <c r="R191">
        <v>292</v>
      </c>
      <c r="S191" s="5">
        <v>0.23</v>
      </c>
      <c r="T191" t="s">
        <v>8</v>
      </c>
      <c r="X191" s="4">
        <v>42156</v>
      </c>
      <c r="Y191" s="4">
        <v>42160</v>
      </c>
      <c r="Z191" t="s">
        <v>72</v>
      </c>
      <c r="AA191" t="s">
        <v>3136</v>
      </c>
      <c r="AB191" t="s">
        <v>8</v>
      </c>
    </row>
    <row r="192" spans="1:28" hidden="1" x14ac:dyDescent="0.3">
      <c r="A192">
        <v>2225166</v>
      </c>
      <c r="B192" t="s">
        <v>3118</v>
      </c>
      <c r="C192" t="s">
        <v>3135</v>
      </c>
      <c r="E192" t="s">
        <v>205</v>
      </c>
      <c r="F192" t="s">
        <v>209</v>
      </c>
      <c r="G192" t="s">
        <v>62</v>
      </c>
      <c r="H192" t="s">
        <v>8</v>
      </c>
      <c r="I192" t="s">
        <v>8</v>
      </c>
      <c r="J192" t="s">
        <v>8</v>
      </c>
      <c r="K192" t="s">
        <v>8</v>
      </c>
      <c r="L192" t="s">
        <v>8</v>
      </c>
      <c r="M192">
        <v>59.8</v>
      </c>
      <c r="N192">
        <v>24</v>
      </c>
      <c r="O192">
        <v>9.9</v>
      </c>
      <c r="P192">
        <v>9.9</v>
      </c>
      <c r="Q192">
        <v>296</v>
      </c>
      <c r="R192">
        <v>314</v>
      </c>
      <c r="S192" s="5">
        <v>0.06</v>
      </c>
      <c r="T192" t="s">
        <v>8</v>
      </c>
      <c r="X192" s="4">
        <v>41955</v>
      </c>
      <c r="Y192" s="4">
        <v>41947</v>
      </c>
      <c r="Z192" t="s">
        <v>61</v>
      </c>
      <c r="AA192" t="s">
        <v>3134</v>
      </c>
      <c r="AB192" t="s">
        <v>10</v>
      </c>
    </row>
    <row r="193" spans="1:28" hidden="1" x14ac:dyDescent="0.3">
      <c r="A193">
        <v>2230024</v>
      </c>
      <c r="B193" t="s">
        <v>3118</v>
      </c>
      <c r="C193" t="s">
        <v>3133</v>
      </c>
      <c r="E193" t="s">
        <v>205</v>
      </c>
      <c r="F193" t="s">
        <v>209</v>
      </c>
      <c r="G193" t="s">
        <v>62</v>
      </c>
      <c r="H193" t="s">
        <v>8</v>
      </c>
      <c r="I193" t="s">
        <v>8</v>
      </c>
      <c r="J193" t="s">
        <v>8</v>
      </c>
      <c r="K193" t="s">
        <v>8</v>
      </c>
      <c r="L193" t="s">
        <v>8</v>
      </c>
      <c r="M193">
        <v>59.8</v>
      </c>
      <c r="N193">
        <v>24</v>
      </c>
      <c r="O193">
        <v>9.9</v>
      </c>
      <c r="P193">
        <v>9.9</v>
      </c>
      <c r="Q193">
        <v>296</v>
      </c>
      <c r="R193">
        <v>314</v>
      </c>
      <c r="S193" s="5">
        <v>0.06</v>
      </c>
      <c r="T193" t="s">
        <v>8</v>
      </c>
      <c r="X193" s="4">
        <v>41997</v>
      </c>
      <c r="Y193" s="4">
        <v>41996</v>
      </c>
      <c r="Z193" t="s">
        <v>61</v>
      </c>
      <c r="AA193" t="s">
        <v>3132</v>
      </c>
      <c r="AB193" t="s">
        <v>10</v>
      </c>
    </row>
    <row r="194" spans="1:28" hidden="1" x14ac:dyDescent="0.3">
      <c r="A194">
        <v>2230025</v>
      </c>
      <c r="B194" t="s">
        <v>3118</v>
      </c>
      <c r="C194" t="s">
        <v>3131</v>
      </c>
      <c r="E194" t="s">
        <v>205</v>
      </c>
      <c r="F194" t="s">
        <v>209</v>
      </c>
      <c r="G194" t="s">
        <v>62</v>
      </c>
      <c r="H194" t="s">
        <v>8</v>
      </c>
      <c r="I194" t="s">
        <v>8</v>
      </c>
      <c r="J194" t="s">
        <v>8</v>
      </c>
      <c r="K194" t="s">
        <v>8</v>
      </c>
      <c r="L194" t="s">
        <v>8</v>
      </c>
      <c r="M194">
        <v>59.8</v>
      </c>
      <c r="N194">
        <v>24</v>
      </c>
      <c r="O194">
        <v>9.9</v>
      </c>
      <c r="P194">
        <v>9.9</v>
      </c>
      <c r="Q194">
        <v>296</v>
      </c>
      <c r="R194">
        <v>314</v>
      </c>
      <c r="S194" s="5">
        <v>0.06</v>
      </c>
      <c r="T194" t="s">
        <v>8</v>
      </c>
      <c r="X194" s="4">
        <v>41997</v>
      </c>
      <c r="Y194" s="4">
        <v>41996</v>
      </c>
      <c r="Z194" t="s">
        <v>61</v>
      </c>
      <c r="AA194" t="s">
        <v>3130</v>
      </c>
      <c r="AB194" t="s">
        <v>10</v>
      </c>
    </row>
    <row r="195" spans="1:28" hidden="1" x14ac:dyDescent="0.3">
      <c r="A195">
        <v>2232753</v>
      </c>
      <c r="B195" t="s">
        <v>3118</v>
      </c>
      <c r="C195" t="s">
        <v>3129</v>
      </c>
      <c r="E195" t="s">
        <v>205</v>
      </c>
      <c r="F195" t="s">
        <v>209</v>
      </c>
      <c r="G195" t="s">
        <v>62</v>
      </c>
      <c r="H195" t="s">
        <v>8</v>
      </c>
      <c r="I195" t="s">
        <v>8</v>
      </c>
      <c r="J195" t="s">
        <v>8</v>
      </c>
      <c r="K195" t="s">
        <v>8</v>
      </c>
      <c r="L195" t="s">
        <v>8</v>
      </c>
      <c r="M195">
        <v>59.8</v>
      </c>
      <c r="N195">
        <v>24</v>
      </c>
      <c r="O195">
        <v>11.5</v>
      </c>
      <c r="P195">
        <v>13.9</v>
      </c>
      <c r="Q195">
        <v>311</v>
      </c>
      <c r="R195">
        <v>346</v>
      </c>
      <c r="S195" s="5">
        <v>0.1</v>
      </c>
      <c r="T195" t="s">
        <v>8</v>
      </c>
      <c r="X195" s="4">
        <v>42041</v>
      </c>
      <c r="Y195" s="4">
        <v>42031</v>
      </c>
      <c r="Z195" t="s">
        <v>61</v>
      </c>
      <c r="AA195" t="s">
        <v>3128</v>
      </c>
      <c r="AB195" t="s">
        <v>10</v>
      </c>
    </row>
    <row r="196" spans="1:28" hidden="1" x14ac:dyDescent="0.3">
      <c r="A196">
        <v>2250119</v>
      </c>
      <c r="B196" t="s">
        <v>3118</v>
      </c>
      <c r="C196" t="s">
        <v>3127</v>
      </c>
      <c r="E196" t="s">
        <v>205</v>
      </c>
      <c r="F196" t="s">
        <v>209</v>
      </c>
      <c r="G196" t="s">
        <v>62</v>
      </c>
      <c r="H196" t="s">
        <v>8</v>
      </c>
      <c r="I196" t="s">
        <v>8</v>
      </c>
      <c r="J196" t="s">
        <v>8</v>
      </c>
      <c r="K196" t="s">
        <v>8</v>
      </c>
      <c r="L196" t="s">
        <v>8</v>
      </c>
      <c r="M196">
        <v>59.8</v>
      </c>
      <c r="N196">
        <v>24</v>
      </c>
      <c r="O196">
        <v>11.5</v>
      </c>
      <c r="P196">
        <v>13.9</v>
      </c>
      <c r="Q196">
        <v>311</v>
      </c>
      <c r="R196">
        <v>346</v>
      </c>
      <c r="S196" s="5">
        <v>0.1</v>
      </c>
      <c r="T196" t="s">
        <v>8</v>
      </c>
      <c r="X196" s="4">
        <v>42290</v>
      </c>
      <c r="Y196" s="4">
        <v>42277</v>
      </c>
      <c r="Z196" t="s">
        <v>61</v>
      </c>
      <c r="AA196" t="s">
        <v>3126</v>
      </c>
      <c r="AB196" t="s">
        <v>10</v>
      </c>
    </row>
    <row r="197" spans="1:28" hidden="1" x14ac:dyDescent="0.3">
      <c r="A197">
        <v>2230026</v>
      </c>
      <c r="B197" t="s">
        <v>3118</v>
      </c>
      <c r="C197" t="s">
        <v>3124</v>
      </c>
      <c r="E197" t="s">
        <v>205</v>
      </c>
      <c r="F197" t="s">
        <v>209</v>
      </c>
      <c r="G197" t="s">
        <v>62</v>
      </c>
      <c r="H197" t="s">
        <v>8</v>
      </c>
      <c r="I197" t="s">
        <v>8</v>
      </c>
      <c r="J197" t="s">
        <v>8</v>
      </c>
      <c r="K197" t="s">
        <v>8</v>
      </c>
      <c r="L197" t="s">
        <v>8</v>
      </c>
      <c r="M197">
        <v>59.8</v>
      </c>
      <c r="N197">
        <v>24</v>
      </c>
      <c r="O197">
        <v>11.5</v>
      </c>
      <c r="P197">
        <v>11.5</v>
      </c>
      <c r="Q197">
        <v>311</v>
      </c>
      <c r="R197">
        <v>327</v>
      </c>
      <c r="S197" s="5">
        <v>0.05</v>
      </c>
      <c r="T197" t="s">
        <v>8</v>
      </c>
      <c r="X197" s="4">
        <v>41997</v>
      </c>
      <c r="Y197" s="4">
        <v>41996</v>
      </c>
      <c r="Z197" t="s">
        <v>61</v>
      </c>
      <c r="AA197" t="s">
        <v>3125</v>
      </c>
      <c r="AB197" t="s">
        <v>10</v>
      </c>
    </row>
    <row r="198" spans="1:28" hidden="1" x14ac:dyDescent="0.3">
      <c r="A198">
        <v>2250118</v>
      </c>
      <c r="B198" t="s">
        <v>3118</v>
      </c>
      <c r="C198" t="s">
        <v>3124</v>
      </c>
      <c r="E198" t="s">
        <v>205</v>
      </c>
      <c r="F198" t="s">
        <v>209</v>
      </c>
      <c r="G198" t="s">
        <v>62</v>
      </c>
      <c r="H198" t="s">
        <v>8</v>
      </c>
      <c r="I198" t="s">
        <v>8</v>
      </c>
      <c r="J198" t="s">
        <v>8</v>
      </c>
      <c r="K198" t="s">
        <v>8</v>
      </c>
      <c r="L198" t="s">
        <v>8</v>
      </c>
      <c r="M198">
        <v>59.8</v>
      </c>
      <c r="N198">
        <v>24</v>
      </c>
      <c r="O198">
        <v>11.5</v>
      </c>
      <c r="P198">
        <v>13.9</v>
      </c>
      <c r="Q198">
        <v>311</v>
      </c>
      <c r="R198">
        <v>346</v>
      </c>
      <c r="S198" s="5">
        <v>0.1</v>
      </c>
      <c r="T198" t="s">
        <v>8</v>
      </c>
      <c r="X198" s="4">
        <v>42290</v>
      </c>
      <c r="Y198" s="4">
        <v>42277</v>
      </c>
      <c r="Z198" t="s">
        <v>61</v>
      </c>
      <c r="AA198" t="s">
        <v>3123</v>
      </c>
      <c r="AB198" t="s">
        <v>10</v>
      </c>
    </row>
    <row r="199" spans="1:28" hidden="1" x14ac:dyDescent="0.3">
      <c r="A199">
        <v>2225568</v>
      </c>
      <c r="B199" t="s">
        <v>3118</v>
      </c>
      <c r="C199" t="s">
        <v>3122</v>
      </c>
      <c r="E199" t="s">
        <v>205</v>
      </c>
      <c r="F199" t="s">
        <v>209</v>
      </c>
      <c r="G199" t="s">
        <v>62</v>
      </c>
      <c r="H199" t="s">
        <v>8</v>
      </c>
      <c r="I199" t="s">
        <v>8</v>
      </c>
      <c r="J199" t="s">
        <v>8</v>
      </c>
      <c r="K199" t="s">
        <v>8</v>
      </c>
      <c r="L199" t="s">
        <v>8</v>
      </c>
      <c r="M199">
        <v>66.599999999999994</v>
      </c>
      <c r="N199">
        <v>29.5</v>
      </c>
      <c r="O199">
        <v>18</v>
      </c>
      <c r="P199">
        <v>21</v>
      </c>
      <c r="Q199">
        <v>362</v>
      </c>
      <c r="R199">
        <v>403</v>
      </c>
      <c r="S199" s="5">
        <v>0.1</v>
      </c>
      <c r="T199" t="s">
        <v>8</v>
      </c>
      <c r="X199" s="4">
        <v>41931</v>
      </c>
      <c r="Y199" s="4">
        <v>41961</v>
      </c>
      <c r="Z199" t="s">
        <v>61</v>
      </c>
      <c r="AA199" t="s">
        <v>3121</v>
      </c>
      <c r="AB199" t="s">
        <v>10</v>
      </c>
    </row>
    <row r="200" spans="1:28" hidden="1" x14ac:dyDescent="0.3">
      <c r="A200">
        <v>2231219</v>
      </c>
      <c r="B200" t="s">
        <v>3118</v>
      </c>
      <c r="C200" t="s">
        <v>3120</v>
      </c>
      <c r="E200" t="s">
        <v>205</v>
      </c>
      <c r="F200" t="s">
        <v>209</v>
      </c>
      <c r="G200" t="s">
        <v>62</v>
      </c>
      <c r="H200" t="s">
        <v>8</v>
      </c>
      <c r="I200" t="s">
        <v>8</v>
      </c>
      <c r="J200" t="s">
        <v>8</v>
      </c>
      <c r="K200" t="s">
        <v>8</v>
      </c>
      <c r="L200" t="s">
        <v>8</v>
      </c>
      <c r="M200">
        <v>66.599999999999994</v>
      </c>
      <c r="N200">
        <v>29.5</v>
      </c>
      <c r="O200">
        <v>18</v>
      </c>
      <c r="P200">
        <v>21</v>
      </c>
      <c r="Q200">
        <v>362</v>
      </c>
      <c r="R200">
        <v>403</v>
      </c>
      <c r="S200" s="5">
        <v>0.1</v>
      </c>
      <c r="T200" t="s">
        <v>8</v>
      </c>
      <c r="X200" s="4">
        <v>42023</v>
      </c>
      <c r="Y200" s="4">
        <v>42023</v>
      </c>
      <c r="Z200" t="s">
        <v>61</v>
      </c>
      <c r="AA200" t="s">
        <v>3119</v>
      </c>
      <c r="AB200" t="s">
        <v>10</v>
      </c>
    </row>
    <row r="201" spans="1:28" hidden="1" x14ac:dyDescent="0.3">
      <c r="A201">
        <v>2212952</v>
      </c>
      <c r="B201" t="s">
        <v>3118</v>
      </c>
      <c r="C201" t="s">
        <v>3117</v>
      </c>
      <c r="E201" t="s">
        <v>205</v>
      </c>
      <c r="F201" t="s">
        <v>209</v>
      </c>
      <c r="G201" t="s">
        <v>62</v>
      </c>
      <c r="H201" t="s">
        <v>8</v>
      </c>
      <c r="I201" t="s">
        <v>8</v>
      </c>
      <c r="J201" t="s">
        <v>8</v>
      </c>
      <c r="K201" t="s">
        <v>8</v>
      </c>
      <c r="L201" t="s">
        <v>8</v>
      </c>
      <c r="M201">
        <v>66.599999999999994</v>
      </c>
      <c r="N201">
        <v>29.5</v>
      </c>
      <c r="O201">
        <v>18</v>
      </c>
      <c r="P201">
        <v>21</v>
      </c>
      <c r="Q201">
        <v>362</v>
      </c>
      <c r="R201">
        <v>403</v>
      </c>
      <c r="S201" s="5">
        <v>0.1</v>
      </c>
      <c r="T201" t="s">
        <v>8</v>
      </c>
      <c r="X201" s="4">
        <v>41718</v>
      </c>
      <c r="Y201" s="4">
        <v>41716</v>
      </c>
      <c r="Z201" t="s">
        <v>61</v>
      </c>
      <c r="AA201" t="s">
        <v>3116</v>
      </c>
      <c r="AB201" t="s">
        <v>10</v>
      </c>
    </row>
    <row r="202" spans="1:28" hidden="1" x14ac:dyDescent="0.3">
      <c r="A202">
        <v>2214631</v>
      </c>
      <c r="B202" t="s">
        <v>3103</v>
      </c>
      <c r="C202" t="s">
        <v>3115</v>
      </c>
      <c r="E202" t="s">
        <v>64</v>
      </c>
      <c r="F202" t="s">
        <v>154</v>
      </c>
      <c r="G202" t="s">
        <v>153</v>
      </c>
      <c r="H202" t="s">
        <v>10</v>
      </c>
      <c r="I202" t="s">
        <v>8</v>
      </c>
      <c r="J202" t="s">
        <v>8</v>
      </c>
      <c r="K202" t="s">
        <v>8</v>
      </c>
      <c r="L202" t="s">
        <v>8</v>
      </c>
      <c r="M202">
        <v>20.100000000000001</v>
      </c>
      <c r="N202">
        <v>17.3</v>
      </c>
      <c r="O202">
        <v>1.7</v>
      </c>
      <c r="P202">
        <v>1.7</v>
      </c>
      <c r="Q202">
        <v>208</v>
      </c>
      <c r="R202">
        <v>268</v>
      </c>
      <c r="S202" s="5">
        <v>0.22</v>
      </c>
      <c r="T202" t="s">
        <v>8</v>
      </c>
      <c r="X202" s="4">
        <v>41897</v>
      </c>
      <c r="Y202" s="4">
        <v>41824</v>
      </c>
      <c r="Z202" t="s">
        <v>61</v>
      </c>
      <c r="AA202" t="s">
        <v>3114</v>
      </c>
      <c r="AB202" t="s">
        <v>8</v>
      </c>
    </row>
    <row r="203" spans="1:28" hidden="1" x14ac:dyDescent="0.3">
      <c r="A203">
        <v>2210494</v>
      </c>
      <c r="B203" t="s">
        <v>3103</v>
      </c>
      <c r="C203" t="s">
        <v>3113</v>
      </c>
      <c r="E203" t="s">
        <v>64</v>
      </c>
      <c r="F203" t="s">
        <v>154</v>
      </c>
      <c r="G203" t="s">
        <v>153</v>
      </c>
      <c r="H203" t="s">
        <v>10</v>
      </c>
      <c r="I203" t="s">
        <v>8</v>
      </c>
      <c r="J203" t="s">
        <v>8</v>
      </c>
      <c r="K203" t="s">
        <v>8</v>
      </c>
      <c r="L203" t="s">
        <v>8</v>
      </c>
      <c r="M203">
        <v>20.100000000000001</v>
      </c>
      <c r="N203">
        <v>17.3</v>
      </c>
      <c r="O203">
        <v>1.7</v>
      </c>
      <c r="P203">
        <v>1.7</v>
      </c>
      <c r="Q203">
        <v>207</v>
      </c>
      <c r="R203">
        <v>268</v>
      </c>
      <c r="S203" s="5">
        <v>0.23</v>
      </c>
      <c r="T203" t="s">
        <v>8</v>
      </c>
      <c r="X203" s="4">
        <v>41820</v>
      </c>
      <c r="Y203" s="4">
        <v>41717</v>
      </c>
      <c r="Z203" t="s">
        <v>61</v>
      </c>
      <c r="AA203" t="s">
        <v>3112</v>
      </c>
      <c r="AB203" t="s">
        <v>8</v>
      </c>
    </row>
    <row r="204" spans="1:28" hidden="1" x14ac:dyDescent="0.3">
      <c r="A204">
        <v>2205163</v>
      </c>
      <c r="B204" t="s">
        <v>3103</v>
      </c>
      <c r="C204" t="s">
        <v>3111</v>
      </c>
      <c r="E204" t="s">
        <v>64</v>
      </c>
      <c r="F204" t="s">
        <v>154</v>
      </c>
      <c r="G204" t="s">
        <v>153</v>
      </c>
      <c r="H204" t="s">
        <v>10</v>
      </c>
      <c r="I204" t="s">
        <v>8</v>
      </c>
      <c r="J204" t="s">
        <v>8</v>
      </c>
      <c r="K204" t="s">
        <v>8</v>
      </c>
      <c r="L204" t="s">
        <v>8</v>
      </c>
      <c r="M204">
        <v>27.2</v>
      </c>
      <c r="N204">
        <v>17.3</v>
      </c>
      <c r="O204">
        <v>2.5</v>
      </c>
      <c r="P204">
        <v>2.5</v>
      </c>
      <c r="Q204">
        <v>214</v>
      </c>
      <c r="R204">
        <v>275</v>
      </c>
      <c r="S204" s="5">
        <v>0.22</v>
      </c>
      <c r="T204" t="s">
        <v>8</v>
      </c>
      <c r="X204" s="4">
        <v>41695</v>
      </c>
      <c r="Y204" s="4">
        <v>41697</v>
      </c>
      <c r="Z204" t="s">
        <v>72</v>
      </c>
      <c r="AA204" t="s">
        <v>3110</v>
      </c>
      <c r="AB204" t="s">
        <v>8</v>
      </c>
    </row>
    <row r="205" spans="1:28" hidden="1" x14ac:dyDescent="0.3">
      <c r="A205">
        <v>2243849</v>
      </c>
      <c r="B205" t="s">
        <v>3103</v>
      </c>
      <c r="C205" t="s">
        <v>3109</v>
      </c>
      <c r="D205" t="s">
        <v>3108</v>
      </c>
      <c r="E205" t="s">
        <v>64</v>
      </c>
      <c r="F205" t="s">
        <v>68</v>
      </c>
      <c r="G205" t="s">
        <v>62</v>
      </c>
      <c r="H205" t="s">
        <v>10</v>
      </c>
      <c r="I205" t="s">
        <v>8</v>
      </c>
      <c r="J205" t="s">
        <v>8</v>
      </c>
      <c r="K205" t="s">
        <v>8</v>
      </c>
      <c r="L205" t="s">
        <v>8</v>
      </c>
      <c r="M205">
        <v>33.700000000000003</v>
      </c>
      <c r="N205">
        <v>18.7</v>
      </c>
      <c r="O205">
        <v>2.9</v>
      </c>
      <c r="P205">
        <v>3.6</v>
      </c>
      <c r="Q205">
        <v>321</v>
      </c>
      <c r="R205">
        <v>357</v>
      </c>
      <c r="S205" s="5">
        <v>0.1</v>
      </c>
      <c r="T205" t="s">
        <v>8</v>
      </c>
      <c r="X205" s="4">
        <v>42192</v>
      </c>
      <c r="Y205" s="4">
        <v>42206</v>
      </c>
      <c r="Z205" t="s">
        <v>72</v>
      </c>
      <c r="AA205" t="s">
        <v>3107</v>
      </c>
      <c r="AB205" t="s">
        <v>8</v>
      </c>
    </row>
    <row r="206" spans="1:28" hidden="1" x14ac:dyDescent="0.3">
      <c r="A206">
        <v>2215529</v>
      </c>
      <c r="B206" t="s">
        <v>3103</v>
      </c>
      <c r="C206" t="s">
        <v>3106</v>
      </c>
      <c r="D206" t="s">
        <v>3105</v>
      </c>
      <c r="E206" t="s">
        <v>64</v>
      </c>
      <c r="F206" t="s">
        <v>68</v>
      </c>
      <c r="G206" t="s">
        <v>62</v>
      </c>
      <c r="H206" t="s">
        <v>10</v>
      </c>
      <c r="I206" t="s">
        <v>8</v>
      </c>
      <c r="J206" t="s">
        <v>8</v>
      </c>
      <c r="K206" t="s">
        <v>8</v>
      </c>
      <c r="L206" t="s">
        <v>8</v>
      </c>
      <c r="M206">
        <v>33.700000000000003</v>
      </c>
      <c r="N206">
        <v>18.7</v>
      </c>
      <c r="O206">
        <v>3.2</v>
      </c>
      <c r="P206">
        <v>3.9</v>
      </c>
      <c r="Q206">
        <v>322</v>
      </c>
      <c r="R206">
        <v>359</v>
      </c>
      <c r="S206" s="5">
        <v>0.1</v>
      </c>
      <c r="T206" t="s">
        <v>8</v>
      </c>
      <c r="X206" s="4">
        <v>42125</v>
      </c>
      <c r="Y206" s="4">
        <v>41828</v>
      </c>
      <c r="Z206" t="s">
        <v>72</v>
      </c>
      <c r="AA206" t="s">
        <v>3104</v>
      </c>
      <c r="AB206" t="s">
        <v>8</v>
      </c>
    </row>
    <row r="207" spans="1:28" hidden="1" x14ac:dyDescent="0.3">
      <c r="A207">
        <v>2205158</v>
      </c>
      <c r="B207" t="s">
        <v>3103</v>
      </c>
      <c r="C207" t="s">
        <v>3102</v>
      </c>
      <c r="D207" t="s">
        <v>3101</v>
      </c>
      <c r="E207" t="s">
        <v>64</v>
      </c>
      <c r="F207" t="s">
        <v>154</v>
      </c>
      <c r="G207" t="s">
        <v>153</v>
      </c>
      <c r="H207" t="s">
        <v>10</v>
      </c>
      <c r="I207" t="s">
        <v>8</v>
      </c>
      <c r="J207" t="s">
        <v>8</v>
      </c>
      <c r="K207" t="s">
        <v>8</v>
      </c>
      <c r="L207" t="s">
        <v>8</v>
      </c>
      <c r="M207">
        <v>32.299999999999997</v>
      </c>
      <c r="N207">
        <v>20.399999999999999</v>
      </c>
      <c r="O207">
        <v>4.2</v>
      </c>
      <c r="P207">
        <v>4.2</v>
      </c>
      <c r="Q207">
        <v>226</v>
      </c>
      <c r="R207">
        <v>290</v>
      </c>
      <c r="S207" s="5">
        <v>0.22</v>
      </c>
      <c r="T207" t="s">
        <v>8</v>
      </c>
      <c r="X207" s="4">
        <v>42246</v>
      </c>
      <c r="Y207" s="4">
        <v>41900</v>
      </c>
      <c r="Z207" t="s">
        <v>61</v>
      </c>
      <c r="AA207" t="s">
        <v>3100</v>
      </c>
      <c r="AB207" t="s">
        <v>8</v>
      </c>
    </row>
    <row r="208" spans="1:28" hidden="1" x14ac:dyDescent="0.3">
      <c r="A208">
        <v>2275440</v>
      </c>
      <c r="B208" t="s">
        <v>3099</v>
      </c>
      <c r="C208" t="s">
        <v>3098</v>
      </c>
      <c r="E208" t="s">
        <v>179</v>
      </c>
      <c r="F208" t="s">
        <v>238</v>
      </c>
      <c r="G208" t="s">
        <v>62</v>
      </c>
      <c r="H208" t="s">
        <v>8</v>
      </c>
      <c r="I208" t="s">
        <v>8</v>
      </c>
      <c r="J208" t="s">
        <v>8</v>
      </c>
      <c r="K208" t="s">
        <v>8</v>
      </c>
      <c r="L208" t="s">
        <v>10</v>
      </c>
      <c r="M208">
        <v>56.6</v>
      </c>
      <c r="N208">
        <v>22.9</v>
      </c>
      <c r="O208">
        <v>8.5</v>
      </c>
      <c r="P208">
        <v>8.5</v>
      </c>
      <c r="Q208">
        <v>235</v>
      </c>
      <c r="R208">
        <v>262</v>
      </c>
      <c r="S208" s="5">
        <v>0.1</v>
      </c>
      <c r="T208" t="s">
        <v>8</v>
      </c>
      <c r="X208" s="4">
        <v>42597</v>
      </c>
      <c r="Y208" s="4">
        <v>42598</v>
      </c>
      <c r="Z208" t="s">
        <v>61</v>
      </c>
      <c r="AA208" t="s">
        <v>3097</v>
      </c>
      <c r="AB208" t="s">
        <v>8</v>
      </c>
    </row>
    <row r="209" spans="1:28" hidden="1" x14ac:dyDescent="0.3">
      <c r="A209">
        <v>2241162</v>
      </c>
      <c r="B209" t="s">
        <v>3094</v>
      </c>
      <c r="C209" t="s">
        <v>3096</v>
      </c>
      <c r="E209" t="s">
        <v>163</v>
      </c>
      <c r="F209" t="s">
        <v>267</v>
      </c>
      <c r="G209" t="s">
        <v>62</v>
      </c>
      <c r="H209" t="s">
        <v>8</v>
      </c>
      <c r="I209" t="s">
        <v>8</v>
      </c>
      <c r="J209" t="s">
        <v>8</v>
      </c>
      <c r="K209" t="s">
        <v>8</v>
      </c>
      <c r="L209" t="s">
        <v>8</v>
      </c>
      <c r="M209">
        <v>79.099999999999994</v>
      </c>
      <c r="N209">
        <v>23.4</v>
      </c>
      <c r="O209">
        <v>13.3</v>
      </c>
      <c r="P209">
        <v>16</v>
      </c>
      <c r="Q209">
        <v>413</v>
      </c>
      <c r="R209">
        <v>459</v>
      </c>
      <c r="S209" s="5">
        <v>0.1</v>
      </c>
      <c r="T209" t="s">
        <v>8</v>
      </c>
      <c r="X209" s="4">
        <v>42159</v>
      </c>
      <c r="Y209" s="4">
        <v>41771</v>
      </c>
      <c r="Z209" t="s">
        <v>72</v>
      </c>
      <c r="AA209" t="s">
        <v>3095</v>
      </c>
      <c r="AB209" t="s">
        <v>8</v>
      </c>
    </row>
    <row r="210" spans="1:28" hidden="1" x14ac:dyDescent="0.3">
      <c r="A210">
        <v>2274598</v>
      </c>
      <c r="B210" t="s">
        <v>3094</v>
      </c>
      <c r="C210" t="s">
        <v>3093</v>
      </c>
      <c r="E210" t="s">
        <v>163</v>
      </c>
      <c r="F210" t="s">
        <v>267</v>
      </c>
      <c r="G210" t="s">
        <v>62</v>
      </c>
      <c r="H210" t="s">
        <v>8</v>
      </c>
      <c r="I210" t="s">
        <v>8</v>
      </c>
      <c r="J210" t="s">
        <v>8</v>
      </c>
      <c r="K210" t="s">
        <v>8</v>
      </c>
      <c r="L210" t="s">
        <v>8</v>
      </c>
      <c r="M210">
        <v>72.8</v>
      </c>
      <c r="N210">
        <v>23.4</v>
      </c>
      <c r="O210">
        <v>11.8</v>
      </c>
      <c r="P210">
        <v>14.6</v>
      </c>
      <c r="Q210">
        <v>401</v>
      </c>
      <c r="R210">
        <v>446</v>
      </c>
      <c r="S210" s="5">
        <v>0.1</v>
      </c>
      <c r="T210" t="s">
        <v>8</v>
      </c>
      <c r="X210" s="4">
        <v>42585</v>
      </c>
      <c r="Y210" s="4">
        <v>41899</v>
      </c>
      <c r="Z210" t="s">
        <v>72</v>
      </c>
      <c r="AA210" t="s">
        <v>3092</v>
      </c>
      <c r="AB210" t="s">
        <v>8</v>
      </c>
    </row>
    <row r="211" spans="1:28" hidden="1" x14ac:dyDescent="0.3">
      <c r="A211">
        <v>2253859</v>
      </c>
      <c r="B211" t="s">
        <v>3089</v>
      </c>
      <c r="C211" t="s">
        <v>3091</v>
      </c>
      <c r="E211" t="s">
        <v>64</v>
      </c>
      <c r="F211" t="s">
        <v>73</v>
      </c>
      <c r="G211" t="s">
        <v>62</v>
      </c>
      <c r="H211" t="s">
        <v>10</v>
      </c>
      <c r="I211" t="s">
        <v>8</v>
      </c>
      <c r="J211" t="s">
        <v>8</v>
      </c>
      <c r="K211" t="s">
        <v>8</v>
      </c>
      <c r="L211" t="s">
        <v>10</v>
      </c>
      <c r="M211">
        <v>33.799999999999997</v>
      </c>
      <c r="N211">
        <v>23.9</v>
      </c>
      <c r="O211">
        <v>5.0999999999999996</v>
      </c>
      <c r="P211">
        <v>5.0999999999999996</v>
      </c>
      <c r="Q211">
        <v>186</v>
      </c>
      <c r="R211">
        <v>306</v>
      </c>
      <c r="S211" s="5">
        <v>0.39</v>
      </c>
      <c r="T211" t="s">
        <v>8</v>
      </c>
      <c r="X211" s="4">
        <v>42202</v>
      </c>
      <c r="Y211" s="4">
        <v>42318</v>
      </c>
      <c r="Z211" t="s">
        <v>61</v>
      </c>
      <c r="AA211" t="s">
        <v>3090</v>
      </c>
      <c r="AB211" t="s">
        <v>8</v>
      </c>
    </row>
    <row r="212" spans="1:28" hidden="1" x14ac:dyDescent="0.3">
      <c r="A212">
        <v>2253860</v>
      </c>
      <c r="B212" t="s">
        <v>3089</v>
      </c>
      <c r="C212" t="s">
        <v>3088</v>
      </c>
      <c r="E212" t="s">
        <v>64</v>
      </c>
      <c r="F212" t="s">
        <v>73</v>
      </c>
      <c r="G212" t="s">
        <v>62</v>
      </c>
      <c r="H212" t="s">
        <v>10</v>
      </c>
      <c r="I212" t="s">
        <v>8</v>
      </c>
      <c r="J212" t="s">
        <v>8</v>
      </c>
      <c r="K212" t="s">
        <v>8</v>
      </c>
      <c r="L212" t="s">
        <v>10</v>
      </c>
      <c r="M212">
        <v>33.799999999999997</v>
      </c>
      <c r="N212">
        <v>23.9</v>
      </c>
      <c r="O212">
        <v>5.7</v>
      </c>
      <c r="P212">
        <v>5.7</v>
      </c>
      <c r="Q212">
        <v>267</v>
      </c>
      <c r="R212">
        <v>312</v>
      </c>
      <c r="S212" s="5">
        <v>0.14000000000000001</v>
      </c>
      <c r="T212" t="s">
        <v>8</v>
      </c>
      <c r="X212" s="4">
        <v>42202</v>
      </c>
      <c r="Y212" s="4">
        <v>42318</v>
      </c>
      <c r="Z212" t="s">
        <v>61</v>
      </c>
      <c r="AA212" t="s">
        <v>3087</v>
      </c>
      <c r="AB212" t="s">
        <v>8</v>
      </c>
    </row>
    <row r="213" spans="1:28" hidden="1" x14ac:dyDescent="0.3">
      <c r="A213">
        <v>2214132</v>
      </c>
      <c r="B213" t="s">
        <v>3070</v>
      </c>
      <c r="C213" t="s">
        <v>3085</v>
      </c>
      <c r="E213" t="s">
        <v>163</v>
      </c>
      <c r="F213" t="s">
        <v>267</v>
      </c>
      <c r="G213" t="s">
        <v>62</v>
      </c>
      <c r="H213" t="s">
        <v>8</v>
      </c>
      <c r="I213" t="s">
        <v>8</v>
      </c>
      <c r="J213" t="s">
        <v>8</v>
      </c>
      <c r="K213" t="s">
        <v>8</v>
      </c>
      <c r="L213" t="s">
        <v>10</v>
      </c>
      <c r="M213">
        <v>67.099999999999994</v>
      </c>
      <c r="N213">
        <v>31.1</v>
      </c>
      <c r="O213">
        <v>17.5</v>
      </c>
      <c r="P213">
        <v>21.4</v>
      </c>
      <c r="Q213">
        <v>454</v>
      </c>
      <c r="R213">
        <v>506</v>
      </c>
      <c r="S213" s="5">
        <v>0.1</v>
      </c>
      <c r="T213" t="s">
        <v>8</v>
      </c>
      <c r="X213" s="4">
        <v>41780</v>
      </c>
      <c r="Y213" s="4">
        <v>41780</v>
      </c>
      <c r="Z213" t="s">
        <v>61</v>
      </c>
      <c r="AA213" t="s">
        <v>3086</v>
      </c>
      <c r="AB213" t="s">
        <v>8</v>
      </c>
    </row>
    <row r="214" spans="1:28" hidden="1" x14ac:dyDescent="0.3">
      <c r="A214">
        <v>2214133</v>
      </c>
      <c r="B214" t="s">
        <v>3070</v>
      </c>
      <c r="C214" t="s">
        <v>3085</v>
      </c>
      <c r="E214" t="s">
        <v>163</v>
      </c>
      <c r="F214" t="s">
        <v>258</v>
      </c>
      <c r="G214" t="s">
        <v>62</v>
      </c>
      <c r="H214" t="s">
        <v>8</v>
      </c>
      <c r="I214" t="s">
        <v>8</v>
      </c>
      <c r="J214" t="s">
        <v>8</v>
      </c>
      <c r="K214" t="s">
        <v>10</v>
      </c>
      <c r="L214" t="s">
        <v>10</v>
      </c>
      <c r="M214">
        <v>67.099999999999994</v>
      </c>
      <c r="N214">
        <v>31.1</v>
      </c>
      <c r="O214">
        <v>17.5</v>
      </c>
      <c r="P214">
        <v>21.4</v>
      </c>
      <c r="Q214">
        <v>538</v>
      </c>
      <c r="R214">
        <v>590</v>
      </c>
      <c r="S214" s="5">
        <v>0.1</v>
      </c>
      <c r="T214" t="s">
        <v>8</v>
      </c>
      <c r="X214" s="4">
        <v>41780</v>
      </c>
      <c r="Y214" s="4">
        <v>41780</v>
      </c>
      <c r="Z214" t="s">
        <v>61</v>
      </c>
      <c r="AA214" t="s">
        <v>3084</v>
      </c>
      <c r="AB214" t="s">
        <v>8</v>
      </c>
    </row>
    <row r="215" spans="1:28" hidden="1" x14ac:dyDescent="0.3">
      <c r="A215">
        <v>2216268</v>
      </c>
      <c r="B215" t="s">
        <v>3070</v>
      </c>
      <c r="C215" t="s">
        <v>3083</v>
      </c>
      <c r="E215" t="s">
        <v>64</v>
      </c>
      <c r="F215" t="s">
        <v>73</v>
      </c>
      <c r="G215" t="s">
        <v>62</v>
      </c>
      <c r="H215" t="s">
        <v>10</v>
      </c>
      <c r="I215" t="s">
        <v>8</v>
      </c>
      <c r="J215" t="s">
        <v>8</v>
      </c>
      <c r="K215" t="s">
        <v>8</v>
      </c>
      <c r="L215" t="s">
        <v>8</v>
      </c>
      <c r="M215">
        <v>14</v>
      </c>
      <c r="N215">
        <v>28.7</v>
      </c>
      <c r="O215">
        <v>3.7</v>
      </c>
      <c r="P215">
        <v>3.7</v>
      </c>
      <c r="Q215">
        <v>150</v>
      </c>
      <c r="R215">
        <v>293</v>
      </c>
      <c r="S215" s="5">
        <v>0.49</v>
      </c>
      <c r="T215" t="s">
        <v>8</v>
      </c>
      <c r="X215" s="4">
        <v>41865</v>
      </c>
      <c r="Y215" s="4">
        <v>41834</v>
      </c>
      <c r="Z215" t="s">
        <v>61</v>
      </c>
      <c r="AA215" t="s">
        <v>3082</v>
      </c>
      <c r="AB215" t="s">
        <v>8</v>
      </c>
    </row>
    <row r="216" spans="1:28" hidden="1" x14ac:dyDescent="0.3">
      <c r="A216">
        <v>2265548</v>
      </c>
      <c r="B216" t="s">
        <v>3070</v>
      </c>
      <c r="C216" t="s">
        <v>3080</v>
      </c>
      <c r="E216" t="s">
        <v>163</v>
      </c>
      <c r="F216" t="s">
        <v>258</v>
      </c>
      <c r="G216" t="s">
        <v>62</v>
      </c>
      <c r="H216" t="s">
        <v>8</v>
      </c>
      <c r="I216" t="s">
        <v>8</v>
      </c>
      <c r="J216" t="s">
        <v>8</v>
      </c>
      <c r="K216" t="s">
        <v>10</v>
      </c>
      <c r="L216" t="s">
        <v>8</v>
      </c>
      <c r="M216">
        <v>67.099999999999994</v>
      </c>
      <c r="N216">
        <v>31.1</v>
      </c>
      <c r="O216">
        <v>17.399999999999999</v>
      </c>
      <c r="P216">
        <v>21.4</v>
      </c>
      <c r="Q216">
        <v>538</v>
      </c>
      <c r="R216">
        <v>590</v>
      </c>
      <c r="S216" s="5">
        <v>0.1</v>
      </c>
      <c r="T216" t="s">
        <v>8</v>
      </c>
      <c r="X216" s="4">
        <v>41829</v>
      </c>
      <c r="Y216" s="4">
        <v>42488</v>
      </c>
      <c r="Z216" t="s">
        <v>61</v>
      </c>
      <c r="AA216" t="s">
        <v>3081</v>
      </c>
      <c r="AB216" t="s">
        <v>8</v>
      </c>
    </row>
    <row r="217" spans="1:28" hidden="1" x14ac:dyDescent="0.3">
      <c r="A217">
        <v>2265549</v>
      </c>
      <c r="B217" t="s">
        <v>3070</v>
      </c>
      <c r="C217" t="s">
        <v>3080</v>
      </c>
      <c r="E217" t="s">
        <v>163</v>
      </c>
      <c r="F217" t="s">
        <v>267</v>
      </c>
      <c r="G217" t="s">
        <v>62</v>
      </c>
      <c r="H217" t="s">
        <v>8</v>
      </c>
      <c r="I217" t="s">
        <v>8</v>
      </c>
      <c r="J217" t="s">
        <v>8</v>
      </c>
      <c r="K217" t="s">
        <v>8</v>
      </c>
      <c r="L217" t="s">
        <v>8</v>
      </c>
      <c r="M217">
        <v>67.099999999999994</v>
      </c>
      <c r="N217">
        <v>31.1</v>
      </c>
      <c r="O217">
        <v>17.399999999999999</v>
      </c>
      <c r="P217">
        <v>21.4</v>
      </c>
      <c r="Q217">
        <v>454</v>
      </c>
      <c r="R217">
        <v>506</v>
      </c>
      <c r="S217" s="5">
        <v>0.1</v>
      </c>
      <c r="T217" t="s">
        <v>8</v>
      </c>
      <c r="X217" s="4">
        <v>41829</v>
      </c>
      <c r="Y217" s="4">
        <v>42488</v>
      </c>
      <c r="Z217" t="s">
        <v>61</v>
      </c>
      <c r="AA217" t="s">
        <v>3079</v>
      </c>
      <c r="AB217" t="s">
        <v>8</v>
      </c>
    </row>
    <row r="218" spans="1:28" hidden="1" x14ac:dyDescent="0.3">
      <c r="A218">
        <v>2214130</v>
      </c>
      <c r="B218" t="s">
        <v>3070</v>
      </c>
      <c r="C218" t="s">
        <v>3077</v>
      </c>
      <c r="E218" t="s">
        <v>163</v>
      </c>
      <c r="F218" t="s">
        <v>267</v>
      </c>
      <c r="G218" t="s">
        <v>62</v>
      </c>
      <c r="H218" t="s">
        <v>8</v>
      </c>
      <c r="I218" t="s">
        <v>8</v>
      </c>
      <c r="J218" t="s">
        <v>8</v>
      </c>
      <c r="K218" t="s">
        <v>8</v>
      </c>
      <c r="L218" t="s">
        <v>10</v>
      </c>
      <c r="M218">
        <v>67.5</v>
      </c>
      <c r="N218">
        <v>31.1</v>
      </c>
      <c r="O218">
        <v>17.3</v>
      </c>
      <c r="P218">
        <v>21.2</v>
      </c>
      <c r="Q218">
        <v>452</v>
      </c>
      <c r="R218">
        <v>505</v>
      </c>
      <c r="S218" s="5">
        <v>0.1</v>
      </c>
      <c r="T218" t="s">
        <v>8</v>
      </c>
      <c r="X218" s="4">
        <v>41780</v>
      </c>
      <c r="Y218" s="4">
        <v>41780</v>
      </c>
      <c r="Z218" t="s">
        <v>61</v>
      </c>
      <c r="AA218" t="s">
        <v>3078</v>
      </c>
      <c r="AB218" t="s">
        <v>8</v>
      </c>
    </row>
    <row r="219" spans="1:28" hidden="1" x14ac:dyDescent="0.3">
      <c r="A219">
        <v>2214137</v>
      </c>
      <c r="B219" t="s">
        <v>3070</v>
      </c>
      <c r="C219" t="s">
        <v>3077</v>
      </c>
      <c r="E219" t="s">
        <v>163</v>
      </c>
      <c r="F219" t="s">
        <v>258</v>
      </c>
      <c r="G219" t="s">
        <v>62</v>
      </c>
      <c r="H219" t="s">
        <v>8</v>
      </c>
      <c r="I219" t="s">
        <v>8</v>
      </c>
      <c r="J219" t="s">
        <v>8</v>
      </c>
      <c r="K219" t="s">
        <v>10</v>
      </c>
      <c r="L219" t="s">
        <v>10</v>
      </c>
      <c r="M219">
        <v>67.5</v>
      </c>
      <c r="N219">
        <v>31.1</v>
      </c>
      <c r="O219">
        <v>17.3</v>
      </c>
      <c r="P219">
        <v>21.1</v>
      </c>
      <c r="Q219">
        <v>535</v>
      </c>
      <c r="R219">
        <v>588</v>
      </c>
      <c r="S219" s="5">
        <v>0.1</v>
      </c>
      <c r="T219" t="s">
        <v>8</v>
      </c>
      <c r="X219" s="4">
        <v>41780</v>
      </c>
      <c r="Y219" s="4">
        <v>41780</v>
      </c>
      <c r="Z219" t="s">
        <v>61</v>
      </c>
      <c r="AA219" t="s">
        <v>3076</v>
      </c>
      <c r="AB219" t="s">
        <v>8</v>
      </c>
    </row>
    <row r="220" spans="1:28" hidden="1" x14ac:dyDescent="0.3">
      <c r="A220">
        <v>2215557</v>
      </c>
      <c r="B220" t="s">
        <v>3070</v>
      </c>
      <c r="C220" t="s">
        <v>3074</v>
      </c>
      <c r="E220" t="s">
        <v>163</v>
      </c>
      <c r="F220" t="s">
        <v>267</v>
      </c>
      <c r="G220" t="s">
        <v>62</v>
      </c>
      <c r="H220" t="s">
        <v>8</v>
      </c>
      <c r="I220" t="s">
        <v>8</v>
      </c>
      <c r="J220" t="s">
        <v>8</v>
      </c>
      <c r="K220" t="s">
        <v>8</v>
      </c>
      <c r="L220" t="s">
        <v>10</v>
      </c>
      <c r="M220">
        <v>70.5</v>
      </c>
      <c r="N220">
        <v>35.4</v>
      </c>
      <c r="O220">
        <v>20.2</v>
      </c>
      <c r="P220">
        <v>24.2</v>
      </c>
      <c r="Q220">
        <v>448</v>
      </c>
      <c r="R220">
        <v>531</v>
      </c>
      <c r="S220" s="5">
        <v>0.16</v>
      </c>
      <c r="T220" t="s">
        <v>8</v>
      </c>
      <c r="X220" s="4">
        <v>41780</v>
      </c>
      <c r="Y220" s="4">
        <v>41780</v>
      </c>
      <c r="Z220" t="s">
        <v>61</v>
      </c>
      <c r="AA220" t="s">
        <v>3075</v>
      </c>
      <c r="AB220" t="s">
        <v>10</v>
      </c>
    </row>
    <row r="221" spans="1:28" hidden="1" x14ac:dyDescent="0.3">
      <c r="A221">
        <v>2215558</v>
      </c>
      <c r="B221" t="s">
        <v>3070</v>
      </c>
      <c r="C221" t="s">
        <v>3074</v>
      </c>
      <c r="E221" t="s">
        <v>163</v>
      </c>
      <c r="F221" t="s">
        <v>258</v>
      </c>
      <c r="G221" t="s">
        <v>62</v>
      </c>
      <c r="H221" t="s">
        <v>8</v>
      </c>
      <c r="I221" t="s">
        <v>8</v>
      </c>
      <c r="J221" t="s">
        <v>8</v>
      </c>
      <c r="K221" t="s">
        <v>10</v>
      </c>
      <c r="L221" t="s">
        <v>10</v>
      </c>
      <c r="M221">
        <v>70.5</v>
      </c>
      <c r="N221">
        <v>35.4</v>
      </c>
      <c r="O221">
        <v>20.100000000000001</v>
      </c>
      <c r="P221">
        <v>24.2</v>
      </c>
      <c r="Q221">
        <v>532</v>
      </c>
      <c r="R221">
        <v>615</v>
      </c>
      <c r="S221" s="5">
        <v>0.15</v>
      </c>
      <c r="T221" t="s">
        <v>8</v>
      </c>
      <c r="X221" s="4">
        <v>41780</v>
      </c>
      <c r="Y221" s="4">
        <v>41780</v>
      </c>
      <c r="Z221" t="s">
        <v>61</v>
      </c>
      <c r="AA221" t="s">
        <v>3073</v>
      </c>
      <c r="AB221" t="s">
        <v>10</v>
      </c>
    </row>
    <row r="222" spans="1:28" hidden="1" x14ac:dyDescent="0.3">
      <c r="A222">
        <v>2265547</v>
      </c>
      <c r="B222" t="s">
        <v>3070</v>
      </c>
      <c r="C222" t="s">
        <v>3072</v>
      </c>
      <c r="E222" t="s">
        <v>163</v>
      </c>
      <c r="F222" t="s">
        <v>162</v>
      </c>
      <c r="G222" t="s">
        <v>62</v>
      </c>
      <c r="H222" t="s">
        <v>8</v>
      </c>
      <c r="I222" t="s">
        <v>10</v>
      </c>
      <c r="J222" t="s">
        <v>8</v>
      </c>
      <c r="K222" t="s">
        <v>10</v>
      </c>
      <c r="L222" t="s">
        <v>8</v>
      </c>
      <c r="M222">
        <v>80</v>
      </c>
      <c r="N222">
        <v>35</v>
      </c>
      <c r="O222">
        <v>16.8</v>
      </c>
      <c r="P222">
        <v>20.7</v>
      </c>
      <c r="Q222">
        <v>534</v>
      </c>
      <c r="R222">
        <v>615</v>
      </c>
      <c r="S222" s="5">
        <v>0.15</v>
      </c>
      <c r="T222" t="s">
        <v>8</v>
      </c>
      <c r="X222" s="4">
        <v>42536</v>
      </c>
      <c r="Y222" s="4">
        <v>42488</v>
      </c>
      <c r="Z222" t="s">
        <v>61</v>
      </c>
      <c r="AA222" t="s">
        <v>3071</v>
      </c>
      <c r="AB222" t="s">
        <v>8</v>
      </c>
    </row>
    <row r="223" spans="1:28" hidden="1" x14ac:dyDescent="0.3">
      <c r="A223">
        <v>2245080</v>
      </c>
      <c r="B223" t="s">
        <v>3070</v>
      </c>
      <c r="C223" t="s">
        <v>2948</v>
      </c>
      <c r="D223" t="s">
        <v>3069</v>
      </c>
      <c r="E223" t="s">
        <v>163</v>
      </c>
      <c r="F223" t="s">
        <v>162</v>
      </c>
      <c r="G223" t="s">
        <v>62</v>
      </c>
      <c r="H223" t="s">
        <v>8</v>
      </c>
      <c r="I223" t="s">
        <v>10</v>
      </c>
      <c r="J223" t="s">
        <v>8</v>
      </c>
      <c r="K223" t="s">
        <v>10</v>
      </c>
      <c r="L223" t="s">
        <v>8</v>
      </c>
      <c r="M223">
        <v>72</v>
      </c>
      <c r="N223">
        <v>35</v>
      </c>
      <c r="O223">
        <v>16.8</v>
      </c>
      <c r="P223">
        <v>20.7</v>
      </c>
      <c r="Q223">
        <v>561</v>
      </c>
      <c r="R223">
        <v>615</v>
      </c>
      <c r="S223" s="5">
        <v>0.1</v>
      </c>
      <c r="T223" t="s">
        <v>8</v>
      </c>
      <c r="X223" s="4">
        <v>42262</v>
      </c>
      <c r="Y223" s="4">
        <v>42216</v>
      </c>
      <c r="Z223" t="s">
        <v>61</v>
      </c>
      <c r="AA223" t="s">
        <v>3068</v>
      </c>
      <c r="AB223" t="s">
        <v>8</v>
      </c>
    </row>
    <row r="224" spans="1:28" hidden="1" x14ac:dyDescent="0.3">
      <c r="A224">
        <v>2216768</v>
      </c>
      <c r="B224" t="s">
        <v>2537</v>
      </c>
      <c r="C224" t="s">
        <v>3067</v>
      </c>
      <c r="E224" t="s">
        <v>163</v>
      </c>
      <c r="F224" t="s">
        <v>241</v>
      </c>
      <c r="G224" t="s">
        <v>62</v>
      </c>
      <c r="H224" t="s">
        <v>8</v>
      </c>
      <c r="I224" t="s">
        <v>8</v>
      </c>
      <c r="J224" t="s">
        <v>10</v>
      </c>
      <c r="K224" t="s">
        <v>10</v>
      </c>
      <c r="L224" t="s">
        <v>10</v>
      </c>
      <c r="M224">
        <v>69.900000000000006</v>
      </c>
      <c r="N224">
        <v>35.6</v>
      </c>
      <c r="O224">
        <v>21.9</v>
      </c>
      <c r="P224">
        <v>27.1</v>
      </c>
      <c r="Q224">
        <v>662</v>
      </c>
      <c r="R224">
        <v>726</v>
      </c>
      <c r="S224" s="5">
        <v>0.1</v>
      </c>
      <c r="T224" t="s">
        <v>8</v>
      </c>
      <c r="X224" s="4">
        <v>41838</v>
      </c>
      <c r="Y224" s="4">
        <v>41849</v>
      </c>
      <c r="Z224" t="s">
        <v>61</v>
      </c>
      <c r="AA224" t="s">
        <v>3066</v>
      </c>
      <c r="AB224" t="s">
        <v>8</v>
      </c>
    </row>
    <row r="225" spans="1:28" hidden="1" x14ac:dyDescent="0.3">
      <c r="A225">
        <v>2214698</v>
      </c>
      <c r="B225" t="s">
        <v>2537</v>
      </c>
      <c r="C225" t="s">
        <v>3065</v>
      </c>
      <c r="E225" t="s">
        <v>87</v>
      </c>
      <c r="F225" t="s">
        <v>225</v>
      </c>
      <c r="G225" t="s">
        <v>62</v>
      </c>
      <c r="H225" t="s">
        <v>8</v>
      </c>
      <c r="I225" t="s">
        <v>8</v>
      </c>
      <c r="J225" t="s">
        <v>10</v>
      </c>
      <c r="K225" t="s">
        <v>10</v>
      </c>
      <c r="L225" t="s">
        <v>8</v>
      </c>
      <c r="M225">
        <v>69.900000000000006</v>
      </c>
      <c r="N225">
        <v>35.6</v>
      </c>
      <c r="O225">
        <v>25.5</v>
      </c>
      <c r="P225">
        <v>32.4</v>
      </c>
      <c r="Q225">
        <v>647</v>
      </c>
      <c r="R225">
        <v>709</v>
      </c>
      <c r="S225" s="5">
        <v>0.1</v>
      </c>
      <c r="T225" t="s">
        <v>8</v>
      </c>
      <c r="X225" s="4">
        <v>41841</v>
      </c>
      <c r="Y225" s="4">
        <v>41827</v>
      </c>
      <c r="Z225" t="s">
        <v>61</v>
      </c>
      <c r="AA225" t="s">
        <v>3064</v>
      </c>
      <c r="AB225" t="s">
        <v>8</v>
      </c>
    </row>
    <row r="226" spans="1:28" hidden="1" x14ac:dyDescent="0.3">
      <c r="A226">
        <v>2261643</v>
      </c>
      <c r="B226" t="s">
        <v>2537</v>
      </c>
      <c r="C226" t="s">
        <v>3063</v>
      </c>
      <c r="E226" t="s">
        <v>163</v>
      </c>
      <c r="F226" t="s">
        <v>241</v>
      </c>
      <c r="G226" t="s">
        <v>62</v>
      </c>
      <c r="H226" t="s">
        <v>8</v>
      </c>
      <c r="I226" t="s">
        <v>8</v>
      </c>
      <c r="J226" t="s">
        <v>10</v>
      </c>
      <c r="K226" t="s">
        <v>10</v>
      </c>
      <c r="L226" t="s">
        <v>10</v>
      </c>
      <c r="M226">
        <v>69.900000000000006</v>
      </c>
      <c r="N226">
        <v>35.6</v>
      </c>
      <c r="O226">
        <v>21.9</v>
      </c>
      <c r="P226">
        <v>27.1</v>
      </c>
      <c r="Q226">
        <v>662</v>
      </c>
      <c r="R226">
        <v>726</v>
      </c>
      <c r="S226" s="5">
        <v>0.1</v>
      </c>
      <c r="T226" t="s">
        <v>8</v>
      </c>
      <c r="X226" s="4">
        <v>42436</v>
      </c>
      <c r="Y226" s="4">
        <v>42432</v>
      </c>
      <c r="Z226" t="s">
        <v>61</v>
      </c>
      <c r="AA226" t="s">
        <v>3062</v>
      </c>
      <c r="AB226" t="s">
        <v>8</v>
      </c>
    </row>
    <row r="227" spans="1:28" hidden="1" x14ac:dyDescent="0.3">
      <c r="A227">
        <v>2261645</v>
      </c>
      <c r="B227" t="s">
        <v>2537</v>
      </c>
      <c r="C227" t="s">
        <v>3061</v>
      </c>
      <c r="E227" t="s">
        <v>163</v>
      </c>
      <c r="F227" t="s">
        <v>258</v>
      </c>
      <c r="G227" t="s">
        <v>62</v>
      </c>
      <c r="H227" t="s">
        <v>8</v>
      </c>
      <c r="I227" t="s">
        <v>8</v>
      </c>
      <c r="J227" t="s">
        <v>8</v>
      </c>
      <c r="K227" t="s">
        <v>10</v>
      </c>
      <c r="L227" t="s">
        <v>10</v>
      </c>
      <c r="M227">
        <v>69.900000000000006</v>
      </c>
      <c r="N227">
        <v>35.6</v>
      </c>
      <c r="O227">
        <v>22.4</v>
      </c>
      <c r="P227">
        <v>27.5</v>
      </c>
      <c r="Q227">
        <v>588</v>
      </c>
      <c r="R227">
        <v>644</v>
      </c>
      <c r="S227" s="5">
        <v>0.1</v>
      </c>
      <c r="T227" t="s">
        <v>8</v>
      </c>
      <c r="X227" s="4">
        <v>42436</v>
      </c>
      <c r="Y227" s="4">
        <v>42432</v>
      </c>
      <c r="Z227" t="s">
        <v>61</v>
      </c>
      <c r="AA227" t="s">
        <v>3060</v>
      </c>
      <c r="AB227" t="s">
        <v>8</v>
      </c>
    </row>
    <row r="228" spans="1:28" hidden="1" x14ac:dyDescent="0.3">
      <c r="A228">
        <v>2263430</v>
      </c>
      <c r="B228" t="s">
        <v>2537</v>
      </c>
      <c r="C228" t="s">
        <v>3059</v>
      </c>
      <c r="E228" t="s">
        <v>163</v>
      </c>
      <c r="F228" t="s">
        <v>258</v>
      </c>
      <c r="G228" t="s">
        <v>62</v>
      </c>
      <c r="H228" t="s">
        <v>8</v>
      </c>
      <c r="I228" t="s">
        <v>8</v>
      </c>
      <c r="J228" t="s">
        <v>8</v>
      </c>
      <c r="K228" t="s">
        <v>10</v>
      </c>
      <c r="L228" t="s">
        <v>8</v>
      </c>
      <c r="M228">
        <v>69.900000000000006</v>
      </c>
      <c r="N228">
        <v>35.6</v>
      </c>
      <c r="O228">
        <v>27.6</v>
      </c>
      <c r="P228">
        <v>34.299999999999997</v>
      </c>
      <c r="Q228">
        <v>642</v>
      </c>
      <c r="R228">
        <v>705</v>
      </c>
      <c r="S228" s="5">
        <v>0.1</v>
      </c>
      <c r="T228" t="s">
        <v>8</v>
      </c>
      <c r="X228" s="4">
        <v>42461</v>
      </c>
      <c r="Y228" s="4">
        <v>42458</v>
      </c>
      <c r="Z228" t="s">
        <v>61</v>
      </c>
      <c r="AA228" t="s">
        <v>3058</v>
      </c>
      <c r="AB228" t="s">
        <v>8</v>
      </c>
    </row>
    <row r="229" spans="1:28" hidden="1" x14ac:dyDescent="0.3">
      <c r="A229">
        <v>2215196</v>
      </c>
      <c r="B229" t="s">
        <v>3034</v>
      </c>
      <c r="C229" t="s">
        <v>3057</v>
      </c>
      <c r="E229" t="s">
        <v>64</v>
      </c>
      <c r="F229" t="s">
        <v>154</v>
      </c>
      <c r="G229" t="s">
        <v>153</v>
      </c>
      <c r="H229" t="s">
        <v>10</v>
      </c>
      <c r="I229" t="s">
        <v>8</v>
      </c>
      <c r="J229" t="s">
        <v>8</v>
      </c>
      <c r="K229" t="s">
        <v>8</v>
      </c>
      <c r="L229" t="s">
        <v>8</v>
      </c>
      <c r="M229">
        <v>32.700000000000003</v>
      </c>
      <c r="N229">
        <v>18.7</v>
      </c>
      <c r="O229">
        <v>3.2</v>
      </c>
      <c r="P229">
        <v>3.2</v>
      </c>
      <c r="Q229">
        <v>218</v>
      </c>
      <c r="R229">
        <v>281</v>
      </c>
      <c r="S229" s="5">
        <v>0.22</v>
      </c>
      <c r="T229" t="s">
        <v>8</v>
      </c>
      <c r="X229" s="4">
        <v>41932</v>
      </c>
      <c r="Y229" s="4">
        <v>41828</v>
      </c>
      <c r="Z229" t="s">
        <v>61</v>
      </c>
      <c r="AA229" t="s">
        <v>3056</v>
      </c>
      <c r="AB229" t="s">
        <v>8</v>
      </c>
    </row>
    <row r="230" spans="1:28" hidden="1" x14ac:dyDescent="0.3">
      <c r="A230">
        <v>2255708</v>
      </c>
      <c r="B230" t="s">
        <v>3034</v>
      </c>
      <c r="C230" t="s">
        <v>3023</v>
      </c>
      <c r="E230" t="s">
        <v>64</v>
      </c>
      <c r="F230" t="s">
        <v>68</v>
      </c>
      <c r="G230" t="s">
        <v>62</v>
      </c>
      <c r="H230" t="s">
        <v>10</v>
      </c>
      <c r="I230" t="s">
        <v>8</v>
      </c>
      <c r="J230" t="s">
        <v>8</v>
      </c>
      <c r="K230" t="s">
        <v>8</v>
      </c>
      <c r="L230" t="s">
        <v>8</v>
      </c>
      <c r="M230">
        <v>33.200000000000003</v>
      </c>
      <c r="N230">
        <v>19.3</v>
      </c>
      <c r="O230">
        <v>3.2</v>
      </c>
      <c r="P230">
        <v>3.9</v>
      </c>
      <c r="Q230">
        <v>320</v>
      </c>
      <c r="R230">
        <v>359</v>
      </c>
      <c r="S230" s="5">
        <v>0.11</v>
      </c>
      <c r="T230" t="s">
        <v>8</v>
      </c>
      <c r="X230" s="4">
        <v>42384</v>
      </c>
      <c r="Y230" s="4">
        <v>42360</v>
      </c>
      <c r="Z230" t="s">
        <v>61</v>
      </c>
      <c r="AA230" t="s">
        <v>3055</v>
      </c>
      <c r="AB230" t="s">
        <v>8</v>
      </c>
    </row>
    <row r="231" spans="1:28" hidden="1" x14ac:dyDescent="0.3">
      <c r="A231">
        <v>2215456</v>
      </c>
      <c r="B231" t="s">
        <v>3034</v>
      </c>
      <c r="C231" t="s">
        <v>3054</v>
      </c>
      <c r="E231" t="s">
        <v>64</v>
      </c>
      <c r="F231" t="s">
        <v>154</v>
      </c>
      <c r="G231" t="s">
        <v>153</v>
      </c>
      <c r="H231" t="s">
        <v>10</v>
      </c>
      <c r="I231" t="s">
        <v>8</v>
      </c>
      <c r="J231" t="s">
        <v>8</v>
      </c>
      <c r="K231" t="s">
        <v>8</v>
      </c>
      <c r="L231" t="s">
        <v>8</v>
      </c>
      <c r="M231">
        <v>32.700000000000003</v>
      </c>
      <c r="N231">
        <v>19.7</v>
      </c>
      <c r="O231">
        <v>4.4000000000000004</v>
      </c>
      <c r="P231">
        <v>4.4000000000000004</v>
      </c>
      <c r="Q231">
        <v>226</v>
      </c>
      <c r="R231">
        <v>292</v>
      </c>
      <c r="S231" s="5">
        <v>0.23</v>
      </c>
      <c r="T231" t="s">
        <v>8</v>
      </c>
      <c r="X231" s="4">
        <v>41822</v>
      </c>
      <c r="Y231" s="4">
        <v>41834</v>
      </c>
      <c r="Z231" t="s">
        <v>775</v>
      </c>
      <c r="AA231" t="s">
        <v>3053</v>
      </c>
      <c r="AB231" t="s">
        <v>8</v>
      </c>
    </row>
    <row r="232" spans="1:28" hidden="1" x14ac:dyDescent="0.3">
      <c r="A232">
        <v>2218023</v>
      </c>
      <c r="B232" t="s">
        <v>3034</v>
      </c>
      <c r="C232" t="s">
        <v>3052</v>
      </c>
      <c r="E232" t="s">
        <v>64</v>
      </c>
      <c r="F232" t="s">
        <v>63</v>
      </c>
      <c r="G232" t="s">
        <v>62</v>
      </c>
      <c r="H232" t="s">
        <v>10</v>
      </c>
      <c r="I232" t="s">
        <v>8</v>
      </c>
      <c r="J232" t="s">
        <v>8</v>
      </c>
      <c r="K232" t="s">
        <v>8</v>
      </c>
      <c r="L232" t="s">
        <v>8</v>
      </c>
      <c r="M232">
        <v>46</v>
      </c>
      <c r="N232">
        <v>18.600000000000001</v>
      </c>
      <c r="O232">
        <v>4.8</v>
      </c>
      <c r="P232">
        <v>5.8</v>
      </c>
      <c r="Q232">
        <v>346</v>
      </c>
      <c r="R232">
        <v>408</v>
      </c>
      <c r="S232" s="5">
        <v>0.15</v>
      </c>
      <c r="T232" t="s">
        <v>8</v>
      </c>
      <c r="X232" s="4">
        <v>41887</v>
      </c>
      <c r="Y232" s="4">
        <v>41878</v>
      </c>
      <c r="Z232" t="s">
        <v>61</v>
      </c>
      <c r="AA232" t="s">
        <v>3051</v>
      </c>
      <c r="AB232" t="s">
        <v>8</v>
      </c>
    </row>
    <row r="233" spans="1:28" hidden="1" x14ac:dyDescent="0.3">
      <c r="A233">
        <v>2218240</v>
      </c>
      <c r="B233" t="s">
        <v>3034</v>
      </c>
      <c r="C233" t="s">
        <v>3050</v>
      </c>
      <c r="E233" t="s">
        <v>163</v>
      </c>
      <c r="F233" t="s">
        <v>267</v>
      </c>
      <c r="G233" t="s">
        <v>62</v>
      </c>
      <c r="H233" t="s">
        <v>8</v>
      </c>
      <c r="I233" t="s">
        <v>8</v>
      </c>
      <c r="J233" t="s">
        <v>8</v>
      </c>
      <c r="K233" t="s">
        <v>8</v>
      </c>
      <c r="L233" t="s">
        <v>8</v>
      </c>
      <c r="M233">
        <v>59.8</v>
      </c>
      <c r="N233">
        <v>23.8</v>
      </c>
      <c r="O233">
        <v>9.1999999999999993</v>
      </c>
      <c r="P233">
        <v>11.3</v>
      </c>
      <c r="Q233">
        <v>374</v>
      </c>
      <c r="R233">
        <v>417</v>
      </c>
      <c r="S233" s="5">
        <v>0.1</v>
      </c>
      <c r="T233" t="s">
        <v>8</v>
      </c>
      <c r="X233" s="4">
        <v>41882</v>
      </c>
      <c r="Y233" s="4">
        <v>41873</v>
      </c>
      <c r="Z233" t="s">
        <v>61</v>
      </c>
      <c r="AA233" t="s">
        <v>3049</v>
      </c>
      <c r="AB233" t="s">
        <v>8</v>
      </c>
    </row>
    <row r="234" spans="1:28" hidden="1" x14ac:dyDescent="0.3">
      <c r="A234">
        <v>2218241</v>
      </c>
      <c r="B234" t="s">
        <v>3034</v>
      </c>
      <c r="C234" t="s">
        <v>3048</v>
      </c>
      <c r="E234" t="s">
        <v>163</v>
      </c>
      <c r="F234" t="s">
        <v>267</v>
      </c>
      <c r="G234" t="s">
        <v>62</v>
      </c>
      <c r="H234" t="s">
        <v>8</v>
      </c>
      <c r="I234" t="s">
        <v>8</v>
      </c>
      <c r="J234" t="s">
        <v>8</v>
      </c>
      <c r="K234" t="s">
        <v>8</v>
      </c>
      <c r="L234" t="s">
        <v>8</v>
      </c>
      <c r="M234">
        <v>59.8</v>
      </c>
      <c r="N234">
        <v>23.8</v>
      </c>
      <c r="O234">
        <v>9.1999999999999993</v>
      </c>
      <c r="P234">
        <v>11.3</v>
      </c>
      <c r="Q234">
        <v>374</v>
      </c>
      <c r="R234">
        <v>417</v>
      </c>
      <c r="S234" s="5">
        <v>0.1</v>
      </c>
      <c r="T234" t="s">
        <v>8</v>
      </c>
      <c r="X234" s="4">
        <v>41882</v>
      </c>
      <c r="Y234" s="4">
        <v>41873</v>
      </c>
      <c r="Z234" t="s">
        <v>61</v>
      </c>
      <c r="AA234" t="s">
        <v>3047</v>
      </c>
      <c r="AB234" t="s">
        <v>8</v>
      </c>
    </row>
    <row r="235" spans="1:28" hidden="1" x14ac:dyDescent="0.3">
      <c r="A235">
        <v>2265114</v>
      </c>
      <c r="B235" t="s">
        <v>3034</v>
      </c>
      <c r="C235" t="s">
        <v>3046</v>
      </c>
      <c r="D235" t="s">
        <v>3045</v>
      </c>
      <c r="E235" t="s">
        <v>205</v>
      </c>
      <c r="F235" t="s">
        <v>209</v>
      </c>
      <c r="G235" t="s">
        <v>62</v>
      </c>
      <c r="H235" t="s">
        <v>8</v>
      </c>
      <c r="I235" t="s">
        <v>8</v>
      </c>
      <c r="J235" t="s">
        <v>8</v>
      </c>
      <c r="K235" t="s">
        <v>8</v>
      </c>
      <c r="L235" t="s">
        <v>8</v>
      </c>
      <c r="M235">
        <v>59</v>
      </c>
      <c r="N235">
        <v>24</v>
      </c>
      <c r="O235">
        <v>10.3</v>
      </c>
      <c r="P235">
        <v>12.1</v>
      </c>
      <c r="Q235">
        <v>297</v>
      </c>
      <c r="R235">
        <v>331</v>
      </c>
      <c r="S235" s="5">
        <v>0.1</v>
      </c>
      <c r="T235" t="s">
        <v>8</v>
      </c>
      <c r="X235" s="4">
        <v>42522</v>
      </c>
      <c r="Y235" s="4">
        <v>42475</v>
      </c>
      <c r="Z235" t="s">
        <v>61</v>
      </c>
      <c r="AA235" t="s">
        <v>3044</v>
      </c>
      <c r="AB235" t="s">
        <v>10</v>
      </c>
    </row>
    <row r="236" spans="1:28" hidden="1" x14ac:dyDescent="0.3">
      <c r="A236">
        <v>2265115</v>
      </c>
      <c r="B236" t="s">
        <v>3034</v>
      </c>
      <c r="C236" t="s">
        <v>3043</v>
      </c>
      <c r="D236" t="s">
        <v>3042</v>
      </c>
      <c r="E236" t="s">
        <v>205</v>
      </c>
      <c r="F236" t="s">
        <v>209</v>
      </c>
      <c r="G236" t="s">
        <v>62</v>
      </c>
      <c r="H236" t="s">
        <v>8</v>
      </c>
      <c r="I236" t="s">
        <v>8</v>
      </c>
      <c r="J236" t="s">
        <v>8</v>
      </c>
      <c r="K236" t="s">
        <v>8</v>
      </c>
      <c r="L236" t="s">
        <v>8</v>
      </c>
      <c r="M236">
        <v>59</v>
      </c>
      <c r="N236">
        <v>24</v>
      </c>
      <c r="O236">
        <v>10.3</v>
      </c>
      <c r="P236">
        <v>12.1</v>
      </c>
      <c r="Q236">
        <v>297</v>
      </c>
      <c r="R236">
        <v>331</v>
      </c>
      <c r="S236" s="5">
        <v>0.1</v>
      </c>
      <c r="T236" t="s">
        <v>8</v>
      </c>
      <c r="X236" s="4">
        <v>42522</v>
      </c>
      <c r="Y236" s="4">
        <v>42475</v>
      </c>
      <c r="Z236" t="s">
        <v>61</v>
      </c>
      <c r="AA236" t="s">
        <v>3041</v>
      </c>
      <c r="AB236" t="s">
        <v>10</v>
      </c>
    </row>
    <row r="237" spans="1:28" hidden="1" x14ac:dyDescent="0.3">
      <c r="A237">
        <v>2229665</v>
      </c>
      <c r="B237" t="s">
        <v>3034</v>
      </c>
      <c r="C237" t="s">
        <v>3040</v>
      </c>
      <c r="E237" t="s">
        <v>205</v>
      </c>
      <c r="F237" t="s">
        <v>209</v>
      </c>
      <c r="G237" t="s">
        <v>62</v>
      </c>
      <c r="H237" t="s">
        <v>8</v>
      </c>
      <c r="I237" t="s">
        <v>8</v>
      </c>
      <c r="J237" t="s">
        <v>8</v>
      </c>
      <c r="K237" t="s">
        <v>8</v>
      </c>
      <c r="L237" t="s">
        <v>8</v>
      </c>
      <c r="M237">
        <v>59</v>
      </c>
      <c r="N237">
        <v>24</v>
      </c>
      <c r="O237">
        <v>10.3</v>
      </c>
      <c r="P237">
        <v>12.1</v>
      </c>
      <c r="Q237">
        <v>297</v>
      </c>
      <c r="R237">
        <v>331</v>
      </c>
      <c r="S237" s="5">
        <v>0.1</v>
      </c>
      <c r="T237" t="s">
        <v>8</v>
      </c>
      <c r="X237" s="4">
        <v>41983</v>
      </c>
      <c r="Y237" s="4">
        <v>41977</v>
      </c>
      <c r="Z237" t="s">
        <v>61</v>
      </c>
      <c r="AA237" t="s">
        <v>3039</v>
      </c>
      <c r="AB237" t="s">
        <v>10</v>
      </c>
    </row>
    <row r="238" spans="1:28" hidden="1" x14ac:dyDescent="0.3">
      <c r="A238">
        <v>2265113</v>
      </c>
      <c r="B238" t="s">
        <v>3034</v>
      </c>
      <c r="C238" t="s">
        <v>3038</v>
      </c>
      <c r="D238" t="s">
        <v>3037</v>
      </c>
      <c r="E238" t="s">
        <v>205</v>
      </c>
      <c r="F238" t="s">
        <v>209</v>
      </c>
      <c r="G238" t="s">
        <v>62</v>
      </c>
      <c r="H238" t="s">
        <v>8</v>
      </c>
      <c r="I238" t="s">
        <v>8</v>
      </c>
      <c r="J238" t="s">
        <v>8</v>
      </c>
      <c r="K238" t="s">
        <v>8</v>
      </c>
      <c r="L238" t="s">
        <v>8</v>
      </c>
      <c r="M238">
        <v>59</v>
      </c>
      <c r="N238">
        <v>24</v>
      </c>
      <c r="O238">
        <v>10.3</v>
      </c>
      <c r="P238">
        <v>12.1</v>
      </c>
      <c r="Q238">
        <v>297</v>
      </c>
      <c r="R238">
        <v>331</v>
      </c>
      <c r="S238" s="5">
        <v>0.1</v>
      </c>
      <c r="T238" t="s">
        <v>8</v>
      </c>
      <c r="X238" s="4">
        <v>42522</v>
      </c>
      <c r="Y238" s="4">
        <v>42475</v>
      </c>
      <c r="Z238" t="s">
        <v>61</v>
      </c>
      <c r="AA238" t="s">
        <v>3036</v>
      </c>
      <c r="AB238" t="s">
        <v>10</v>
      </c>
    </row>
    <row r="239" spans="1:28" hidden="1" x14ac:dyDescent="0.3">
      <c r="A239">
        <v>2242804</v>
      </c>
      <c r="B239" t="s">
        <v>3034</v>
      </c>
      <c r="C239" t="s">
        <v>3010</v>
      </c>
      <c r="E239" t="s">
        <v>64</v>
      </c>
      <c r="F239" t="s">
        <v>68</v>
      </c>
      <c r="G239" t="s">
        <v>62</v>
      </c>
      <c r="H239" t="s">
        <v>10</v>
      </c>
      <c r="I239" t="s">
        <v>8</v>
      </c>
      <c r="J239" t="s">
        <v>8</v>
      </c>
      <c r="K239" t="s">
        <v>8</v>
      </c>
      <c r="L239" t="s">
        <v>8</v>
      </c>
      <c r="M239">
        <v>56.3</v>
      </c>
      <c r="N239">
        <v>21.5</v>
      </c>
      <c r="O239">
        <v>7.3</v>
      </c>
      <c r="P239">
        <v>7.3</v>
      </c>
      <c r="Q239">
        <v>343</v>
      </c>
      <c r="R239">
        <v>379</v>
      </c>
      <c r="S239" s="5">
        <v>0.09</v>
      </c>
      <c r="T239" t="s">
        <v>8</v>
      </c>
      <c r="X239" s="4">
        <v>42178</v>
      </c>
      <c r="Y239" s="4">
        <v>42184</v>
      </c>
      <c r="Z239" t="s">
        <v>61</v>
      </c>
      <c r="AA239" t="s">
        <v>3035</v>
      </c>
      <c r="AB239" t="s">
        <v>8</v>
      </c>
    </row>
    <row r="240" spans="1:28" hidden="1" x14ac:dyDescent="0.3">
      <c r="A240">
        <v>2215464</v>
      </c>
      <c r="B240" t="s">
        <v>3034</v>
      </c>
      <c r="C240" t="s">
        <v>3033</v>
      </c>
      <c r="E240" t="s">
        <v>64</v>
      </c>
      <c r="F240" t="s">
        <v>68</v>
      </c>
      <c r="G240" t="s">
        <v>62</v>
      </c>
      <c r="H240" t="s">
        <v>10</v>
      </c>
      <c r="I240" t="s">
        <v>8</v>
      </c>
      <c r="J240" t="s">
        <v>8</v>
      </c>
      <c r="K240" t="s">
        <v>8</v>
      </c>
      <c r="L240" t="s">
        <v>8</v>
      </c>
      <c r="M240">
        <v>56.3</v>
      </c>
      <c r="N240">
        <v>21.7</v>
      </c>
      <c r="O240">
        <v>7.4</v>
      </c>
      <c r="P240">
        <v>8.4</v>
      </c>
      <c r="Q240">
        <v>344</v>
      </c>
      <c r="R240">
        <v>385</v>
      </c>
      <c r="S240" s="5">
        <v>0.11</v>
      </c>
      <c r="T240" t="s">
        <v>8</v>
      </c>
      <c r="X240" s="4">
        <v>41822</v>
      </c>
      <c r="Y240" s="4">
        <v>41834</v>
      </c>
      <c r="Z240" t="s">
        <v>72</v>
      </c>
      <c r="AA240" t="s">
        <v>3032</v>
      </c>
      <c r="AB240" t="s">
        <v>8</v>
      </c>
    </row>
    <row r="241" spans="1:28" hidden="1" x14ac:dyDescent="0.3">
      <c r="A241">
        <v>2218448</v>
      </c>
      <c r="B241" t="s">
        <v>3011</v>
      </c>
      <c r="C241" t="s">
        <v>3031</v>
      </c>
      <c r="E241" t="s">
        <v>179</v>
      </c>
      <c r="F241" t="s">
        <v>238</v>
      </c>
      <c r="G241" t="s">
        <v>62</v>
      </c>
      <c r="H241" t="s">
        <v>8</v>
      </c>
      <c r="I241" t="s">
        <v>8</v>
      </c>
      <c r="J241" t="s">
        <v>8</v>
      </c>
      <c r="K241" t="s">
        <v>8</v>
      </c>
      <c r="L241" t="s">
        <v>8</v>
      </c>
      <c r="M241">
        <v>58.8</v>
      </c>
      <c r="N241">
        <v>23.9</v>
      </c>
      <c r="O241">
        <v>11</v>
      </c>
      <c r="P241">
        <v>11</v>
      </c>
      <c r="Q241">
        <v>249</v>
      </c>
      <c r="R241">
        <v>279</v>
      </c>
      <c r="S241" s="5">
        <v>0.11</v>
      </c>
      <c r="T241" t="s">
        <v>8</v>
      </c>
      <c r="X241" s="4">
        <v>41888</v>
      </c>
      <c r="Y241" s="4">
        <v>41845</v>
      </c>
      <c r="Z241" t="s">
        <v>61</v>
      </c>
      <c r="AA241" t="s">
        <v>3030</v>
      </c>
      <c r="AB241" t="s">
        <v>8</v>
      </c>
    </row>
    <row r="242" spans="1:28" hidden="1" x14ac:dyDescent="0.3">
      <c r="A242">
        <v>2270248</v>
      </c>
      <c r="B242" t="s">
        <v>3011</v>
      </c>
      <c r="C242" t="s">
        <v>3029</v>
      </c>
      <c r="E242" t="s">
        <v>179</v>
      </c>
      <c r="F242" t="s">
        <v>238</v>
      </c>
      <c r="G242" t="s">
        <v>62</v>
      </c>
      <c r="H242" t="s">
        <v>8</v>
      </c>
      <c r="I242" t="s">
        <v>8</v>
      </c>
      <c r="J242" t="s">
        <v>8</v>
      </c>
      <c r="K242" t="s">
        <v>8</v>
      </c>
      <c r="L242" t="s">
        <v>8</v>
      </c>
      <c r="M242">
        <v>58.8</v>
      </c>
      <c r="N242">
        <v>23.9</v>
      </c>
      <c r="O242">
        <v>11</v>
      </c>
      <c r="P242">
        <v>11</v>
      </c>
      <c r="Q242">
        <v>249</v>
      </c>
      <c r="R242">
        <v>279</v>
      </c>
      <c r="S242" s="5">
        <v>0.11</v>
      </c>
      <c r="T242" t="s">
        <v>8</v>
      </c>
      <c r="X242" s="4">
        <v>42539</v>
      </c>
      <c r="Y242" s="4">
        <v>42521</v>
      </c>
      <c r="Z242" t="s">
        <v>61</v>
      </c>
      <c r="AA242" t="s">
        <v>3028</v>
      </c>
      <c r="AB242" t="s">
        <v>8</v>
      </c>
    </row>
    <row r="243" spans="1:28" hidden="1" x14ac:dyDescent="0.3">
      <c r="A243">
        <v>2215465</v>
      </c>
      <c r="B243" t="s">
        <v>3011</v>
      </c>
      <c r="C243" t="s">
        <v>3027</v>
      </c>
      <c r="E243" t="s">
        <v>64</v>
      </c>
      <c r="F243" t="s">
        <v>68</v>
      </c>
      <c r="G243" t="s">
        <v>62</v>
      </c>
      <c r="H243" t="s">
        <v>10</v>
      </c>
      <c r="I243" t="s">
        <v>8</v>
      </c>
      <c r="J243" t="s">
        <v>8</v>
      </c>
      <c r="K243" t="s">
        <v>8</v>
      </c>
      <c r="L243" t="s">
        <v>8</v>
      </c>
      <c r="M243">
        <v>33.5</v>
      </c>
      <c r="N243">
        <v>18.899999999999999</v>
      </c>
      <c r="O243">
        <v>3.1</v>
      </c>
      <c r="P243">
        <v>3.7</v>
      </c>
      <c r="Q243">
        <v>319</v>
      </c>
      <c r="R243">
        <v>358</v>
      </c>
      <c r="S243" s="5">
        <v>0.11</v>
      </c>
      <c r="T243" t="s">
        <v>8</v>
      </c>
      <c r="X243" s="4">
        <v>41822</v>
      </c>
      <c r="Y243" s="4">
        <v>41834</v>
      </c>
      <c r="Z243" t="s">
        <v>72</v>
      </c>
      <c r="AA243" t="s">
        <v>3026</v>
      </c>
      <c r="AB243" t="s">
        <v>8</v>
      </c>
    </row>
    <row r="244" spans="1:28" hidden="1" x14ac:dyDescent="0.3">
      <c r="A244">
        <v>2215195</v>
      </c>
      <c r="B244" t="s">
        <v>3011</v>
      </c>
      <c r="C244" t="s">
        <v>3025</v>
      </c>
      <c r="E244" t="s">
        <v>64</v>
      </c>
      <c r="F244" t="s">
        <v>154</v>
      </c>
      <c r="G244" t="s">
        <v>153</v>
      </c>
      <c r="H244" t="s">
        <v>10</v>
      </c>
      <c r="I244" t="s">
        <v>8</v>
      </c>
      <c r="J244" t="s">
        <v>8</v>
      </c>
      <c r="K244" t="s">
        <v>8</v>
      </c>
      <c r="L244" t="s">
        <v>8</v>
      </c>
      <c r="M244">
        <v>32.700000000000003</v>
      </c>
      <c r="N244">
        <v>18.7</v>
      </c>
      <c r="O244">
        <v>3.2</v>
      </c>
      <c r="P244">
        <v>3.2</v>
      </c>
      <c r="Q244">
        <v>218</v>
      </c>
      <c r="R244">
        <v>281</v>
      </c>
      <c r="S244" s="5">
        <v>0.22</v>
      </c>
      <c r="T244" t="s">
        <v>8</v>
      </c>
      <c r="X244" s="4">
        <v>41932</v>
      </c>
      <c r="Y244" s="4">
        <v>41828</v>
      </c>
      <c r="Z244" t="s">
        <v>61</v>
      </c>
      <c r="AA244" t="s">
        <v>3024</v>
      </c>
      <c r="AB244" t="s">
        <v>8</v>
      </c>
    </row>
    <row r="245" spans="1:28" hidden="1" x14ac:dyDescent="0.3">
      <c r="A245">
        <v>2255709</v>
      </c>
      <c r="B245" t="s">
        <v>3011</v>
      </c>
      <c r="C245" t="s">
        <v>3023</v>
      </c>
      <c r="E245" t="s">
        <v>64</v>
      </c>
      <c r="F245" t="s">
        <v>68</v>
      </c>
      <c r="G245" t="s">
        <v>62</v>
      </c>
      <c r="H245" t="s">
        <v>10</v>
      </c>
      <c r="I245" t="s">
        <v>8</v>
      </c>
      <c r="J245" t="s">
        <v>8</v>
      </c>
      <c r="K245" t="s">
        <v>8</v>
      </c>
      <c r="L245" t="s">
        <v>8</v>
      </c>
      <c r="M245">
        <v>33.200000000000003</v>
      </c>
      <c r="N245">
        <v>19.3</v>
      </c>
      <c r="O245">
        <v>3.2</v>
      </c>
      <c r="P245">
        <v>3.9</v>
      </c>
      <c r="Q245">
        <v>320</v>
      </c>
      <c r="R245">
        <v>359</v>
      </c>
      <c r="S245" s="5">
        <v>0.11</v>
      </c>
      <c r="T245" t="s">
        <v>8</v>
      </c>
      <c r="X245" s="4">
        <v>42384</v>
      </c>
      <c r="Y245" s="4">
        <v>42360</v>
      </c>
      <c r="Z245" t="s">
        <v>61</v>
      </c>
      <c r="AA245" t="s">
        <v>3022</v>
      </c>
      <c r="AB245" t="s">
        <v>8</v>
      </c>
    </row>
    <row r="246" spans="1:28" hidden="1" x14ac:dyDescent="0.3">
      <c r="A246">
        <v>2218250</v>
      </c>
      <c r="B246" t="s">
        <v>3011</v>
      </c>
      <c r="C246" t="s">
        <v>3021</v>
      </c>
      <c r="E246" t="s">
        <v>205</v>
      </c>
      <c r="F246" t="s">
        <v>209</v>
      </c>
      <c r="G246" t="s">
        <v>62</v>
      </c>
      <c r="H246" t="s">
        <v>8</v>
      </c>
      <c r="I246" t="s">
        <v>8</v>
      </c>
      <c r="J246" t="s">
        <v>8</v>
      </c>
      <c r="K246" t="s">
        <v>8</v>
      </c>
      <c r="L246" t="s">
        <v>8</v>
      </c>
      <c r="M246">
        <v>59.8</v>
      </c>
      <c r="N246">
        <v>23.8</v>
      </c>
      <c r="O246">
        <v>9.9</v>
      </c>
      <c r="P246">
        <v>12.1</v>
      </c>
      <c r="Q246">
        <v>297</v>
      </c>
      <c r="R246">
        <v>331</v>
      </c>
      <c r="S246" s="5">
        <v>0.1</v>
      </c>
      <c r="T246" t="s">
        <v>8</v>
      </c>
      <c r="X246" s="4">
        <v>41882</v>
      </c>
      <c r="Y246" s="4">
        <v>41873</v>
      </c>
      <c r="Z246" t="s">
        <v>61</v>
      </c>
      <c r="AA246" t="s">
        <v>3020</v>
      </c>
      <c r="AB246" t="s">
        <v>10</v>
      </c>
    </row>
    <row r="247" spans="1:28" hidden="1" x14ac:dyDescent="0.3">
      <c r="A247">
        <v>2226151</v>
      </c>
      <c r="B247" t="s">
        <v>3011</v>
      </c>
      <c r="C247" t="s">
        <v>3019</v>
      </c>
      <c r="E247" t="s">
        <v>205</v>
      </c>
      <c r="F247" t="s">
        <v>209</v>
      </c>
      <c r="G247" t="s">
        <v>62</v>
      </c>
      <c r="H247" t="s">
        <v>8</v>
      </c>
      <c r="I247" t="s">
        <v>8</v>
      </c>
      <c r="J247" t="s">
        <v>8</v>
      </c>
      <c r="K247" t="s">
        <v>8</v>
      </c>
      <c r="L247" t="s">
        <v>8</v>
      </c>
      <c r="M247">
        <v>59.8</v>
      </c>
      <c r="N247">
        <v>23.8</v>
      </c>
      <c r="O247">
        <v>9.9</v>
      </c>
      <c r="P247">
        <v>12.1</v>
      </c>
      <c r="Q247">
        <v>297</v>
      </c>
      <c r="R247">
        <v>331</v>
      </c>
      <c r="S247" s="5">
        <v>0.1</v>
      </c>
      <c r="T247" t="s">
        <v>8</v>
      </c>
      <c r="X247" s="4">
        <v>41968</v>
      </c>
      <c r="Y247" s="4">
        <v>41964</v>
      </c>
      <c r="Z247" t="s">
        <v>61</v>
      </c>
      <c r="AA247" t="s">
        <v>3018</v>
      </c>
      <c r="AB247" t="s">
        <v>10</v>
      </c>
    </row>
    <row r="248" spans="1:28" hidden="1" x14ac:dyDescent="0.3">
      <c r="A248">
        <v>2218249</v>
      </c>
      <c r="B248" t="s">
        <v>3011</v>
      </c>
      <c r="C248" t="s">
        <v>3017</v>
      </c>
      <c r="E248" t="s">
        <v>205</v>
      </c>
      <c r="F248" t="s">
        <v>209</v>
      </c>
      <c r="G248" t="s">
        <v>62</v>
      </c>
      <c r="H248" t="s">
        <v>8</v>
      </c>
      <c r="I248" t="s">
        <v>8</v>
      </c>
      <c r="J248" t="s">
        <v>8</v>
      </c>
      <c r="K248" t="s">
        <v>8</v>
      </c>
      <c r="L248" t="s">
        <v>8</v>
      </c>
      <c r="M248">
        <v>59.8</v>
      </c>
      <c r="N248">
        <v>23.8</v>
      </c>
      <c r="O248">
        <v>9.9</v>
      </c>
      <c r="P248">
        <v>12.1</v>
      </c>
      <c r="Q248">
        <v>297</v>
      </c>
      <c r="R248">
        <v>331</v>
      </c>
      <c r="S248" s="5">
        <v>0.1</v>
      </c>
      <c r="T248" t="s">
        <v>8</v>
      </c>
      <c r="X248" s="4">
        <v>41882</v>
      </c>
      <c r="Y248" s="4">
        <v>41873</v>
      </c>
      <c r="Z248" t="s">
        <v>61</v>
      </c>
      <c r="AA248" t="s">
        <v>3016</v>
      </c>
      <c r="AB248" t="s">
        <v>10</v>
      </c>
    </row>
    <row r="249" spans="1:28" hidden="1" x14ac:dyDescent="0.3">
      <c r="A249">
        <v>2226150</v>
      </c>
      <c r="B249" t="s">
        <v>3011</v>
      </c>
      <c r="C249" t="s">
        <v>3015</v>
      </c>
      <c r="E249" t="s">
        <v>205</v>
      </c>
      <c r="F249" t="s">
        <v>209</v>
      </c>
      <c r="G249" t="s">
        <v>62</v>
      </c>
      <c r="H249" t="s">
        <v>8</v>
      </c>
      <c r="I249" t="s">
        <v>8</v>
      </c>
      <c r="J249" t="s">
        <v>8</v>
      </c>
      <c r="K249" t="s">
        <v>8</v>
      </c>
      <c r="L249" t="s">
        <v>8</v>
      </c>
      <c r="M249">
        <v>59.8</v>
      </c>
      <c r="N249">
        <v>23.8</v>
      </c>
      <c r="O249">
        <v>12.3</v>
      </c>
      <c r="P249">
        <v>14.9</v>
      </c>
      <c r="Q249">
        <v>317</v>
      </c>
      <c r="R249">
        <v>354</v>
      </c>
      <c r="S249" s="5">
        <v>0.1</v>
      </c>
      <c r="T249" t="s">
        <v>8</v>
      </c>
      <c r="X249" s="4">
        <v>41968</v>
      </c>
      <c r="Y249" s="4">
        <v>41964</v>
      </c>
      <c r="Z249" t="s">
        <v>61</v>
      </c>
      <c r="AA249" t="s">
        <v>3014</v>
      </c>
      <c r="AB249" t="s">
        <v>10</v>
      </c>
    </row>
    <row r="250" spans="1:28" hidden="1" x14ac:dyDescent="0.3">
      <c r="A250">
        <v>2226149</v>
      </c>
      <c r="B250" t="s">
        <v>3011</v>
      </c>
      <c r="C250" t="s">
        <v>3013</v>
      </c>
      <c r="E250" t="s">
        <v>205</v>
      </c>
      <c r="F250" t="s">
        <v>209</v>
      </c>
      <c r="G250" t="s">
        <v>62</v>
      </c>
      <c r="H250" t="s">
        <v>8</v>
      </c>
      <c r="I250" t="s">
        <v>8</v>
      </c>
      <c r="J250" t="s">
        <v>8</v>
      </c>
      <c r="K250" t="s">
        <v>8</v>
      </c>
      <c r="L250" t="s">
        <v>8</v>
      </c>
      <c r="M250">
        <v>59.8</v>
      </c>
      <c r="N250">
        <v>23.8</v>
      </c>
      <c r="O250">
        <v>12.3</v>
      </c>
      <c r="P250">
        <v>14.9</v>
      </c>
      <c r="Q250">
        <v>317</v>
      </c>
      <c r="R250">
        <v>354</v>
      </c>
      <c r="S250" s="5">
        <v>0.1</v>
      </c>
      <c r="T250" t="s">
        <v>8</v>
      </c>
      <c r="X250" s="4">
        <v>41968</v>
      </c>
      <c r="Y250" s="4">
        <v>41964</v>
      </c>
      <c r="Z250" t="s">
        <v>61</v>
      </c>
      <c r="AA250" t="s">
        <v>3012</v>
      </c>
      <c r="AB250" t="s">
        <v>10</v>
      </c>
    </row>
    <row r="251" spans="1:28" hidden="1" x14ac:dyDescent="0.3">
      <c r="A251">
        <v>2242805</v>
      </c>
      <c r="B251" t="s">
        <v>3011</v>
      </c>
      <c r="C251" t="s">
        <v>3010</v>
      </c>
      <c r="E251" t="s">
        <v>64</v>
      </c>
      <c r="F251" t="s">
        <v>68</v>
      </c>
      <c r="G251" t="s">
        <v>62</v>
      </c>
      <c r="H251" t="s">
        <v>10</v>
      </c>
      <c r="I251" t="s">
        <v>8</v>
      </c>
      <c r="J251" t="s">
        <v>8</v>
      </c>
      <c r="K251" t="s">
        <v>8</v>
      </c>
      <c r="L251" t="s">
        <v>8</v>
      </c>
      <c r="M251">
        <v>56.3</v>
      </c>
      <c r="N251">
        <v>21.5</v>
      </c>
      <c r="O251">
        <v>7.3</v>
      </c>
      <c r="P251">
        <v>7.3</v>
      </c>
      <c r="Q251">
        <v>343</v>
      </c>
      <c r="R251">
        <v>379</v>
      </c>
      <c r="S251" s="5">
        <v>0.09</v>
      </c>
      <c r="T251" t="s">
        <v>8</v>
      </c>
      <c r="X251" s="4">
        <v>42178</v>
      </c>
      <c r="Y251" s="4">
        <v>42184</v>
      </c>
      <c r="Z251" t="s">
        <v>61</v>
      </c>
      <c r="AA251" t="s">
        <v>3009</v>
      </c>
      <c r="AB251" t="s">
        <v>8</v>
      </c>
    </row>
    <row r="252" spans="1:28" hidden="1" x14ac:dyDescent="0.3">
      <c r="A252">
        <v>2263734</v>
      </c>
      <c r="B252" t="s">
        <v>3008</v>
      </c>
      <c r="C252" t="s">
        <v>3007</v>
      </c>
      <c r="E252" t="s">
        <v>64</v>
      </c>
      <c r="F252" t="s">
        <v>73</v>
      </c>
      <c r="G252" t="s">
        <v>62</v>
      </c>
      <c r="H252" t="s">
        <v>10</v>
      </c>
      <c r="I252" t="s">
        <v>8</v>
      </c>
      <c r="J252" t="s">
        <v>8</v>
      </c>
      <c r="K252" t="s">
        <v>8</v>
      </c>
      <c r="L252" t="s">
        <v>8</v>
      </c>
      <c r="M252">
        <v>25</v>
      </c>
      <c r="N252">
        <v>18.7</v>
      </c>
      <c r="O252">
        <v>2.2999999999999998</v>
      </c>
      <c r="P252">
        <v>2.2999999999999998</v>
      </c>
      <c r="Q252">
        <v>252</v>
      </c>
      <c r="R252">
        <v>280</v>
      </c>
      <c r="S252" s="5">
        <v>0.1</v>
      </c>
      <c r="T252" t="s">
        <v>8</v>
      </c>
      <c r="X252" s="4">
        <v>42439</v>
      </c>
      <c r="Y252" s="4">
        <v>42433</v>
      </c>
      <c r="Z252" t="s">
        <v>61</v>
      </c>
      <c r="AA252" t="s">
        <v>3006</v>
      </c>
      <c r="AB252" t="s">
        <v>8</v>
      </c>
    </row>
    <row r="253" spans="1:28" hidden="1" x14ac:dyDescent="0.3">
      <c r="A253">
        <v>2212654</v>
      </c>
      <c r="B253" t="s">
        <v>2981</v>
      </c>
      <c r="C253" t="s">
        <v>3005</v>
      </c>
      <c r="E253" t="s">
        <v>64</v>
      </c>
      <c r="F253" t="s">
        <v>73</v>
      </c>
      <c r="G253" t="s">
        <v>62</v>
      </c>
      <c r="H253" t="s">
        <v>10</v>
      </c>
      <c r="I253" t="s">
        <v>8</v>
      </c>
      <c r="J253" t="s">
        <v>8</v>
      </c>
      <c r="K253" t="s">
        <v>8</v>
      </c>
      <c r="L253" t="s">
        <v>8</v>
      </c>
      <c r="M253">
        <v>20.100000000000001</v>
      </c>
      <c r="N253">
        <v>17.7</v>
      </c>
      <c r="O253">
        <v>1.7</v>
      </c>
      <c r="P253">
        <v>1.7</v>
      </c>
      <c r="Q253">
        <v>221</v>
      </c>
      <c r="R253">
        <v>275</v>
      </c>
      <c r="S253" s="5">
        <v>0.2</v>
      </c>
      <c r="T253" t="s">
        <v>8</v>
      </c>
      <c r="X253" s="4">
        <v>41802</v>
      </c>
      <c r="Y253" s="4">
        <v>41786</v>
      </c>
      <c r="Z253" t="s">
        <v>61</v>
      </c>
      <c r="AA253" t="s">
        <v>3004</v>
      </c>
      <c r="AB253" t="s">
        <v>8</v>
      </c>
    </row>
    <row r="254" spans="1:28" hidden="1" x14ac:dyDescent="0.3">
      <c r="A254">
        <v>2248449</v>
      </c>
      <c r="B254" t="s">
        <v>2981</v>
      </c>
      <c r="C254" t="s">
        <v>3003</v>
      </c>
      <c r="E254" t="s">
        <v>64</v>
      </c>
      <c r="F254" t="s">
        <v>73</v>
      </c>
      <c r="G254" t="s">
        <v>62</v>
      </c>
      <c r="H254" t="s">
        <v>10</v>
      </c>
      <c r="I254" t="s">
        <v>8</v>
      </c>
      <c r="J254" t="s">
        <v>8</v>
      </c>
      <c r="K254" t="s">
        <v>8</v>
      </c>
      <c r="L254" t="s">
        <v>8</v>
      </c>
      <c r="M254">
        <v>20.100000000000001</v>
      </c>
      <c r="N254">
        <v>17.7</v>
      </c>
      <c r="O254">
        <v>1.7</v>
      </c>
      <c r="P254">
        <v>1.7</v>
      </c>
      <c r="Q254">
        <v>221</v>
      </c>
      <c r="R254">
        <v>275</v>
      </c>
      <c r="S254" s="5">
        <v>0.2</v>
      </c>
      <c r="T254" t="s">
        <v>8</v>
      </c>
      <c r="X254" s="4">
        <v>42295</v>
      </c>
      <c r="Y254" s="4">
        <v>42264</v>
      </c>
      <c r="Z254" t="s">
        <v>61</v>
      </c>
      <c r="AA254" t="s">
        <v>3002</v>
      </c>
      <c r="AB254" t="s">
        <v>8</v>
      </c>
    </row>
    <row r="255" spans="1:28" hidden="1" x14ac:dyDescent="0.3">
      <c r="A255">
        <v>2212655</v>
      </c>
      <c r="B255" t="s">
        <v>2981</v>
      </c>
      <c r="C255" t="s">
        <v>3001</v>
      </c>
      <c r="E255" t="s">
        <v>64</v>
      </c>
      <c r="F255" t="s">
        <v>73</v>
      </c>
      <c r="G255" t="s">
        <v>62</v>
      </c>
      <c r="H255" t="s">
        <v>10</v>
      </c>
      <c r="I255" t="s">
        <v>8</v>
      </c>
      <c r="J255" t="s">
        <v>8</v>
      </c>
      <c r="K255" t="s">
        <v>8</v>
      </c>
      <c r="L255" t="s">
        <v>8</v>
      </c>
      <c r="M255">
        <v>27</v>
      </c>
      <c r="N255">
        <v>17.7</v>
      </c>
      <c r="O255">
        <v>2.6</v>
      </c>
      <c r="P255">
        <v>2.6</v>
      </c>
      <c r="Q255">
        <v>253</v>
      </c>
      <c r="R255">
        <v>283</v>
      </c>
      <c r="S255" s="5">
        <v>0.11</v>
      </c>
      <c r="T255" t="s">
        <v>8</v>
      </c>
      <c r="X255" s="4">
        <v>41802</v>
      </c>
      <c r="Y255" s="4">
        <v>41786</v>
      </c>
      <c r="Z255" t="s">
        <v>61</v>
      </c>
      <c r="AA255" t="s">
        <v>3000</v>
      </c>
      <c r="AB255" t="s">
        <v>8</v>
      </c>
    </row>
    <row r="256" spans="1:28" hidden="1" x14ac:dyDescent="0.3">
      <c r="A256">
        <v>2248450</v>
      </c>
      <c r="B256" t="s">
        <v>2981</v>
      </c>
      <c r="C256" t="s">
        <v>2999</v>
      </c>
      <c r="E256" t="s">
        <v>64</v>
      </c>
      <c r="F256" t="s">
        <v>73</v>
      </c>
      <c r="G256" t="s">
        <v>62</v>
      </c>
      <c r="H256" t="s">
        <v>10</v>
      </c>
      <c r="I256" t="s">
        <v>8</v>
      </c>
      <c r="J256" t="s">
        <v>8</v>
      </c>
      <c r="K256" t="s">
        <v>8</v>
      </c>
      <c r="L256" t="s">
        <v>8</v>
      </c>
      <c r="M256">
        <v>27</v>
      </c>
      <c r="N256">
        <v>17.7</v>
      </c>
      <c r="O256">
        <v>2.6</v>
      </c>
      <c r="P256">
        <v>2.6</v>
      </c>
      <c r="Q256">
        <v>253</v>
      </c>
      <c r="R256">
        <v>283</v>
      </c>
      <c r="S256" s="5">
        <v>0.11</v>
      </c>
      <c r="T256" t="s">
        <v>8</v>
      </c>
      <c r="X256" s="4">
        <v>42295</v>
      </c>
      <c r="Y256" s="4">
        <v>42264</v>
      </c>
      <c r="Z256" t="s">
        <v>61</v>
      </c>
      <c r="AA256" t="s">
        <v>2998</v>
      </c>
      <c r="AB256" t="s">
        <v>8</v>
      </c>
    </row>
    <row r="257" spans="1:28" hidden="1" x14ac:dyDescent="0.3">
      <c r="A257">
        <v>2212656</v>
      </c>
      <c r="B257" t="s">
        <v>2981</v>
      </c>
      <c r="C257" t="s">
        <v>2997</v>
      </c>
      <c r="E257" t="s">
        <v>64</v>
      </c>
      <c r="F257" t="s">
        <v>73</v>
      </c>
      <c r="G257" t="s">
        <v>62</v>
      </c>
      <c r="H257" t="s">
        <v>10</v>
      </c>
      <c r="I257" t="s">
        <v>8</v>
      </c>
      <c r="J257" t="s">
        <v>8</v>
      </c>
      <c r="K257" t="s">
        <v>8</v>
      </c>
      <c r="L257" t="s">
        <v>8</v>
      </c>
      <c r="M257">
        <v>33.1</v>
      </c>
      <c r="N257">
        <v>17.7</v>
      </c>
      <c r="O257">
        <v>3.3</v>
      </c>
      <c r="P257">
        <v>3.3</v>
      </c>
      <c r="Q257">
        <v>259</v>
      </c>
      <c r="R257">
        <v>290</v>
      </c>
      <c r="S257" s="5">
        <v>0.11</v>
      </c>
      <c r="T257" t="s">
        <v>8</v>
      </c>
      <c r="X257" s="4">
        <v>41802</v>
      </c>
      <c r="Y257" s="4">
        <v>41786</v>
      </c>
      <c r="Z257" t="s">
        <v>61</v>
      </c>
      <c r="AA257" t="s">
        <v>2996</v>
      </c>
      <c r="AB257" t="s">
        <v>8</v>
      </c>
    </row>
    <row r="258" spans="1:28" hidden="1" x14ac:dyDescent="0.3">
      <c r="A258">
        <v>2248451</v>
      </c>
      <c r="B258" t="s">
        <v>2981</v>
      </c>
      <c r="C258" t="s">
        <v>2995</v>
      </c>
      <c r="E258" t="s">
        <v>64</v>
      </c>
      <c r="F258" t="s">
        <v>73</v>
      </c>
      <c r="G258" t="s">
        <v>62</v>
      </c>
      <c r="H258" t="s">
        <v>10</v>
      </c>
      <c r="I258" t="s">
        <v>8</v>
      </c>
      <c r="J258" t="s">
        <v>8</v>
      </c>
      <c r="K258" t="s">
        <v>8</v>
      </c>
      <c r="L258" t="s">
        <v>8</v>
      </c>
      <c r="M258">
        <v>33.1</v>
      </c>
      <c r="N258">
        <v>17.7</v>
      </c>
      <c r="O258">
        <v>3.3</v>
      </c>
      <c r="P258">
        <v>3.3</v>
      </c>
      <c r="Q258">
        <v>259</v>
      </c>
      <c r="R258">
        <v>290</v>
      </c>
      <c r="S258" s="5">
        <v>0.11</v>
      </c>
      <c r="T258" t="s">
        <v>8</v>
      </c>
      <c r="X258" s="4">
        <v>42295</v>
      </c>
      <c r="Y258" s="4">
        <v>42264</v>
      </c>
      <c r="Z258" t="s">
        <v>61</v>
      </c>
      <c r="AA258" t="s">
        <v>2994</v>
      </c>
      <c r="AB258" t="s">
        <v>8</v>
      </c>
    </row>
    <row r="259" spans="1:28" hidden="1" x14ac:dyDescent="0.3">
      <c r="A259">
        <v>2212657</v>
      </c>
      <c r="B259" t="s">
        <v>2981</v>
      </c>
      <c r="C259" t="s">
        <v>2993</v>
      </c>
      <c r="E259" t="s">
        <v>64</v>
      </c>
      <c r="F259" t="s">
        <v>73</v>
      </c>
      <c r="G259" t="s">
        <v>62</v>
      </c>
      <c r="H259" t="s">
        <v>10</v>
      </c>
      <c r="I259" t="s">
        <v>8</v>
      </c>
      <c r="J259" t="s">
        <v>8</v>
      </c>
      <c r="K259" t="s">
        <v>8</v>
      </c>
      <c r="L259" t="s">
        <v>8</v>
      </c>
      <c r="M259">
        <v>32.700000000000003</v>
      </c>
      <c r="N259">
        <v>20.7</v>
      </c>
      <c r="O259">
        <v>4.4000000000000004</v>
      </c>
      <c r="P259">
        <v>4.4000000000000004</v>
      </c>
      <c r="Q259">
        <v>268</v>
      </c>
      <c r="R259">
        <v>300</v>
      </c>
      <c r="S259" s="5">
        <v>0.11</v>
      </c>
      <c r="T259" t="s">
        <v>8</v>
      </c>
      <c r="X259" s="4">
        <v>41802</v>
      </c>
      <c r="Y259" s="4">
        <v>41786</v>
      </c>
      <c r="Z259" t="s">
        <v>61</v>
      </c>
      <c r="AA259" t="s">
        <v>2992</v>
      </c>
      <c r="AB259" t="s">
        <v>8</v>
      </c>
    </row>
    <row r="260" spans="1:28" hidden="1" x14ac:dyDescent="0.3">
      <c r="A260">
        <v>2212658</v>
      </c>
      <c r="B260" t="s">
        <v>2981</v>
      </c>
      <c r="C260" t="s">
        <v>2991</v>
      </c>
      <c r="E260" t="s">
        <v>64</v>
      </c>
      <c r="F260" t="s">
        <v>73</v>
      </c>
      <c r="G260" t="s">
        <v>62</v>
      </c>
      <c r="H260" t="s">
        <v>10</v>
      </c>
      <c r="I260" t="s">
        <v>8</v>
      </c>
      <c r="J260" t="s">
        <v>8</v>
      </c>
      <c r="K260" t="s">
        <v>8</v>
      </c>
      <c r="L260" t="s">
        <v>8</v>
      </c>
      <c r="M260">
        <v>33.1</v>
      </c>
      <c r="N260">
        <v>20.7</v>
      </c>
      <c r="O260">
        <v>4.4000000000000004</v>
      </c>
      <c r="P260">
        <v>4.4000000000000004</v>
      </c>
      <c r="Q260">
        <v>268</v>
      </c>
      <c r="R260">
        <v>300</v>
      </c>
      <c r="S260" s="5">
        <v>0.11</v>
      </c>
      <c r="T260" t="s">
        <v>8</v>
      </c>
      <c r="X260" s="4">
        <v>41802</v>
      </c>
      <c r="Y260" s="4">
        <v>41786</v>
      </c>
      <c r="Z260" t="s">
        <v>61</v>
      </c>
      <c r="AA260" t="s">
        <v>2990</v>
      </c>
      <c r="AB260" t="s">
        <v>8</v>
      </c>
    </row>
    <row r="261" spans="1:28" hidden="1" x14ac:dyDescent="0.3">
      <c r="A261">
        <v>2235865</v>
      </c>
      <c r="B261" t="s">
        <v>2981</v>
      </c>
      <c r="C261" t="s">
        <v>2989</v>
      </c>
      <c r="E261" t="s">
        <v>64</v>
      </c>
      <c r="F261" t="s">
        <v>73</v>
      </c>
      <c r="G261" t="s">
        <v>62</v>
      </c>
      <c r="H261" t="s">
        <v>10</v>
      </c>
      <c r="I261" t="s">
        <v>8</v>
      </c>
      <c r="J261" t="s">
        <v>8</v>
      </c>
      <c r="K261" t="s">
        <v>8</v>
      </c>
      <c r="L261" t="s">
        <v>8</v>
      </c>
      <c r="M261">
        <v>32.700000000000003</v>
      </c>
      <c r="N261">
        <v>20.7</v>
      </c>
      <c r="O261">
        <v>4.4000000000000004</v>
      </c>
      <c r="P261">
        <v>4.4000000000000004</v>
      </c>
      <c r="Q261">
        <v>268</v>
      </c>
      <c r="R261">
        <v>300</v>
      </c>
      <c r="S261" s="5">
        <v>0.11</v>
      </c>
      <c r="T261" t="s">
        <v>8</v>
      </c>
      <c r="X261" s="4">
        <v>42095</v>
      </c>
      <c r="Y261" s="4">
        <v>42080</v>
      </c>
      <c r="Z261" t="s">
        <v>61</v>
      </c>
      <c r="AA261" t="s">
        <v>2988</v>
      </c>
      <c r="AB261" t="s">
        <v>8</v>
      </c>
    </row>
    <row r="262" spans="1:28" hidden="1" x14ac:dyDescent="0.3">
      <c r="A262">
        <v>2239306</v>
      </c>
      <c r="B262" t="s">
        <v>2981</v>
      </c>
      <c r="C262" t="s">
        <v>2987</v>
      </c>
      <c r="E262" t="s">
        <v>64</v>
      </c>
      <c r="F262" t="s">
        <v>73</v>
      </c>
      <c r="G262" t="s">
        <v>62</v>
      </c>
      <c r="H262" t="s">
        <v>10</v>
      </c>
      <c r="I262" t="s">
        <v>8</v>
      </c>
      <c r="J262" t="s">
        <v>8</v>
      </c>
      <c r="K262" t="s">
        <v>8</v>
      </c>
      <c r="L262" t="s">
        <v>8</v>
      </c>
      <c r="M262">
        <v>32.700000000000003</v>
      </c>
      <c r="N262">
        <v>20.7</v>
      </c>
      <c r="O262">
        <v>4.4000000000000004</v>
      </c>
      <c r="P262">
        <v>4.4000000000000004</v>
      </c>
      <c r="Q262">
        <v>268</v>
      </c>
      <c r="R262">
        <v>300</v>
      </c>
      <c r="S262" s="5">
        <v>0.11</v>
      </c>
      <c r="T262" t="s">
        <v>8</v>
      </c>
      <c r="X262" s="4">
        <v>42137</v>
      </c>
      <c r="Y262" s="4">
        <v>42135</v>
      </c>
      <c r="Z262" t="s">
        <v>61</v>
      </c>
      <c r="AA262" t="s">
        <v>2986</v>
      </c>
      <c r="AB262" t="s">
        <v>8</v>
      </c>
    </row>
    <row r="263" spans="1:28" hidden="1" x14ac:dyDescent="0.3">
      <c r="A263">
        <v>2212651</v>
      </c>
      <c r="B263" t="s">
        <v>2981</v>
      </c>
      <c r="C263" t="s">
        <v>2985</v>
      </c>
      <c r="E263" t="s">
        <v>64</v>
      </c>
      <c r="F263" t="s">
        <v>154</v>
      </c>
      <c r="G263" t="s">
        <v>153</v>
      </c>
      <c r="H263" t="s">
        <v>10</v>
      </c>
      <c r="I263" t="s">
        <v>8</v>
      </c>
      <c r="J263" t="s">
        <v>8</v>
      </c>
      <c r="K263" t="s">
        <v>8</v>
      </c>
      <c r="L263" t="s">
        <v>8</v>
      </c>
      <c r="M263">
        <v>19.7</v>
      </c>
      <c r="N263">
        <v>17.7</v>
      </c>
      <c r="O263">
        <v>1.6</v>
      </c>
      <c r="P263">
        <v>1.6</v>
      </c>
      <c r="Q263">
        <v>207</v>
      </c>
      <c r="R263">
        <v>267</v>
      </c>
      <c r="S263" s="5">
        <v>0.22</v>
      </c>
      <c r="T263" t="s">
        <v>8</v>
      </c>
      <c r="X263" s="4">
        <v>41802</v>
      </c>
      <c r="Y263" s="4">
        <v>41786</v>
      </c>
      <c r="Z263" t="s">
        <v>61</v>
      </c>
      <c r="AA263" t="s">
        <v>2984</v>
      </c>
      <c r="AB263" t="s">
        <v>8</v>
      </c>
    </row>
    <row r="264" spans="1:28" hidden="1" x14ac:dyDescent="0.3">
      <c r="A264">
        <v>2212652</v>
      </c>
      <c r="B264" t="s">
        <v>2981</v>
      </c>
      <c r="C264" t="s">
        <v>2983</v>
      </c>
      <c r="E264" t="s">
        <v>64</v>
      </c>
      <c r="F264" t="s">
        <v>154</v>
      </c>
      <c r="G264" t="s">
        <v>153</v>
      </c>
      <c r="H264" t="s">
        <v>10</v>
      </c>
      <c r="I264" t="s">
        <v>8</v>
      </c>
      <c r="J264" t="s">
        <v>8</v>
      </c>
      <c r="K264" t="s">
        <v>8</v>
      </c>
      <c r="L264" t="s">
        <v>8</v>
      </c>
      <c r="M264">
        <v>32.700000000000003</v>
      </c>
      <c r="N264">
        <v>17.7</v>
      </c>
      <c r="O264">
        <v>3.2</v>
      </c>
      <c r="P264">
        <v>3.2</v>
      </c>
      <c r="Q264">
        <v>218</v>
      </c>
      <c r="R264">
        <v>281</v>
      </c>
      <c r="S264" s="5">
        <v>0.22</v>
      </c>
      <c r="T264" t="s">
        <v>8</v>
      </c>
      <c r="X264" s="4">
        <v>41802</v>
      </c>
      <c r="Y264" s="4">
        <v>41786</v>
      </c>
      <c r="Z264" t="s">
        <v>61</v>
      </c>
      <c r="AA264" t="s">
        <v>2982</v>
      </c>
      <c r="AB264" t="s">
        <v>8</v>
      </c>
    </row>
    <row r="265" spans="1:28" hidden="1" x14ac:dyDescent="0.3">
      <c r="A265">
        <v>2212653</v>
      </c>
      <c r="B265" t="s">
        <v>2981</v>
      </c>
      <c r="C265" t="s">
        <v>2980</v>
      </c>
      <c r="E265" t="s">
        <v>64</v>
      </c>
      <c r="F265" t="s">
        <v>154</v>
      </c>
      <c r="G265" t="s">
        <v>153</v>
      </c>
      <c r="H265" t="s">
        <v>10</v>
      </c>
      <c r="I265" t="s">
        <v>8</v>
      </c>
      <c r="J265" t="s">
        <v>8</v>
      </c>
      <c r="K265" t="s">
        <v>8</v>
      </c>
      <c r="L265" t="s">
        <v>8</v>
      </c>
      <c r="M265">
        <v>32.700000000000003</v>
      </c>
      <c r="N265">
        <v>20.100000000000001</v>
      </c>
      <c r="O265">
        <v>4.4000000000000004</v>
      </c>
      <c r="P265">
        <v>4.4000000000000004</v>
      </c>
      <c r="Q265">
        <v>226</v>
      </c>
      <c r="R265">
        <v>292</v>
      </c>
      <c r="S265" s="5">
        <v>0.23</v>
      </c>
      <c r="T265" t="s">
        <v>8</v>
      </c>
      <c r="X265" s="4">
        <v>41802</v>
      </c>
      <c r="Y265" s="4">
        <v>41786</v>
      </c>
      <c r="Z265" t="s">
        <v>61</v>
      </c>
      <c r="AA265" t="s">
        <v>2979</v>
      </c>
      <c r="AB265" t="s">
        <v>8</v>
      </c>
    </row>
    <row r="266" spans="1:28" hidden="1" x14ac:dyDescent="0.3">
      <c r="A266">
        <v>2223817</v>
      </c>
      <c r="B266" t="s">
        <v>2962</v>
      </c>
      <c r="C266" t="s">
        <v>2978</v>
      </c>
      <c r="E266" t="s">
        <v>64</v>
      </c>
      <c r="F266" t="s">
        <v>154</v>
      </c>
      <c r="G266" t="s">
        <v>153</v>
      </c>
      <c r="H266" t="s">
        <v>10</v>
      </c>
      <c r="I266" t="s">
        <v>8</v>
      </c>
      <c r="J266" t="s">
        <v>8</v>
      </c>
      <c r="K266" t="s">
        <v>8</v>
      </c>
      <c r="L266" t="s">
        <v>8</v>
      </c>
      <c r="M266">
        <v>24.8</v>
      </c>
      <c r="N266">
        <v>17.5</v>
      </c>
      <c r="O266">
        <v>2.4</v>
      </c>
      <c r="P266">
        <v>2.4</v>
      </c>
      <c r="Q266">
        <v>213</v>
      </c>
      <c r="R266">
        <v>274</v>
      </c>
      <c r="S266" s="5">
        <v>0.22</v>
      </c>
      <c r="T266" t="s">
        <v>8</v>
      </c>
      <c r="X266" s="4">
        <v>41881</v>
      </c>
      <c r="Y266" s="4">
        <v>41940</v>
      </c>
      <c r="Z266" t="s">
        <v>61</v>
      </c>
      <c r="AA266" t="s">
        <v>2977</v>
      </c>
      <c r="AB266" t="s">
        <v>8</v>
      </c>
    </row>
    <row r="267" spans="1:28" hidden="1" x14ac:dyDescent="0.3">
      <c r="A267">
        <v>2223818</v>
      </c>
      <c r="B267" t="s">
        <v>2962</v>
      </c>
      <c r="C267" t="s">
        <v>2976</v>
      </c>
      <c r="E267" t="s">
        <v>64</v>
      </c>
      <c r="F267" t="s">
        <v>154</v>
      </c>
      <c r="G267" t="s">
        <v>153</v>
      </c>
      <c r="H267" t="s">
        <v>10</v>
      </c>
      <c r="I267" t="s">
        <v>8</v>
      </c>
      <c r="J267" t="s">
        <v>8</v>
      </c>
      <c r="K267" t="s">
        <v>8</v>
      </c>
      <c r="L267" t="s">
        <v>8</v>
      </c>
      <c r="M267">
        <v>24.8</v>
      </c>
      <c r="N267">
        <v>17.5</v>
      </c>
      <c r="O267">
        <v>2.4</v>
      </c>
      <c r="P267">
        <v>2.4</v>
      </c>
      <c r="Q267">
        <v>213</v>
      </c>
      <c r="R267">
        <v>274</v>
      </c>
      <c r="S267" s="5">
        <v>0.22</v>
      </c>
      <c r="T267" t="s">
        <v>8</v>
      </c>
      <c r="X267" s="4">
        <v>41881</v>
      </c>
      <c r="Y267" s="4">
        <v>41940</v>
      </c>
      <c r="Z267" t="s">
        <v>61</v>
      </c>
      <c r="AA267" t="s">
        <v>2975</v>
      </c>
      <c r="AB267" t="s">
        <v>8</v>
      </c>
    </row>
    <row r="268" spans="1:28" hidden="1" x14ac:dyDescent="0.3">
      <c r="A268">
        <v>2223819</v>
      </c>
      <c r="B268" t="s">
        <v>2962</v>
      </c>
      <c r="C268" t="s">
        <v>2974</v>
      </c>
      <c r="E268" t="s">
        <v>64</v>
      </c>
      <c r="F268" t="s">
        <v>154</v>
      </c>
      <c r="G268" t="s">
        <v>153</v>
      </c>
      <c r="H268" t="s">
        <v>10</v>
      </c>
      <c r="I268" t="s">
        <v>8</v>
      </c>
      <c r="J268" t="s">
        <v>8</v>
      </c>
      <c r="K268" t="s">
        <v>8</v>
      </c>
      <c r="L268" t="s">
        <v>8</v>
      </c>
      <c r="M268">
        <v>24.8</v>
      </c>
      <c r="N268">
        <v>17.5</v>
      </c>
      <c r="O268">
        <v>2.4</v>
      </c>
      <c r="P268">
        <v>2.4</v>
      </c>
      <c r="Q268">
        <v>213</v>
      </c>
      <c r="R268">
        <v>274</v>
      </c>
      <c r="S268" s="5">
        <v>0.22</v>
      </c>
      <c r="T268" t="s">
        <v>8</v>
      </c>
      <c r="X268" s="4">
        <v>41881</v>
      </c>
      <c r="Y268" s="4">
        <v>41940</v>
      </c>
      <c r="Z268" t="s">
        <v>61</v>
      </c>
      <c r="AA268" t="s">
        <v>2973</v>
      </c>
      <c r="AB268" t="s">
        <v>8</v>
      </c>
    </row>
    <row r="269" spans="1:28" hidden="1" x14ac:dyDescent="0.3">
      <c r="A269">
        <v>2223823</v>
      </c>
      <c r="B269" t="s">
        <v>2962</v>
      </c>
      <c r="C269" t="s">
        <v>2972</v>
      </c>
      <c r="E269" t="s">
        <v>64</v>
      </c>
      <c r="F269" t="s">
        <v>68</v>
      </c>
      <c r="G269" t="s">
        <v>62</v>
      </c>
      <c r="H269" t="s">
        <v>10</v>
      </c>
      <c r="I269" t="s">
        <v>8</v>
      </c>
      <c r="J269" t="s">
        <v>8</v>
      </c>
      <c r="K269" t="s">
        <v>8</v>
      </c>
      <c r="L269" t="s">
        <v>8</v>
      </c>
      <c r="M269">
        <v>33</v>
      </c>
      <c r="N269">
        <v>18.5</v>
      </c>
      <c r="O269">
        <v>3.1</v>
      </c>
      <c r="P269">
        <v>3.8</v>
      </c>
      <c r="Q269">
        <v>270</v>
      </c>
      <c r="R269">
        <v>358</v>
      </c>
      <c r="S269" s="5">
        <v>0.25</v>
      </c>
      <c r="T269" t="s">
        <v>8</v>
      </c>
      <c r="X269" s="4">
        <v>41881</v>
      </c>
      <c r="Y269" s="4">
        <v>41940</v>
      </c>
      <c r="Z269" t="s">
        <v>61</v>
      </c>
      <c r="AA269" t="s">
        <v>2971</v>
      </c>
      <c r="AB269" t="s">
        <v>8</v>
      </c>
    </row>
    <row r="270" spans="1:28" hidden="1" x14ac:dyDescent="0.3">
      <c r="A270">
        <v>2223824</v>
      </c>
      <c r="B270" t="s">
        <v>2962</v>
      </c>
      <c r="C270" t="s">
        <v>2970</v>
      </c>
      <c r="E270" t="s">
        <v>64</v>
      </c>
      <c r="F270" t="s">
        <v>68</v>
      </c>
      <c r="G270" t="s">
        <v>62</v>
      </c>
      <c r="H270" t="s">
        <v>10</v>
      </c>
      <c r="I270" t="s">
        <v>8</v>
      </c>
      <c r="J270" t="s">
        <v>8</v>
      </c>
      <c r="K270" t="s">
        <v>8</v>
      </c>
      <c r="L270" t="s">
        <v>8</v>
      </c>
      <c r="M270">
        <v>33</v>
      </c>
      <c r="N270">
        <v>18.5</v>
      </c>
      <c r="O270">
        <v>3.1</v>
      </c>
      <c r="P270">
        <v>3.8</v>
      </c>
      <c r="Q270">
        <v>270</v>
      </c>
      <c r="R270">
        <v>358</v>
      </c>
      <c r="S270" s="5">
        <v>0.25</v>
      </c>
      <c r="T270" t="s">
        <v>8</v>
      </c>
      <c r="X270" s="4">
        <v>41881</v>
      </c>
      <c r="Y270" s="4">
        <v>41940</v>
      </c>
      <c r="Z270" t="s">
        <v>61</v>
      </c>
      <c r="AA270" t="s">
        <v>2969</v>
      </c>
      <c r="AB270" t="s">
        <v>8</v>
      </c>
    </row>
    <row r="271" spans="1:28" hidden="1" x14ac:dyDescent="0.3">
      <c r="A271">
        <v>2223825</v>
      </c>
      <c r="B271" t="s">
        <v>2962</v>
      </c>
      <c r="C271" t="s">
        <v>2968</v>
      </c>
      <c r="E271" t="s">
        <v>64</v>
      </c>
      <c r="F271" t="s">
        <v>68</v>
      </c>
      <c r="G271" t="s">
        <v>62</v>
      </c>
      <c r="H271" t="s">
        <v>10</v>
      </c>
      <c r="I271" t="s">
        <v>8</v>
      </c>
      <c r="J271" t="s">
        <v>8</v>
      </c>
      <c r="K271" t="s">
        <v>8</v>
      </c>
      <c r="L271" t="s">
        <v>8</v>
      </c>
      <c r="M271">
        <v>33</v>
      </c>
      <c r="N271">
        <v>18.5</v>
      </c>
      <c r="O271">
        <v>3.1</v>
      </c>
      <c r="P271">
        <v>3.8</v>
      </c>
      <c r="Q271">
        <v>270</v>
      </c>
      <c r="R271">
        <v>358</v>
      </c>
      <c r="S271" s="5">
        <v>0.25</v>
      </c>
      <c r="T271" t="s">
        <v>8</v>
      </c>
      <c r="X271" s="4">
        <v>41881</v>
      </c>
      <c r="Y271" s="4">
        <v>41940</v>
      </c>
      <c r="Z271" t="s">
        <v>61</v>
      </c>
      <c r="AA271" t="s">
        <v>2967</v>
      </c>
      <c r="AB271" t="s">
        <v>8</v>
      </c>
    </row>
    <row r="272" spans="1:28" hidden="1" x14ac:dyDescent="0.3">
      <c r="A272">
        <v>2223820</v>
      </c>
      <c r="B272" t="s">
        <v>2962</v>
      </c>
      <c r="C272" t="s">
        <v>2966</v>
      </c>
      <c r="E272" t="s">
        <v>64</v>
      </c>
      <c r="F272" t="s">
        <v>154</v>
      </c>
      <c r="G272" t="s">
        <v>153</v>
      </c>
      <c r="H272" t="s">
        <v>10</v>
      </c>
      <c r="I272" t="s">
        <v>8</v>
      </c>
      <c r="J272" t="s">
        <v>8</v>
      </c>
      <c r="K272" t="s">
        <v>8</v>
      </c>
      <c r="L272" t="s">
        <v>8</v>
      </c>
      <c r="M272">
        <v>33.9</v>
      </c>
      <c r="N272">
        <v>19.7</v>
      </c>
      <c r="O272">
        <v>4.4000000000000004</v>
      </c>
      <c r="P272">
        <v>4.4000000000000004</v>
      </c>
      <c r="Q272">
        <v>226</v>
      </c>
      <c r="R272">
        <v>292</v>
      </c>
      <c r="S272" s="5">
        <v>0.23</v>
      </c>
      <c r="T272" t="s">
        <v>8</v>
      </c>
      <c r="X272" s="4">
        <v>41881</v>
      </c>
      <c r="Y272" s="4">
        <v>41940</v>
      </c>
      <c r="Z272" t="s">
        <v>61</v>
      </c>
      <c r="AA272" t="s">
        <v>2965</v>
      </c>
      <c r="AB272" t="s">
        <v>8</v>
      </c>
    </row>
    <row r="273" spans="1:28" hidden="1" x14ac:dyDescent="0.3">
      <c r="A273">
        <v>2223821</v>
      </c>
      <c r="B273" t="s">
        <v>2962</v>
      </c>
      <c r="C273" t="s">
        <v>2964</v>
      </c>
      <c r="E273" t="s">
        <v>64</v>
      </c>
      <c r="F273" t="s">
        <v>154</v>
      </c>
      <c r="G273" t="s">
        <v>153</v>
      </c>
      <c r="H273" t="s">
        <v>10</v>
      </c>
      <c r="I273" t="s">
        <v>8</v>
      </c>
      <c r="J273" t="s">
        <v>8</v>
      </c>
      <c r="K273" t="s">
        <v>8</v>
      </c>
      <c r="L273" t="s">
        <v>8</v>
      </c>
      <c r="M273">
        <v>33.9</v>
      </c>
      <c r="N273">
        <v>19.7</v>
      </c>
      <c r="O273">
        <v>4.4000000000000004</v>
      </c>
      <c r="P273">
        <v>4.4000000000000004</v>
      </c>
      <c r="Q273">
        <v>226</v>
      </c>
      <c r="R273">
        <v>292</v>
      </c>
      <c r="S273" s="5">
        <v>0.23</v>
      </c>
      <c r="T273" t="s">
        <v>8</v>
      </c>
      <c r="X273" s="4">
        <v>41881</v>
      </c>
      <c r="Y273" s="4">
        <v>41940</v>
      </c>
      <c r="Z273" t="s">
        <v>61</v>
      </c>
      <c r="AA273" t="s">
        <v>2963</v>
      </c>
      <c r="AB273" t="s">
        <v>8</v>
      </c>
    </row>
    <row r="274" spans="1:28" hidden="1" x14ac:dyDescent="0.3">
      <c r="A274">
        <v>2223822</v>
      </c>
      <c r="B274" t="s">
        <v>2962</v>
      </c>
      <c r="C274" t="s">
        <v>2961</v>
      </c>
      <c r="E274" t="s">
        <v>64</v>
      </c>
      <c r="F274" t="s">
        <v>154</v>
      </c>
      <c r="G274" t="s">
        <v>153</v>
      </c>
      <c r="H274" t="s">
        <v>10</v>
      </c>
      <c r="I274" t="s">
        <v>8</v>
      </c>
      <c r="J274" t="s">
        <v>8</v>
      </c>
      <c r="K274" t="s">
        <v>8</v>
      </c>
      <c r="L274" t="s">
        <v>8</v>
      </c>
      <c r="M274">
        <v>33.9</v>
      </c>
      <c r="N274">
        <v>19.7</v>
      </c>
      <c r="O274">
        <v>4.4000000000000004</v>
      </c>
      <c r="P274">
        <v>4.4000000000000004</v>
      </c>
      <c r="Q274">
        <v>226</v>
      </c>
      <c r="R274">
        <v>292</v>
      </c>
      <c r="S274" s="5">
        <v>0.23</v>
      </c>
      <c r="T274" t="s">
        <v>8</v>
      </c>
      <c r="X274" s="4">
        <v>41881</v>
      </c>
      <c r="Y274" s="4">
        <v>41940</v>
      </c>
      <c r="Z274" t="s">
        <v>61</v>
      </c>
      <c r="AA274" t="s">
        <v>2960</v>
      </c>
      <c r="AB274" t="s">
        <v>8</v>
      </c>
    </row>
    <row r="275" spans="1:28" hidden="1" x14ac:dyDescent="0.3">
      <c r="A275">
        <v>2235169</v>
      </c>
      <c r="B275" t="s">
        <v>2949</v>
      </c>
      <c r="C275" t="s">
        <v>2959</v>
      </c>
      <c r="E275" t="s">
        <v>64</v>
      </c>
      <c r="F275" t="s">
        <v>73</v>
      </c>
      <c r="G275" t="s">
        <v>62</v>
      </c>
      <c r="H275" t="s">
        <v>10</v>
      </c>
      <c r="I275" t="s">
        <v>8</v>
      </c>
      <c r="J275" t="s">
        <v>8</v>
      </c>
      <c r="K275" t="s">
        <v>8</v>
      </c>
      <c r="L275" t="s">
        <v>10</v>
      </c>
      <c r="M275">
        <v>33.799999999999997</v>
      </c>
      <c r="N275">
        <v>23.9</v>
      </c>
      <c r="O275">
        <v>5.7</v>
      </c>
      <c r="P275">
        <v>5.7</v>
      </c>
      <c r="Q275">
        <v>267</v>
      </c>
      <c r="R275">
        <v>312</v>
      </c>
      <c r="S275" s="5">
        <v>0.14000000000000001</v>
      </c>
      <c r="T275" t="s">
        <v>8</v>
      </c>
      <c r="X275" s="4">
        <v>42077</v>
      </c>
      <c r="Y275" s="4">
        <v>42079</v>
      </c>
      <c r="Z275" t="s">
        <v>61</v>
      </c>
      <c r="AA275" t="s">
        <v>2958</v>
      </c>
      <c r="AB275" t="s">
        <v>8</v>
      </c>
    </row>
    <row r="276" spans="1:28" hidden="1" x14ac:dyDescent="0.3">
      <c r="A276">
        <v>2235167</v>
      </c>
      <c r="B276" t="s">
        <v>2949</v>
      </c>
      <c r="C276" t="s">
        <v>2957</v>
      </c>
      <c r="E276" t="s">
        <v>64</v>
      </c>
      <c r="F276" t="s">
        <v>73</v>
      </c>
      <c r="G276" t="s">
        <v>62</v>
      </c>
      <c r="H276" t="s">
        <v>10</v>
      </c>
      <c r="I276" t="s">
        <v>8</v>
      </c>
      <c r="J276" t="s">
        <v>8</v>
      </c>
      <c r="K276" t="s">
        <v>8</v>
      </c>
      <c r="L276" t="s">
        <v>10</v>
      </c>
      <c r="M276">
        <v>33.799999999999997</v>
      </c>
      <c r="N276">
        <v>23.9</v>
      </c>
      <c r="O276">
        <v>5</v>
      </c>
      <c r="P276">
        <v>5</v>
      </c>
      <c r="Q276">
        <v>202</v>
      </c>
      <c r="R276">
        <v>305</v>
      </c>
      <c r="S276" s="5">
        <v>0.34</v>
      </c>
      <c r="T276" t="s">
        <v>8</v>
      </c>
      <c r="X276" s="4">
        <v>42065</v>
      </c>
      <c r="Y276" s="4">
        <v>42079</v>
      </c>
      <c r="Z276" t="s">
        <v>61</v>
      </c>
      <c r="AA276" t="s">
        <v>2956</v>
      </c>
      <c r="AB276" t="s">
        <v>8</v>
      </c>
    </row>
    <row r="277" spans="1:28" hidden="1" x14ac:dyDescent="0.3">
      <c r="A277">
        <v>2235166</v>
      </c>
      <c r="B277" t="s">
        <v>2949</v>
      </c>
      <c r="C277" t="s">
        <v>2955</v>
      </c>
      <c r="E277" t="s">
        <v>64</v>
      </c>
      <c r="F277" t="s">
        <v>73</v>
      </c>
      <c r="G277" t="s">
        <v>62</v>
      </c>
      <c r="H277" t="s">
        <v>10</v>
      </c>
      <c r="I277" t="s">
        <v>8</v>
      </c>
      <c r="J277" t="s">
        <v>8</v>
      </c>
      <c r="K277" t="s">
        <v>8</v>
      </c>
      <c r="L277" t="s">
        <v>10</v>
      </c>
      <c r="M277">
        <v>33.799999999999997</v>
      </c>
      <c r="N277">
        <v>23.9</v>
      </c>
      <c r="O277">
        <v>5.0999999999999996</v>
      </c>
      <c r="P277">
        <v>5.0999999999999996</v>
      </c>
      <c r="Q277">
        <v>186</v>
      </c>
      <c r="R277">
        <v>306</v>
      </c>
      <c r="S277" s="5">
        <v>0.39</v>
      </c>
      <c r="T277" t="s">
        <v>8</v>
      </c>
      <c r="X277" s="4">
        <v>42065</v>
      </c>
      <c r="Y277" s="4">
        <v>42079</v>
      </c>
      <c r="Z277" t="s">
        <v>61</v>
      </c>
      <c r="AA277" t="s">
        <v>2954</v>
      </c>
      <c r="AB277" t="s">
        <v>8</v>
      </c>
    </row>
    <row r="278" spans="1:28" hidden="1" x14ac:dyDescent="0.3">
      <c r="A278">
        <v>2235165</v>
      </c>
      <c r="B278" t="s">
        <v>2949</v>
      </c>
      <c r="C278" t="s">
        <v>2953</v>
      </c>
      <c r="E278" t="s">
        <v>64</v>
      </c>
      <c r="F278" t="s">
        <v>73</v>
      </c>
      <c r="G278" t="s">
        <v>62</v>
      </c>
      <c r="H278" t="s">
        <v>10</v>
      </c>
      <c r="I278" t="s">
        <v>8</v>
      </c>
      <c r="J278" t="s">
        <v>8</v>
      </c>
      <c r="K278" t="s">
        <v>8</v>
      </c>
      <c r="L278" t="s">
        <v>10</v>
      </c>
      <c r="M278">
        <v>33.799999999999997</v>
      </c>
      <c r="N278">
        <v>23.9</v>
      </c>
      <c r="O278">
        <v>5.0999999999999996</v>
      </c>
      <c r="P278">
        <v>5.0999999999999996</v>
      </c>
      <c r="Q278">
        <v>186</v>
      </c>
      <c r="R278">
        <v>306</v>
      </c>
      <c r="S278" s="5">
        <v>0.39</v>
      </c>
      <c r="T278" t="s">
        <v>8</v>
      </c>
      <c r="X278" s="4">
        <v>42065</v>
      </c>
      <c r="Y278" s="4">
        <v>42079</v>
      </c>
      <c r="Z278" t="s">
        <v>61</v>
      </c>
      <c r="AA278" t="s">
        <v>2952</v>
      </c>
      <c r="AB278" t="s">
        <v>8</v>
      </c>
    </row>
    <row r="279" spans="1:28" hidden="1" x14ac:dyDescent="0.3">
      <c r="A279">
        <v>2235168</v>
      </c>
      <c r="B279" t="s">
        <v>2949</v>
      </c>
      <c r="C279" t="s">
        <v>2951</v>
      </c>
      <c r="E279" t="s">
        <v>64</v>
      </c>
      <c r="F279" t="s">
        <v>73</v>
      </c>
      <c r="G279" t="s">
        <v>62</v>
      </c>
      <c r="H279" t="s">
        <v>10</v>
      </c>
      <c r="I279" t="s">
        <v>8</v>
      </c>
      <c r="J279" t="s">
        <v>8</v>
      </c>
      <c r="K279" t="s">
        <v>8</v>
      </c>
      <c r="L279" t="s">
        <v>10</v>
      </c>
      <c r="M279">
        <v>33.799999999999997</v>
      </c>
      <c r="N279">
        <v>23.9</v>
      </c>
      <c r="O279">
        <v>5.7</v>
      </c>
      <c r="P279">
        <v>5.7</v>
      </c>
      <c r="Q279">
        <v>267</v>
      </c>
      <c r="R279">
        <v>312</v>
      </c>
      <c r="S279" s="5">
        <v>0.14000000000000001</v>
      </c>
      <c r="T279" t="s">
        <v>8</v>
      </c>
      <c r="X279" s="4">
        <v>42077</v>
      </c>
      <c r="Y279" s="4">
        <v>42079</v>
      </c>
      <c r="Z279" t="s">
        <v>61</v>
      </c>
      <c r="AA279" t="s">
        <v>2950</v>
      </c>
      <c r="AB279" t="s">
        <v>8</v>
      </c>
    </row>
    <row r="280" spans="1:28" hidden="1" x14ac:dyDescent="0.3">
      <c r="A280">
        <v>2245081</v>
      </c>
      <c r="B280" t="s">
        <v>2949</v>
      </c>
      <c r="C280" t="s">
        <v>2948</v>
      </c>
      <c r="D280" t="s">
        <v>2947</v>
      </c>
      <c r="E280" t="s">
        <v>163</v>
      </c>
      <c r="F280" t="s">
        <v>162</v>
      </c>
      <c r="G280" t="s">
        <v>62</v>
      </c>
      <c r="H280" t="s">
        <v>8</v>
      </c>
      <c r="I280" t="s">
        <v>10</v>
      </c>
      <c r="J280" t="s">
        <v>8</v>
      </c>
      <c r="K280" t="s">
        <v>10</v>
      </c>
      <c r="L280" t="s">
        <v>8</v>
      </c>
      <c r="M280">
        <v>72</v>
      </c>
      <c r="N280">
        <v>35</v>
      </c>
      <c r="O280">
        <v>16.8</v>
      </c>
      <c r="P280">
        <v>20.7</v>
      </c>
      <c r="Q280">
        <v>561</v>
      </c>
      <c r="R280">
        <v>615</v>
      </c>
      <c r="S280" s="5">
        <v>0.1</v>
      </c>
      <c r="T280" t="s">
        <v>8</v>
      </c>
      <c r="X280" s="4">
        <v>42262</v>
      </c>
      <c r="Y280" s="4">
        <v>42216</v>
      </c>
      <c r="Z280" t="s">
        <v>61</v>
      </c>
      <c r="AA280" t="s">
        <v>2946</v>
      </c>
      <c r="AB280" t="s">
        <v>8</v>
      </c>
    </row>
    <row r="281" spans="1:28" hidden="1" x14ac:dyDescent="0.3">
      <c r="A281">
        <v>2273986</v>
      </c>
      <c r="B281" t="s">
        <v>2945</v>
      </c>
      <c r="C281" t="s">
        <v>2944</v>
      </c>
      <c r="E281" t="s">
        <v>64</v>
      </c>
      <c r="F281" t="s">
        <v>68</v>
      </c>
      <c r="G281" t="s">
        <v>62</v>
      </c>
      <c r="H281" t="s">
        <v>10</v>
      </c>
      <c r="I281" t="s">
        <v>8</v>
      </c>
      <c r="J281" t="s">
        <v>8</v>
      </c>
      <c r="K281" t="s">
        <v>8</v>
      </c>
      <c r="L281" t="s">
        <v>8</v>
      </c>
      <c r="M281">
        <v>19.399999999999999</v>
      </c>
      <c r="N281">
        <v>18.600000000000001</v>
      </c>
      <c r="O281">
        <v>3.1</v>
      </c>
      <c r="P281">
        <v>3.8</v>
      </c>
      <c r="Q281">
        <v>199</v>
      </c>
      <c r="R281">
        <v>358</v>
      </c>
      <c r="S281" s="5">
        <v>0.44</v>
      </c>
      <c r="T281" t="s">
        <v>8</v>
      </c>
      <c r="X281" s="4">
        <v>42551</v>
      </c>
      <c r="Y281" s="4">
        <v>42583</v>
      </c>
      <c r="Z281" t="s">
        <v>61</v>
      </c>
      <c r="AA281" t="s">
        <v>2943</v>
      </c>
      <c r="AB281" t="s">
        <v>8</v>
      </c>
    </row>
    <row r="282" spans="1:28" hidden="1" x14ac:dyDescent="0.3">
      <c r="A282">
        <v>2250085</v>
      </c>
      <c r="B282" t="s">
        <v>2932</v>
      </c>
      <c r="C282" t="s">
        <v>2942</v>
      </c>
      <c r="E282" t="s">
        <v>163</v>
      </c>
      <c r="F282" t="s">
        <v>258</v>
      </c>
      <c r="G282" t="s">
        <v>62</v>
      </c>
      <c r="H282" t="s">
        <v>8</v>
      </c>
      <c r="I282" t="s">
        <v>8</v>
      </c>
      <c r="J282" t="s">
        <v>8</v>
      </c>
      <c r="K282" t="s">
        <v>10</v>
      </c>
      <c r="L282" t="s">
        <v>8</v>
      </c>
      <c r="M282">
        <v>78.7</v>
      </c>
      <c r="N282">
        <v>23.4</v>
      </c>
      <c r="O282">
        <v>13.1</v>
      </c>
      <c r="P282">
        <v>11.4</v>
      </c>
      <c r="Q282">
        <v>482</v>
      </c>
      <c r="R282">
        <v>502</v>
      </c>
      <c r="S282" s="5">
        <v>0.06</v>
      </c>
      <c r="T282" t="s">
        <v>8</v>
      </c>
      <c r="X282" s="4">
        <v>42278</v>
      </c>
      <c r="Y282" s="4">
        <v>42286</v>
      </c>
      <c r="Z282" t="s">
        <v>61</v>
      </c>
      <c r="AA282" t="s">
        <v>2941</v>
      </c>
      <c r="AB282" t="s">
        <v>8</v>
      </c>
    </row>
    <row r="283" spans="1:28" hidden="1" x14ac:dyDescent="0.3">
      <c r="A283">
        <v>2233418</v>
      </c>
      <c r="B283" t="s">
        <v>2932</v>
      </c>
      <c r="C283" t="s">
        <v>2940</v>
      </c>
      <c r="E283" t="s">
        <v>163</v>
      </c>
      <c r="F283" t="s">
        <v>162</v>
      </c>
      <c r="G283" t="s">
        <v>62</v>
      </c>
      <c r="H283" t="s">
        <v>8</v>
      </c>
      <c r="I283" t="s">
        <v>10</v>
      </c>
      <c r="J283" t="s">
        <v>8</v>
      </c>
      <c r="K283" t="s">
        <v>10</v>
      </c>
      <c r="L283" t="s">
        <v>8</v>
      </c>
      <c r="M283">
        <v>83.7</v>
      </c>
      <c r="N283">
        <v>30</v>
      </c>
      <c r="O283">
        <v>16.3</v>
      </c>
      <c r="P283">
        <v>16.3</v>
      </c>
      <c r="Q283">
        <v>546</v>
      </c>
      <c r="R283">
        <v>574</v>
      </c>
      <c r="S283" s="5">
        <v>0.06</v>
      </c>
      <c r="T283" t="s">
        <v>8</v>
      </c>
      <c r="X283" s="4">
        <v>41927</v>
      </c>
      <c r="Y283" s="4">
        <v>41892</v>
      </c>
      <c r="Z283" t="s">
        <v>61</v>
      </c>
      <c r="AA283" t="s">
        <v>2939</v>
      </c>
      <c r="AB283" t="s">
        <v>8</v>
      </c>
    </row>
    <row r="284" spans="1:28" hidden="1" x14ac:dyDescent="0.3">
      <c r="A284">
        <v>2219302</v>
      </c>
      <c r="B284" t="s">
        <v>2932</v>
      </c>
      <c r="C284" t="s">
        <v>2938</v>
      </c>
      <c r="D284" t="s">
        <v>167</v>
      </c>
      <c r="E284" t="s">
        <v>163</v>
      </c>
      <c r="F284" t="s">
        <v>162</v>
      </c>
      <c r="G284" t="s">
        <v>62</v>
      </c>
      <c r="H284" t="s">
        <v>8</v>
      </c>
      <c r="I284" t="s">
        <v>10</v>
      </c>
      <c r="J284" t="s">
        <v>8</v>
      </c>
      <c r="K284" t="s">
        <v>10</v>
      </c>
      <c r="L284" t="s">
        <v>8</v>
      </c>
      <c r="M284">
        <v>83.7</v>
      </c>
      <c r="N284">
        <v>30</v>
      </c>
      <c r="O284">
        <v>16.3</v>
      </c>
      <c r="P284">
        <v>20</v>
      </c>
      <c r="Q284">
        <v>546</v>
      </c>
      <c r="R284">
        <v>609</v>
      </c>
      <c r="S284" s="5">
        <v>0.12</v>
      </c>
      <c r="T284" t="s">
        <v>8</v>
      </c>
      <c r="X284" s="4">
        <v>41927</v>
      </c>
      <c r="Y284" s="4">
        <v>41892</v>
      </c>
      <c r="Z284" t="s">
        <v>61</v>
      </c>
      <c r="AA284" t="s">
        <v>2937</v>
      </c>
      <c r="AB284" t="s">
        <v>8</v>
      </c>
    </row>
    <row r="285" spans="1:28" hidden="1" x14ac:dyDescent="0.3">
      <c r="A285">
        <v>2247950</v>
      </c>
      <c r="B285" t="s">
        <v>2932</v>
      </c>
      <c r="C285" t="s">
        <v>2936</v>
      </c>
      <c r="E285" t="s">
        <v>179</v>
      </c>
      <c r="F285" t="s">
        <v>178</v>
      </c>
      <c r="G285" t="s">
        <v>62</v>
      </c>
      <c r="H285" t="s">
        <v>8</v>
      </c>
      <c r="I285" t="s">
        <v>10</v>
      </c>
      <c r="J285" t="s">
        <v>8</v>
      </c>
      <c r="K285" t="s">
        <v>8</v>
      </c>
      <c r="L285" t="s">
        <v>8</v>
      </c>
      <c r="M285">
        <v>83.7</v>
      </c>
      <c r="N285">
        <v>30</v>
      </c>
      <c r="O285">
        <v>17.2</v>
      </c>
      <c r="P285">
        <v>17.2</v>
      </c>
      <c r="Q285">
        <v>310</v>
      </c>
      <c r="R285">
        <v>366</v>
      </c>
      <c r="S285" s="5">
        <v>0.15</v>
      </c>
      <c r="T285" t="s">
        <v>8</v>
      </c>
      <c r="X285" s="4">
        <v>42258</v>
      </c>
      <c r="Y285" s="4">
        <v>42258</v>
      </c>
      <c r="Z285" t="s">
        <v>61</v>
      </c>
      <c r="AA285" t="s">
        <v>2935</v>
      </c>
      <c r="AB285" t="s">
        <v>8</v>
      </c>
    </row>
    <row r="286" spans="1:28" hidden="1" x14ac:dyDescent="0.3">
      <c r="A286">
        <v>2219307</v>
      </c>
      <c r="B286" t="s">
        <v>2932</v>
      </c>
      <c r="C286" t="s">
        <v>2934</v>
      </c>
      <c r="E286" t="s">
        <v>163</v>
      </c>
      <c r="F286" t="s">
        <v>162</v>
      </c>
      <c r="G286" t="s">
        <v>62</v>
      </c>
      <c r="H286" t="s">
        <v>8</v>
      </c>
      <c r="I286" t="s">
        <v>10</v>
      </c>
      <c r="J286" t="s">
        <v>8</v>
      </c>
      <c r="K286" t="s">
        <v>10</v>
      </c>
      <c r="L286" t="s">
        <v>8</v>
      </c>
      <c r="M286">
        <v>83.7</v>
      </c>
      <c r="N286">
        <v>36</v>
      </c>
      <c r="O286">
        <v>19.7</v>
      </c>
      <c r="P286">
        <v>24.2</v>
      </c>
      <c r="Q286">
        <v>590</v>
      </c>
      <c r="R286">
        <v>648</v>
      </c>
      <c r="S286" s="5">
        <v>0.1</v>
      </c>
      <c r="T286" t="s">
        <v>8</v>
      </c>
      <c r="X286" s="4">
        <v>41927</v>
      </c>
      <c r="Y286" s="4">
        <v>41892</v>
      </c>
      <c r="Z286" t="s">
        <v>61</v>
      </c>
      <c r="AA286" t="s">
        <v>2933</v>
      </c>
      <c r="AB286" t="s">
        <v>8</v>
      </c>
    </row>
    <row r="287" spans="1:28" hidden="1" x14ac:dyDescent="0.3">
      <c r="A287">
        <v>2233411</v>
      </c>
      <c r="B287" t="s">
        <v>2932</v>
      </c>
      <c r="C287" t="s">
        <v>2931</v>
      </c>
      <c r="E287" t="s">
        <v>163</v>
      </c>
      <c r="F287" t="s">
        <v>162</v>
      </c>
      <c r="G287" t="s">
        <v>62</v>
      </c>
      <c r="H287" t="s">
        <v>8</v>
      </c>
      <c r="I287" t="s">
        <v>10</v>
      </c>
      <c r="J287" t="s">
        <v>8</v>
      </c>
      <c r="K287" t="s">
        <v>10</v>
      </c>
      <c r="L287" t="s">
        <v>8</v>
      </c>
      <c r="M287">
        <v>83.7</v>
      </c>
      <c r="N287">
        <v>36</v>
      </c>
      <c r="O287">
        <v>19.7</v>
      </c>
      <c r="P287">
        <v>24.2</v>
      </c>
      <c r="Q287">
        <v>590</v>
      </c>
      <c r="R287">
        <v>648</v>
      </c>
      <c r="S287" s="5">
        <v>0.1</v>
      </c>
      <c r="T287" t="s">
        <v>8</v>
      </c>
      <c r="X287" s="4">
        <v>41927</v>
      </c>
      <c r="Y287" s="4">
        <v>41892</v>
      </c>
      <c r="Z287" t="s">
        <v>61</v>
      </c>
      <c r="AA287" t="s">
        <v>2930</v>
      </c>
      <c r="AB287" t="s">
        <v>8</v>
      </c>
    </row>
    <row r="288" spans="1:28" hidden="1" x14ac:dyDescent="0.3">
      <c r="A288">
        <v>2275310</v>
      </c>
      <c r="B288" t="s">
        <v>2927</v>
      </c>
      <c r="C288" t="s">
        <v>2929</v>
      </c>
      <c r="E288" t="s">
        <v>64</v>
      </c>
      <c r="F288" t="s">
        <v>154</v>
      </c>
      <c r="G288" t="s">
        <v>153</v>
      </c>
      <c r="H288" t="s">
        <v>10</v>
      </c>
      <c r="I288" t="s">
        <v>8</v>
      </c>
      <c r="J288" t="s">
        <v>8</v>
      </c>
      <c r="K288" t="s">
        <v>8</v>
      </c>
      <c r="L288" t="s">
        <v>8</v>
      </c>
      <c r="M288">
        <v>33.9</v>
      </c>
      <c r="N288">
        <v>18.600000000000001</v>
      </c>
      <c r="O288">
        <v>3.3</v>
      </c>
      <c r="P288">
        <v>3.3</v>
      </c>
      <c r="Q288">
        <v>220</v>
      </c>
      <c r="R288">
        <v>282</v>
      </c>
      <c r="S288" s="5">
        <v>0.22</v>
      </c>
      <c r="T288" t="s">
        <v>8</v>
      </c>
      <c r="X288" s="4">
        <v>42556</v>
      </c>
      <c r="Y288" s="4">
        <v>42597</v>
      </c>
      <c r="Z288" t="s">
        <v>72</v>
      </c>
      <c r="AA288" t="s">
        <v>2928</v>
      </c>
      <c r="AB288" t="s">
        <v>8</v>
      </c>
    </row>
    <row r="289" spans="1:28" hidden="1" x14ac:dyDescent="0.3">
      <c r="A289">
        <v>2275311</v>
      </c>
      <c r="B289" t="s">
        <v>2927</v>
      </c>
      <c r="C289" t="s">
        <v>2926</v>
      </c>
      <c r="E289" t="s">
        <v>64</v>
      </c>
      <c r="F289" t="s">
        <v>154</v>
      </c>
      <c r="G289" t="s">
        <v>153</v>
      </c>
      <c r="H289" t="s">
        <v>10</v>
      </c>
      <c r="I289" t="s">
        <v>8</v>
      </c>
      <c r="J289" t="s">
        <v>8</v>
      </c>
      <c r="K289" t="s">
        <v>8</v>
      </c>
      <c r="L289" t="s">
        <v>8</v>
      </c>
      <c r="M289">
        <v>33.9</v>
      </c>
      <c r="N289">
        <v>18.600000000000001</v>
      </c>
      <c r="O289">
        <v>3.3</v>
      </c>
      <c r="P289">
        <v>3.3</v>
      </c>
      <c r="Q289">
        <v>220</v>
      </c>
      <c r="R289">
        <v>282</v>
      </c>
      <c r="S289" s="5">
        <v>0.22</v>
      </c>
      <c r="T289" t="s">
        <v>8</v>
      </c>
      <c r="X289" s="4">
        <v>42556</v>
      </c>
      <c r="Y289" s="4">
        <v>42597</v>
      </c>
      <c r="Z289" t="s">
        <v>72</v>
      </c>
      <c r="AA289" t="s">
        <v>2925</v>
      </c>
      <c r="AB289" t="s">
        <v>8</v>
      </c>
    </row>
    <row r="290" spans="1:28" hidden="1" x14ac:dyDescent="0.3">
      <c r="A290">
        <v>2256429</v>
      </c>
      <c r="B290" t="s">
        <v>2922</v>
      </c>
      <c r="C290" t="s">
        <v>2924</v>
      </c>
      <c r="E290" t="s">
        <v>205</v>
      </c>
      <c r="F290" t="s">
        <v>209</v>
      </c>
      <c r="G290" t="s">
        <v>62</v>
      </c>
      <c r="H290" t="s">
        <v>8</v>
      </c>
      <c r="I290" t="s">
        <v>8</v>
      </c>
      <c r="J290" t="s">
        <v>8</v>
      </c>
      <c r="K290" t="s">
        <v>8</v>
      </c>
      <c r="L290" t="s">
        <v>8</v>
      </c>
      <c r="M290">
        <v>59.8</v>
      </c>
      <c r="N290">
        <v>24</v>
      </c>
      <c r="O290">
        <v>9.9</v>
      </c>
      <c r="P290">
        <v>12</v>
      </c>
      <c r="Q290">
        <v>296</v>
      </c>
      <c r="R290">
        <v>331</v>
      </c>
      <c r="S290" s="5">
        <v>0.1</v>
      </c>
      <c r="T290" t="s">
        <v>8</v>
      </c>
      <c r="X290" s="4">
        <v>42370</v>
      </c>
      <c r="Y290" s="4">
        <v>42356</v>
      </c>
      <c r="Z290" t="s">
        <v>61</v>
      </c>
      <c r="AA290" t="s">
        <v>2923</v>
      </c>
      <c r="AB290" t="s">
        <v>10</v>
      </c>
    </row>
    <row r="291" spans="1:28" hidden="1" x14ac:dyDescent="0.3">
      <c r="A291">
        <v>2256430</v>
      </c>
      <c r="B291" t="s">
        <v>2922</v>
      </c>
      <c r="C291" t="s">
        <v>2921</v>
      </c>
      <c r="E291" t="s">
        <v>205</v>
      </c>
      <c r="F291" t="s">
        <v>209</v>
      </c>
      <c r="G291" t="s">
        <v>62</v>
      </c>
      <c r="H291" t="s">
        <v>8</v>
      </c>
      <c r="I291" t="s">
        <v>8</v>
      </c>
      <c r="J291" t="s">
        <v>8</v>
      </c>
      <c r="K291" t="s">
        <v>8</v>
      </c>
      <c r="L291" t="s">
        <v>8</v>
      </c>
      <c r="M291">
        <v>59.8</v>
      </c>
      <c r="N291">
        <v>24</v>
      </c>
      <c r="O291">
        <v>11.5</v>
      </c>
      <c r="P291">
        <v>13.9</v>
      </c>
      <c r="Q291">
        <v>311</v>
      </c>
      <c r="R291">
        <v>346</v>
      </c>
      <c r="S291" s="5">
        <v>0.1</v>
      </c>
      <c r="T291" t="s">
        <v>8</v>
      </c>
      <c r="X291" s="4">
        <v>42370</v>
      </c>
      <c r="Y291" s="4">
        <v>42356</v>
      </c>
      <c r="Z291" t="s">
        <v>61</v>
      </c>
      <c r="AA291" t="s">
        <v>2920</v>
      </c>
      <c r="AB291" t="s">
        <v>10</v>
      </c>
    </row>
    <row r="292" spans="1:28" hidden="1" x14ac:dyDescent="0.3">
      <c r="A292">
        <v>2256589</v>
      </c>
      <c r="B292" t="s">
        <v>2904</v>
      </c>
      <c r="C292" t="s">
        <v>2919</v>
      </c>
      <c r="D292" t="s">
        <v>2918</v>
      </c>
      <c r="E292" t="s">
        <v>64</v>
      </c>
      <c r="F292" t="s">
        <v>154</v>
      </c>
      <c r="G292" t="s">
        <v>153</v>
      </c>
      <c r="H292" t="s">
        <v>10</v>
      </c>
      <c r="I292" t="s">
        <v>8</v>
      </c>
      <c r="J292" t="s">
        <v>8</v>
      </c>
      <c r="K292" t="s">
        <v>8</v>
      </c>
      <c r="L292" t="s">
        <v>8</v>
      </c>
      <c r="M292">
        <v>19.7</v>
      </c>
      <c r="N292">
        <v>17.5</v>
      </c>
      <c r="O292">
        <v>1.7</v>
      </c>
      <c r="P292">
        <v>1.7</v>
      </c>
      <c r="Q292">
        <v>209</v>
      </c>
      <c r="R292">
        <v>268</v>
      </c>
      <c r="S292" s="5">
        <v>0.22</v>
      </c>
      <c r="T292" t="s">
        <v>8</v>
      </c>
      <c r="X292" s="4">
        <v>42381</v>
      </c>
      <c r="Y292" s="4">
        <v>42381</v>
      </c>
      <c r="Z292" t="s">
        <v>72</v>
      </c>
      <c r="AA292" t="s">
        <v>2917</v>
      </c>
      <c r="AB292" t="s">
        <v>8</v>
      </c>
    </row>
    <row r="293" spans="1:28" hidden="1" x14ac:dyDescent="0.3">
      <c r="A293">
        <v>2256590</v>
      </c>
      <c r="B293" t="s">
        <v>2904</v>
      </c>
      <c r="C293" t="s">
        <v>2916</v>
      </c>
      <c r="D293" t="s">
        <v>2915</v>
      </c>
      <c r="E293" t="s">
        <v>64</v>
      </c>
      <c r="F293" t="s">
        <v>154</v>
      </c>
      <c r="G293" t="s">
        <v>153</v>
      </c>
      <c r="H293" t="s">
        <v>10</v>
      </c>
      <c r="I293" t="s">
        <v>8</v>
      </c>
      <c r="J293" t="s">
        <v>8</v>
      </c>
      <c r="K293" t="s">
        <v>8</v>
      </c>
      <c r="L293" t="s">
        <v>8</v>
      </c>
      <c r="M293">
        <v>26.6</v>
      </c>
      <c r="N293">
        <v>17.5</v>
      </c>
      <c r="O293">
        <v>2.5</v>
      </c>
      <c r="P293">
        <v>2.5</v>
      </c>
      <c r="Q293">
        <v>215</v>
      </c>
      <c r="R293">
        <v>275</v>
      </c>
      <c r="S293" s="5">
        <v>0.22</v>
      </c>
      <c r="T293" t="s">
        <v>8</v>
      </c>
      <c r="X293" s="4">
        <v>42381</v>
      </c>
      <c r="Y293" s="4">
        <v>42381</v>
      </c>
      <c r="Z293" t="s">
        <v>72</v>
      </c>
      <c r="AA293" t="s">
        <v>2914</v>
      </c>
      <c r="AB293" t="s">
        <v>8</v>
      </c>
    </row>
    <row r="294" spans="1:28" hidden="1" x14ac:dyDescent="0.3">
      <c r="A294">
        <v>2256591</v>
      </c>
      <c r="B294" t="s">
        <v>2904</v>
      </c>
      <c r="C294" t="s">
        <v>2913</v>
      </c>
      <c r="D294" t="s">
        <v>2912</v>
      </c>
      <c r="E294" t="s">
        <v>64</v>
      </c>
      <c r="F294" t="s">
        <v>154</v>
      </c>
      <c r="G294" t="s">
        <v>153</v>
      </c>
      <c r="H294" t="s">
        <v>10</v>
      </c>
      <c r="I294" t="s">
        <v>8</v>
      </c>
      <c r="J294" t="s">
        <v>8</v>
      </c>
      <c r="K294" t="s">
        <v>8</v>
      </c>
      <c r="L294" t="s">
        <v>8</v>
      </c>
      <c r="M294">
        <v>32.700000000000003</v>
      </c>
      <c r="N294">
        <v>17.5</v>
      </c>
      <c r="O294">
        <v>3.2</v>
      </c>
      <c r="P294">
        <v>3.2</v>
      </c>
      <c r="Q294">
        <v>220</v>
      </c>
      <c r="R294">
        <v>281</v>
      </c>
      <c r="S294" s="5">
        <v>0.22</v>
      </c>
      <c r="T294" t="s">
        <v>8</v>
      </c>
      <c r="X294" s="4">
        <v>42381</v>
      </c>
      <c r="Y294" s="4">
        <v>42381</v>
      </c>
      <c r="Z294" t="s">
        <v>72</v>
      </c>
      <c r="AA294" t="s">
        <v>2911</v>
      </c>
      <c r="AB294" t="s">
        <v>8</v>
      </c>
    </row>
    <row r="295" spans="1:28" hidden="1" x14ac:dyDescent="0.3">
      <c r="A295">
        <v>2256588</v>
      </c>
      <c r="B295" t="s">
        <v>2904</v>
      </c>
      <c r="C295" t="s">
        <v>2910</v>
      </c>
      <c r="D295" t="s">
        <v>2909</v>
      </c>
      <c r="E295" t="s">
        <v>64</v>
      </c>
      <c r="F295" t="s">
        <v>154</v>
      </c>
      <c r="G295" t="s">
        <v>153</v>
      </c>
      <c r="H295" t="s">
        <v>10</v>
      </c>
      <c r="I295" t="s">
        <v>8</v>
      </c>
      <c r="J295" t="s">
        <v>8</v>
      </c>
      <c r="K295" t="s">
        <v>8</v>
      </c>
      <c r="L295" t="s">
        <v>8</v>
      </c>
      <c r="M295">
        <v>32.700000000000003</v>
      </c>
      <c r="N295">
        <v>20.6</v>
      </c>
      <c r="O295">
        <v>4.3</v>
      </c>
      <c r="P295">
        <v>4.3</v>
      </c>
      <c r="Q295">
        <v>228</v>
      </c>
      <c r="R295">
        <v>291</v>
      </c>
      <c r="S295" s="5">
        <v>0.22</v>
      </c>
      <c r="T295" t="s">
        <v>8</v>
      </c>
      <c r="X295" s="4">
        <v>42381</v>
      </c>
      <c r="Y295" s="4">
        <v>42381</v>
      </c>
      <c r="Z295" t="s">
        <v>72</v>
      </c>
      <c r="AA295" t="s">
        <v>2908</v>
      </c>
      <c r="AB295" t="s">
        <v>8</v>
      </c>
    </row>
    <row r="296" spans="1:28" hidden="1" x14ac:dyDescent="0.3">
      <c r="A296">
        <v>2205159</v>
      </c>
      <c r="B296" t="s">
        <v>2904</v>
      </c>
      <c r="C296" t="s">
        <v>2907</v>
      </c>
      <c r="D296" t="s">
        <v>2906</v>
      </c>
      <c r="E296" t="s">
        <v>64</v>
      </c>
      <c r="F296" t="s">
        <v>154</v>
      </c>
      <c r="G296" t="s">
        <v>153</v>
      </c>
      <c r="H296" t="s">
        <v>10</v>
      </c>
      <c r="I296" t="s">
        <v>8</v>
      </c>
      <c r="J296" t="s">
        <v>8</v>
      </c>
      <c r="K296" t="s">
        <v>8</v>
      </c>
      <c r="L296" t="s">
        <v>8</v>
      </c>
      <c r="M296">
        <v>32.299999999999997</v>
      </c>
      <c r="N296">
        <v>20.399999999999999</v>
      </c>
      <c r="O296">
        <v>4.2</v>
      </c>
      <c r="P296">
        <v>4.2</v>
      </c>
      <c r="Q296">
        <v>226</v>
      </c>
      <c r="R296">
        <v>290</v>
      </c>
      <c r="S296" s="5">
        <v>0.22</v>
      </c>
      <c r="T296" t="s">
        <v>8</v>
      </c>
      <c r="X296" s="4">
        <v>42246</v>
      </c>
      <c r="Y296" s="4">
        <v>41900</v>
      </c>
      <c r="Z296" t="s">
        <v>61</v>
      </c>
      <c r="AA296" t="s">
        <v>2905</v>
      </c>
      <c r="AB296" t="s">
        <v>8</v>
      </c>
    </row>
    <row r="297" spans="1:28" hidden="1" x14ac:dyDescent="0.3">
      <c r="A297">
        <v>2243850</v>
      </c>
      <c r="B297" t="s">
        <v>2904</v>
      </c>
      <c r="C297" t="s">
        <v>2903</v>
      </c>
      <c r="D297" t="s">
        <v>2902</v>
      </c>
      <c r="E297" t="s">
        <v>64</v>
      </c>
      <c r="F297" t="s">
        <v>68</v>
      </c>
      <c r="G297" t="s">
        <v>62</v>
      </c>
      <c r="H297" t="s">
        <v>10</v>
      </c>
      <c r="I297" t="s">
        <v>8</v>
      </c>
      <c r="J297" t="s">
        <v>8</v>
      </c>
      <c r="K297" t="s">
        <v>8</v>
      </c>
      <c r="L297" t="s">
        <v>8</v>
      </c>
      <c r="M297">
        <v>33.700000000000003</v>
      </c>
      <c r="N297">
        <v>18.7</v>
      </c>
      <c r="O297">
        <v>2.9</v>
      </c>
      <c r="P297">
        <v>3.6</v>
      </c>
      <c r="Q297">
        <v>321</v>
      </c>
      <c r="R297">
        <v>357</v>
      </c>
      <c r="S297" s="5">
        <v>0.1</v>
      </c>
      <c r="T297" t="s">
        <v>8</v>
      </c>
      <c r="X297" s="4">
        <v>42192</v>
      </c>
      <c r="Y297" s="4">
        <v>42206</v>
      </c>
      <c r="Z297" t="s">
        <v>72</v>
      </c>
      <c r="AA297" t="s">
        <v>2901</v>
      </c>
      <c r="AB297" t="s">
        <v>8</v>
      </c>
    </row>
    <row r="298" spans="1:28" hidden="1" x14ac:dyDescent="0.3">
      <c r="A298">
        <v>2215451</v>
      </c>
      <c r="B298" t="s">
        <v>2891</v>
      </c>
      <c r="C298" t="s">
        <v>2900</v>
      </c>
      <c r="E298" t="s">
        <v>64</v>
      </c>
      <c r="F298" t="s">
        <v>154</v>
      </c>
      <c r="G298" t="s">
        <v>153</v>
      </c>
      <c r="H298" t="s">
        <v>10</v>
      </c>
      <c r="I298" t="s">
        <v>8</v>
      </c>
      <c r="J298" t="s">
        <v>8</v>
      </c>
      <c r="K298" t="s">
        <v>8</v>
      </c>
      <c r="L298" t="s">
        <v>8</v>
      </c>
      <c r="M298">
        <v>20.100000000000001</v>
      </c>
      <c r="N298">
        <v>17.3</v>
      </c>
      <c r="O298">
        <v>1.5</v>
      </c>
      <c r="P298">
        <v>1.5</v>
      </c>
      <c r="Q298">
        <v>203</v>
      </c>
      <c r="R298">
        <v>266</v>
      </c>
      <c r="S298" s="5">
        <v>0.24</v>
      </c>
      <c r="T298" t="s">
        <v>8</v>
      </c>
      <c r="X298" s="4">
        <v>41809</v>
      </c>
      <c r="Y298" s="4">
        <v>41810</v>
      </c>
      <c r="Z298" t="s">
        <v>72</v>
      </c>
      <c r="AA298" t="s">
        <v>2899</v>
      </c>
      <c r="AB298" t="s">
        <v>8</v>
      </c>
    </row>
    <row r="299" spans="1:28" hidden="1" x14ac:dyDescent="0.3">
      <c r="A299">
        <v>2215461</v>
      </c>
      <c r="B299" t="s">
        <v>2891</v>
      </c>
      <c r="C299" t="s">
        <v>2898</v>
      </c>
      <c r="E299" t="s">
        <v>64</v>
      </c>
      <c r="F299" t="s">
        <v>68</v>
      </c>
      <c r="G299" t="s">
        <v>62</v>
      </c>
      <c r="H299" t="s">
        <v>10</v>
      </c>
      <c r="I299" t="s">
        <v>8</v>
      </c>
      <c r="J299" t="s">
        <v>8</v>
      </c>
      <c r="K299" t="s">
        <v>8</v>
      </c>
      <c r="L299" t="s">
        <v>8</v>
      </c>
      <c r="M299">
        <v>33.5</v>
      </c>
      <c r="N299">
        <v>18.899999999999999</v>
      </c>
      <c r="O299">
        <v>3.1</v>
      </c>
      <c r="P299">
        <v>3.7</v>
      </c>
      <c r="Q299">
        <v>320</v>
      </c>
      <c r="R299">
        <v>358</v>
      </c>
      <c r="S299" s="5">
        <v>0.11</v>
      </c>
      <c r="T299" t="s">
        <v>8</v>
      </c>
      <c r="X299" s="4">
        <v>41809</v>
      </c>
      <c r="Y299" s="4">
        <v>41810</v>
      </c>
      <c r="Z299" t="s">
        <v>72</v>
      </c>
      <c r="AA299" t="s">
        <v>2897</v>
      </c>
      <c r="AB299" t="s">
        <v>8</v>
      </c>
    </row>
    <row r="300" spans="1:28" hidden="1" x14ac:dyDescent="0.3">
      <c r="A300">
        <v>2215452</v>
      </c>
      <c r="B300" t="s">
        <v>2891</v>
      </c>
      <c r="C300" t="s">
        <v>2896</v>
      </c>
      <c r="E300" t="s">
        <v>64</v>
      </c>
      <c r="F300" t="s">
        <v>154</v>
      </c>
      <c r="G300" t="s">
        <v>153</v>
      </c>
      <c r="H300" t="s">
        <v>10</v>
      </c>
      <c r="I300" t="s">
        <v>8</v>
      </c>
      <c r="J300" t="s">
        <v>8</v>
      </c>
      <c r="K300" t="s">
        <v>8</v>
      </c>
      <c r="L300" t="s">
        <v>8</v>
      </c>
      <c r="M300">
        <v>33.5</v>
      </c>
      <c r="N300">
        <v>18.7</v>
      </c>
      <c r="O300">
        <v>3.3</v>
      </c>
      <c r="P300">
        <v>3.3</v>
      </c>
      <c r="Q300">
        <v>220</v>
      </c>
      <c r="R300">
        <v>282</v>
      </c>
      <c r="S300" s="5">
        <v>0.22</v>
      </c>
      <c r="T300" t="s">
        <v>8</v>
      </c>
      <c r="X300" s="4">
        <v>41809</v>
      </c>
      <c r="Y300" s="4">
        <v>41810</v>
      </c>
      <c r="Z300" t="s">
        <v>72</v>
      </c>
      <c r="AA300" t="s">
        <v>2895</v>
      </c>
      <c r="AB300" t="s">
        <v>8</v>
      </c>
    </row>
    <row r="301" spans="1:28" hidden="1" x14ac:dyDescent="0.3">
      <c r="A301">
        <v>2215453</v>
      </c>
      <c r="B301" t="s">
        <v>2891</v>
      </c>
      <c r="C301" t="s">
        <v>2894</v>
      </c>
      <c r="D301" t="s">
        <v>2893</v>
      </c>
      <c r="E301" t="s">
        <v>64</v>
      </c>
      <c r="F301" t="s">
        <v>154</v>
      </c>
      <c r="G301" t="s">
        <v>153</v>
      </c>
      <c r="H301" t="s">
        <v>10</v>
      </c>
      <c r="I301" t="s">
        <v>8</v>
      </c>
      <c r="J301" t="s">
        <v>8</v>
      </c>
      <c r="K301" t="s">
        <v>8</v>
      </c>
      <c r="L301" t="s">
        <v>8</v>
      </c>
      <c r="M301">
        <v>32.700000000000003</v>
      </c>
      <c r="N301">
        <v>19.7</v>
      </c>
      <c r="O301">
        <v>4.4000000000000004</v>
      </c>
      <c r="P301">
        <v>4.4000000000000004</v>
      </c>
      <c r="Q301">
        <v>228</v>
      </c>
      <c r="R301">
        <v>292</v>
      </c>
      <c r="S301" s="5">
        <v>0.22</v>
      </c>
      <c r="T301" t="s">
        <v>8</v>
      </c>
      <c r="X301" s="4">
        <v>41809</v>
      </c>
      <c r="Y301" s="4">
        <v>41830</v>
      </c>
      <c r="Z301" t="s">
        <v>72</v>
      </c>
      <c r="AA301" t="s">
        <v>2892</v>
      </c>
      <c r="AB301" t="s">
        <v>8</v>
      </c>
    </row>
    <row r="302" spans="1:28" hidden="1" x14ac:dyDescent="0.3">
      <c r="A302">
        <v>2226236</v>
      </c>
      <c r="B302" t="s">
        <v>2891</v>
      </c>
      <c r="C302" t="s">
        <v>2890</v>
      </c>
      <c r="E302" t="s">
        <v>64</v>
      </c>
      <c r="F302" t="s">
        <v>68</v>
      </c>
      <c r="G302" t="s">
        <v>62</v>
      </c>
      <c r="H302" t="s">
        <v>10</v>
      </c>
      <c r="I302" t="s">
        <v>8</v>
      </c>
      <c r="J302" t="s">
        <v>8</v>
      </c>
      <c r="K302" t="s">
        <v>8</v>
      </c>
      <c r="L302" t="s">
        <v>8</v>
      </c>
      <c r="M302">
        <v>56.3</v>
      </c>
      <c r="N302">
        <v>21.7</v>
      </c>
      <c r="O302">
        <v>7.4</v>
      </c>
      <c r="P302">
        <v>8.4</v>
      </c>
      <c r="Q302">
        <v>345</v>
      </c>
      <c r="R302">
        <v>385</v>
      </c>
      <c r="S302" s="5">
        <v>0.1</v>
      </c>
      <c r="T302" t="s">
        <v>8</v>
      </c>
      <c r="X302" s="4">
        <v>41962</v>
      </c>
      <c r="Y302" s="4">
        <v>41971</v>
      </c>
      <c r="Z302" t="s">
        <v>61</v>
      </c>
      <c r="AA302" t="s">
        <v>2889</v>
      </c>
      <c r="AB302" t="s">
        <v>8</v>
      </c>
    </row>
    <row r="303" spans="1:28" hidden="1" x14ac:dyDescent="0.3">
      <c r="A303">
        <v>2220348</v>
      </c>
      <c r="B303" t="s">
        <v>2847</v>
      </c>
      <c r="C303" t="s">
        <v>2888</v>
      </c>
      <c r="D303" t="s">
        <v>2887</v>
      </c>
      <c r="E303" t="s">
        <v>205</v>
      </c>
      <c r="F303" t="s">
        <v>209</v>
      </c>
      <c r="G303" t="s">
        <v>62</v>
      </c>
      <c r="H303" t="s">
        <v>8</v>
      </c>
      <c r="I303" t="s">
        <v>8</v>
      </c>
      <c r="J303" t="s">
        <v>8</v>
      </c>
      <c r="K303" t="s">
        <v>8</v>
      </c>
      <c r="L303" t="s">
        <v>8</v>
      </c>
      <c r="M303">
        <v>66</v>
      </c>
      <c r="N303">
        <v>32.9</v>
      </c>
      <c r="O303">
        <v>20.8</v>
      </c>
      <c r="P303">
        <v>25.3</v>
      </c>
      <c r="Q303">
        <v>393</v>
      </c>
      <c r="R303">
        <v>438</v>
      </c>
      <c r="S303" s="5">
        <v>0.1</v>
      </c>
      <c r="T303" t="s">
        <v>8</v>
      </c>
      <c r="X303" s="4">
        <v>41963</v>
      </c>
      <c r="Y303" s="4">
        <v>41908</v>
      </c>
      <c r="Z303" t="s">
        <v>61</v>
      </c>
      <c r="AA303" t="s">
        <v>2886</v>
      </c>
      <c r="AB303" t="s">
        <v>10</v>
      </c>
    </row>
    <row r="304" spans="1:28" hidden="1" x14ac:dyDescent="0.3">
      <c r="A304">
        <v>2216730</v>
      </c>
      <c r="B304" t="s">
        <v>2847</v>
      </c>
      <c r="C304" t="s">
        <v>2885</v>
      </c>
      <c r="E304" t="s">
        <v>163</v>
      </c>
      <c r="F304" t="s">
        <v>258</v>
      </c>
      <c r="G304" t="s">
        <v>62</v>
      </c>
      <c r="H304" t="s">
        <v>8</v>
      </c>
      <c r="I304" t="s">
        <v>8</v>
      </c>
      <c r="J304" t="s">
        <v>8</v>
      </c>
      <c r="K304" t="s">
        <v>10</v>
      </c>
      <c r="L304" t="s">
        <v>8</v>
      </c>
      <c r="M304">
        <v>69.900000000000006</v>
      </c>
      <c r="N304">
        <v>35.6</v>
      </c>
      <c r="O304">
        <v>27.6</v>
      </c>
      <c r="P304">
        <v>34.299999999999997</v>
      </c>
      <c r="Q304">
        <v>642</v>
      </c>
      <c r="R304">
        <v>705</v>
      </c>
      <c r="S304" s="5">
        <v>0.1</v>
      </c>
      <c r="T304" t="s">
        <v>8</v>
      </c>
      <c r="X304" s="4">
        <v>41821</v>
      </c>
      <c r="Y304" s="4">
        <v>41850</v>
      </c>
      <c r="Z304" t="s">
        <v>61</v>
      </c>
      <c r="AA304" t="s">
        <v>2884</v>
      </c>
      <c r="AB304" t="s">
        <v>8</v>
      </c>
    </row>
    <row r="305" spans="1:28" hidden="1" x14ac:dyDescent="0.3">
      <c r="A305">
        <v>2216733</v>
      </c>
      <c r="B305" t="s">
        <v>2847</v>
      </c>
      <c r="C305" t="s">
        <v>2883</v>
      </c>
      <c r="E305" t="s">
        <v>163</v>
      </c>
      <c r="F305" t="s">
        <v>241</v>
      </c>
      <c r="G305" t="s">
        <v>62</v>
      </c>
      <c r="H305" t="s">
        <v>8</v>
      </c>
      <c r="I305" t="s">
        <v>8</v>
      </c>
      <c r="J305" t="s">
        <v>10</v>
      </c>
      <c r="K305" t="s">
        <v>10</v>
      </c>
      <c r="L305" t="s">
        <v>8</v>
      </c>
      <c r="M305">
        <v>69.900000000000006</v>
      </c>
      <c r="N305">
        <v>35.6</v>
      </c>
      <c r="O305">
        <v>27.1</v>
      </c>
      <c r="P305">
        <v>33.799999999999997</v>
      </c>
      <c r="Q305">
        <v>717</v>
      </c>
      <c r="R305">
        <v>788</v>
      </c>
      <c r="S305" s="5">
        <v>0.1</v>
      </c>
      <c r="T305" t="s">
        <v>8</v>
      </c>
      <c r="X305" s="4">
        <v>41821</v>
      </c>
      <c r="Y305" s="4">
        <v>41850</v>
      </c>
      <c r="Z305" t="s">
        <v>61</v>
      </c>
      <c r="AA305" t="s">
        <v>2882</v>
      </c>
      <c r="AB305" t="s">
        <v>8</v>
      </c>
    </row>
    <row r="306" spans="1:28" hidden="1" x14ac:dyDescent="0.3">
      <c r="A306">
        <v>2244622</v>
      </c>
      <c r="B306" t="s">
        <v>2847</v>
      </c>
      <c r="C306" t="s">
        <v>2881</v>
      </c>
      <c r="E306" t="s">
        <v>205</v>
      </c>
      <c r="F306" t="s">
        <v>209</v>
      </c>
      <c r="G306" t="s">
        <v>62</v>
      </c>
      <c r="H306" t="s">
        <v>8</v>
      </c>
      <c r="I306" t="s">
        <v>8</v>
      </c>
      <c r="J306" t="s">
        <v>8</v>
      </c>
      <c r="K306" t="s">
        <v>8</v>
      </c>
      <c r="L306" t="s">
        <v>8</v>
      </c>
      <c r="M306">
        <v>59.8</v>
      </c>
      <c r="N306">
        <v>24</v>
      </c>
      <c r="O306">
        <v>9.9</v>
      </c>
      <c r="P306">
        <v>12</v>
      </c>
      <c r="Q306">
        <v>296</v>
      </c>
      <c r="R306">
        <v>331</v>
      </c>
      <c r="S306" s="5">
        <v>0.1</v>
      </c>
      <c r="T306" t="s">
        <v>8</v>
      </c>
      <c r="X306" s="4">
        <v>42213</v>
      </c>
      <c r="Y306" s="4">
        <v>42194</v>
      </c>
      <c r="Z306" t="s">
        <v>61</v>
      </c>
      <c r="AA306" t="s">
        <v>2880</v>
      </c>
      <c r="AB306" t="s">
        <v>10</v>
      </c>
    </row>
    <row r="307" spans="1:28" hidden="1" x14ac:dyDescent="0.3">
      <c r="A307">
        <v>2244621</v>
      </c>
      <c r="B307" t="s">
        <v>2847</v>
      </c>
      <c r="C307" t="s">
        <v>2879</v>
      </c>
      <c r="E307" t="s">
        <v>205</v>
      </c>
      <c r="F307" t="s">
        <v>209</v>
      </c>
      <c r="G307" t="s">
        <v>62</v>
      </c>
      <c r="H307" t="s">
        <v>8</v>
      </c>
      <c r="I307" t="s">
        <v>8</v>
      </c>
      <c r="J307" t="s">
        <v>8</v>
      </c>
      <c r="K307" t="s">
        <v>8</v>
      </c>
      <c r="L307" t="s">
        <v>8</v>
      </c>
      <c r="M307">
        <v>59.8</v>
      </c>
      <c r="N307">
        <v>24</v>
      </c>
      <c r="O307">
        <v>9.9</v>
      </c>
      <c r="P307">
        <v>12</v>
      </c>
      <c r="Q307">
        <v>296</v>
      </c>
      <c r="R307">
        <v>331</v>
      </c>
      <c r="S307" s="5">
        <v>0.1</v>
      </c>
      <c r="T307" t="s">
        <v>8</v>
      </c>
      <c r="X307" s="4">
        <v>42213</v>
      </c>
      <c r="Y307" s="4">
        <v>42194</v>
      </c>
      <c r="Z307" t="s">
        <v>61</v>
      </c>
      <c r="AA307" t="s">
        <v>2878</v>
      </c>
      <c r="AB307" t="s">
        <v>10</v>
      </c>
    </row>
    <row r="308" spans="1:28" hidden="1" x14ac:dyDescent="0.3">
      <c r="A308">
        <v>2244624</v>
      </c>
      <c r="B308" t="s">
        <v>2847</v>
      </c>
      <c r="C308" t="s">
        <v>2877</v>
      </c>
      <c r="E308" t="s">
        <v>205</v>
      </c>
      <c r="F308" t="s">
        <v>209</v>
      </c>
      <c r="G308" t="s">
        <v>62</v>
      </c>
      <c r="H308" t="s">
        <v>8</v>
      </c>
      <c r="I308" t="s">
        <v>8</v>
      </c>
      <c r="J308" t="s">
        <v>8</v>
      </c>
      <c r="K308" t="s">
        <v>8</v>
      </c>
      <c r="L308" t="s">
        <v>8</v>
      </c>
      <c r="M308">
        <v>59.8</v>
      </c>
      <c r="N308">
        <v>24</v>
      </c>
      <c r="O308">
        <v>11.5</v>
      </c>
      <c r="P308">
        <v>13.9</v>
      </c>
      <c r="Q308">
        <v>311</v>
      </c>
      <c r="R308">
        <v>346</v>
      </c>
      <c r="S308" s="5">
        <v>0.1</v>
      </c>
      <c r="T308" t="s">
        <v>8</v>
      </c>
      <c r="X308" s="4">
        <v>42213</v>
      </c>
      <c r="Y308" s="4">
        <v>42194</v>
      </c>
      <c r="Z308" t="s">
        <v>61</v>
      </c>
      <c r="AA308" t="s">
        <v>2876</v>
      </c>
      <c r="AB308" t="s">
        <v>10</v>
      </c>
    </row>
    <row r="309" spans="1:28" hidden="1" x14ac:dyDescent="0.3">
      <c r="A309">
        <v>2244625</v>
      </c>
      <c r="B309" t="s">
        <v>2847</v>
      </c>
      <c r="C309" t="s">
        <v>2875</v>
      </c>
      <c r="E309" t="s">
        <v>205</v>
      </c>
      <c r="F309" t="s">
        <v>209</v>
      </c>
      <c r="G309" t="s">
        <v>62</v>
      </c>
      <c r="H309" t="s">
        <v>8</v>
      </c>
      <c r="I309" t="s">
        <v>8</v>
      </c>
      <c r="J309" t="s">
        <v>8</v>
      </c>
      <c r="K309" t="s">
        <v>8</v>
      </c>
      <c r="L309" t="s">
        <v>8</v>
      </c>
      <c r="M309">
        <v>59.8</v>
      </c>
      <c r="N309">
        <v>24</v>
      </c>
      <c r="O309">
        <v>11.5</v>
      </c>
      <c r="P309">
        <v>13.9</v>
      </c>
      <c r="Q309">
        <v>311</v>
      </c>
      <c r="R309">
        <v>346</v>
      </c>
      <c r="S309" s="5">
        <v>0.1</v>
      </c>
      <c r="T309" t="s">
        <v>8</v>
      </c>
      <c r="X309" s="4">
        <v>42213</v>
      </c>
      <c r="Y309" s="4">
        <v>42194</v>
      </c>
      <c r="Z309" t="s">
        <v>61</v>
      </c>
      <c r="AA309" t="s">
        <v>2874</v>
      </c>
      <c r="AB309" t="s">
        <v>10</v>
      </c>
    </row>
    <row r="310" spans="1:28" hidden="1" x14ac:dyDescent="0.3">
      <c r="A310">
        <v>2244623</v>
      </c>
      <c r="B310" t="s">
        <v>2847</v>
      </c>
      <c r="C310" t="s">
        <v>2873</v>
      </c>
      <c r="E310" t="s">
        <v>205</v>
      </c>
      <c r="F310" t="s">
        <v>209</v>
      </c>
      <c r="G310" t="s">
        <v>62</v>
      </c>
      <c r="H310" t="s">
        <v>8</v>
      </c>
      <c r="I310" t="s">
        <v>8</v>
      </c>
      <c r="J310" t="s">
        <v>8</v>
      </c>
      <c r="K310" t="s">
        <v>8</v>
      </c>
      <c r="L310" t="s">
        <v>8</v>
      </c>
      <c r="M310">
        <v>59.8</v>
      </c>
      <c r="N310">
        <v>24</v>
      </c>
      <c r="O310">
        <v>11.5</v>
      </c>
      <c r="P310">
        <v>13.9</v>
      </c>
      <c r="Q310">
        <v>311</v>
      </c>
      <c r="R310">
        <v>346</v>
      </c>
      <c r="S310" s="5">
        <v>0.1</v>
      </c>
      <c r="T310" t="s">
        <v>8</v>
      </c>
      <c r="X310" s="4">
        <v>42213</v>
      </c>
      <c r="Y310" s="4">
        <v>42194</v>
      </c>
      <c r="Z310" t="s">
        <v>61</v>
      </c>
      <c r="AA310" t="s">
        <v>2872</v>
      </c>
      <c r="AB310" t="s">
        <v>10</v>
      </c>
    </row>
    <row r="311" spans="1:28" hidden="1" x14ac:dyDescent="0.3">
      <c r="A311">
        <v>2243532</v>
      </c>
      <c r="B311" t="s">
        <v>2847</v>
      </c>
      <c r="C311" t="s">
        <v>2871</v>
      </c>
      <c r="E311" t="s">
        <v>205</v>
      </c>
      <c r="F311" t="s">
        <v>209</v>
      </c>
      <c r="G311" t="s">
        <v>62</v>
      </c>
      <c r="H311" t="s">
        <v>8</v>
      </c>
      <c r="I311" t="s">
        <v>8</v>
      </c>
      <c r="J311" t="s">
        <v>8</v>
      </c>
      <c r="K311" t="s">
        <v>8</v>
      </c>
      <c r="L311" t="s">
        <v>8</v>
      </c>
      <c r="M311">
        <v>66.599999999999994</v>
      </c>
      <c r="N311">
        <v>29.5</v>
      </c>
      <c r="O311">
        <v>18</v>
      </c>
      <c r="P311">
        <v>21</v>
      </c>
      <c r="Q311">
        <v>362</v>
      </c>
      <c r="R311">
        <v>403</v>
      </c>
      <c r="S311" s="5">
        <v>0.1</v>
      </c>
      <c r="T311" t="s">
        <v>8</v>
      </c>
      <c r="X311" s="4">
        <v>42195</v>
      </c>
      <c r="Y311" s="4">
        <v>42202</v>
      </c>
      <c r="Z311" t="s">
        <v>61</v>
      </c>
      <c r="AA311" t="s">
        <v>2870</v>
      </c>
      <c r="AB311" t="s">
        <v>10</v>
      </c>
    </row>
    <row r="312" spans="1:28" hidden="1" x14ac:dyDescent="0.3">
      <c r="A312">
        <v>2243534</v>
      </c>
      <c r="B312" t="s">
        <v>2847</v>
      </c>
      <c r="C312" t="s">
        <v>2869</v>
      </c>
      <c r="E312" t="s">
        <v>205</v>
      </c>
      <c r="F312" t="s">
        <v>209</v>
      </c>
      <c r="G312" t="s">
        <v>62</v>
      </c>
      <c r="H312" t="s">
        <v>8</v>
      </c>
      <c r="I312" t="s">
        <v>8</v>
      </c>
      <c r="J312" t="s">
        <v>8</v>
      </c>
      <c r="K312" t="s">
        <v>8</v>
      </c>
      <c r="L312" t="s">
        <v>8</v>
      </c>
      <c r="M312">
        <v>66.599999999999994</v>
      </c>
      <c r="N312">
        <v>29.5</v>
      </c>
      <c r="O312">
        <v>18</v>
      </c>
      <c r="P312">
        <v>21</v>
      </c>
      <c r="Q312">
        <v>362</v>
      </c>
      <c r="R312">
        <v>403</v>
      </c>
      <c r="S312" s="5">
        <v>0.1</v>
      </c>
      <c r="T312" t="s">
        <v>8</v>
      </c>
      <c r="X312" s="4">
        <v>42195</v>
      </c>
      <c r="Y312" s="4">
        <v>42202</v>
      </c>
      <c r="Z312" t="s">
        <v>61</v>
      </c>
      <c r="AA312" t="s">
        <v>2868</v>
      </c>
      <c r="AB312" t="s">
        <v>10</v>
      </c>
    </row>
    <row r="313" spans="1:28" hidden="1" x14ac:dyDescent="0.3">
      <c r="A313">
        <v>2243533</v>
      </c>
      <c r="B313" t="s">
        <v>2847</v>
      </c>
      <c r="C313" t="s">
        <v>2867</v>
      </c>
      <c r="E313" t="s">
        <v>205</v>
      </c>
      <c r="F313" t="s">
        <v>209</v>
      </c>
      <c r="G313" t="s">
        <v>62</v>
      </c>
      <c r="H313" t="s">
        <v>8</v>
      </c>
      <c r="I313" t="s">
        <v>8</v>
      </c>
      <c r="J313" t="s">
        <v>8</v>
      </c>
      <c r="K313" t="s">
        <v>8</v>
      </c>
      <c r="L313" t="s">
        <v>8</v>
      </c>
      <c r="M313">
        <v>66.599999999999994</v>
      </c>
      <c r="N313">
        <v>29.5</v>
      </c>
      <c r="O313">
        <v>18</v>
      </c>
      <c r="P313">
        <v>21</v>
      </c>
      <c r="Q313">
        <v>362</v>
      </c>
      <c r="R313">
        <v>403</v>
      </c>
      <c r="S313" s="5">
        <v>0.1</v>
      </c>
      <c r="T313" t="s">
        <v>8</v>
      </c>
      <c r="X313" s="4">
        <v>42195</v>
      </c>
      <c r="Y313" s="4">
        <v>42202</v>
      </c>
      <c r="Z313" t="s">
        <v>61</v>
      </c>
      <c r="AA313" t="s">
        <v>2866</v>
      </c>
      <c r="AB313" t="s">
        <v>10</v>
      </c>
    </row>
    <row r="314" spans="1:28" hidden="1" x14ac:dyDescent="0.3">
      <c r="A314">
        <v>2220165</v>
      </c>
      <c r="B314" t="s">
        <v>2847</v>
      </c>
      <c r="C314" t="s">
        <v>2865</v>
      </c>
      <c r="E314" t="s">
        <v>205</v>
      </c>
      <c r="F314" t="s">
        <v>209</v>
      </c>
      <c r="G314" t="s">
        <v>62</v>
      </c>
      <c r="H314" t="s">
        <v>8</v>
      </c>
      <c r="I314" t="s">
        <v>8</v>
      </c>
      <c r="J314" t="s">
        <v>8</v>
      </c>
      <c r="K314" t="s">
        <v>8</v>
      </c>
      <c r="L314" t="s">
        <v>8</v>
      </c>
      <c r="M314">
        <v>59.8</v>
      </c>
      <c r="N314">
        <v>24</v>
      </c>
      <c r="O314">
        <v>9.9</v>
      </c>
      <c r="P314">
        <v>9.9</v>
      </c>
      <c r="Q314">
        <v>296</v>
      </c>
      <c r="R314">
        <v>314</v>
      </c>
      <c r="S314" s="5">
        <v>0.06</v>
      </c>
      <c r="T314" t="s">
        <v>8</v>
      </c>
      <c r="X314" s="4">
        <v>41906</v>
      </c>
      <c r="Y314" s="4">
        <v>41894</v>
      </c>
      <c r="Z314" t="s">
        <v>61</v>
      </c>
      <c r="AA314" t="s">
        <v>2864</v>
      </c>
      <c r="AB314" t="s">
        <v>10</v>
      </c>
    </row>
    <row r="315" spans="1:28" hidden="1" x14ac:dyDescent="0.3">
      <c r="A315">
        <v>2220164</v>
      </c>
      <c r="B315" t="s">
        <v>2847</v>
      </c>
      <c r="C315" t="s">
        <v>2863</v>
      </c>
      <c r="E315" t="s">
        <v>205</v>
      </c>
      <c r="F315" t="s">
        <v>209</v>
      </c>
      <c r="G315" t="s">
        <v>62</v>
      </c>
      <c r="H315" t="s">
        <v>8</v>
      </c>
      <c r="I315" t="s">
        <v>8</v>
      </c>
      <c r="J315" t="s">
        <v>8</v>
      </c>
      <c r="K315" t="s">
        <v>8</v>
      </c>
      <c r="L315" t="s">
        <v>8</v>
      </c>
      <c r="M315">
        <v>59.8</v>
      </c>
      <c r="N315">
        <v>24</v>
      </c>
      <c r="O315">
        <v>9.9</v>
      </c>
      <c r="P315">
        <v>9.9</v>
      </c>
      <c r="Q315">
        <v>296</v>
      </c>
      <c r="R315">
        <v>314</v>
      </c>
      <c r="S315" s="5">
        <v>0.06</v>
      </c>
      <c r="T315" t="s">
        <v>8</v>
      </c>
      <c r="X315" s="4">
        <v>41906</v>
      </c>
      <c r="Y315" s="4">
        <v>41894</v>
      </c>
      <c r="Z315" t="s">
        <v>61</v>
      </c>
      <c r="AA315" t="s">
        <v>2862</v>
      </c>
      <c r="AB315" t="s">
        <v>10</v>
      </c>
    </row>
    <row r="316" spans="1:28" hidden="1" x14ac:dyDescent="0.3">
      <c r="A316">
        <v>2220167</v>
      </c>
      <c r="B316" t="s">
        <v>2847</v>
      </c>
      <c r="C316" t="s">
        <v>2861</v>
      </c>
      <c r="E316" t="s">
        <v>205</v>
      </c>
      <c r="F316" t="s">
        <v>209</v>
      </c>
      <c r="G316" t="s">
        <v>62</v>
      </c>
      <c r="H316" t="s">
        <v>8</v>
      </c>
      <c r="I316" t="s">
        <v>8</v>
      </c>
      <c r="J316" t="s">
        <v>8</v>
      </c>
      <c r="K316" t="s">
        <v>8</v>
      </c>
      <c r="L316" t="s">
        <v>8</v>
      </c>
      <c r="M316">
        <v>59.8</v>
      </c>
      <c r="N316">
        <v>24</v>
      </c>
      <c r="O316">
        <v>11.5</v>
      </c>
      <c r="P316">
        <v>11.5</v>
      </c>
      <c r="Q316">
        <v>311</v>
      </c>
      <c r="R316">
        <v>327</v>
      </c>
      <c r="S316" s="5">
        <v>0.05</v>
      </c>
      <c r="T316" t="s">
        <v>8</v>
      </c>
      <c r="X316" s="4">
        <v>41906</v>
      </c>
      <c r="Y316" s="4">
        <v>41894</v>
      </c>
      <c r="Z316" t="s">
        <v>61</v>
      </c>
      <c r="AA316" t="s">
        <v>2860</v>
      </c>
      <c r="AB316" t="s">
        <v>10</v>
      </c>
    </row>
    <row r="317" spans="1:28" hidden="1" x14ac:dyDescent="0.3">
      <c r="A317">
        <v>2220166</v>
      </c>
      <c r="B317" t="s">
        <v>2847</v>
      </c>
      <c r="C317" t="s">
        <v>2859</v>
      </c>
      <c r="E317" t="s">
        <v>205</v>
      </c>
      <c r="F317" t="s">
        <v>209</v>
      </c>
      <c r="G317" t="s">
        <v>62</v>
      </c>
      <c r="H317" t="s">
        <v>8</v>
      </c>
      <c r="I317" t="s">
        <v>8</v>
      </c>
      <c r="J317" t="s">
        <v>8</v>
      </c>
      <c r="K317" t="s">
        <v>8</v>
      </c>
      <c r="L317" t="s">
        <v>8</v>
      </c>
      <c r="M317">
        <v>59.8</v>
      </c>
      <c r="N317">
        <v>24</v>
      </c>
      <c r="O317">
        <v>11.5</v>
      </c>
      <c r="P317">
        <v>11.5</v>
      </c>
      <c r="Q317">
        <v>311</v>
      </c>
      <c r="R317">
        <v>327</v>
      </c>
      <c r="S317" s="5">
        <v>0.05</v>
      </c>
      <c r="T317" t="s">
        <v>8</v>
      </c>
      <c r="X317" s="4">
        <v>41906</v>
      </c>
      <c r="Y317" s="4">
        <v>41894</v>
      </c>
      <c r="Z317" t="s">
        <v>61</v>
      </c>
      <c r="AA317" t="s">
        <v>2858</v>
      </c>
      <c r="AB317" t="s">
        <v>10</v>
      </c>
    </row>
    <row r="318" spans="1:28" hidden="1" x14ac:dyDescent="0.3">
      <c r="A318">
        <v>2216163</v>
      </c>
      <c r="B318" t="s">
        <v>2847</v>
      </c>
      <c r="C318" t="s">
        <v>2856</v>
      </c>
      <c r="E318" t="s">
        <v>205</v>
      </c>
      <c r="F318" t="s">
        <v>204</v>
      </c>
      <c r="G318" t="s">
        <v>62</v>
      </c>
      <c r="H318" t="s">
        <v>8</v>
      </c>
      <c r="I318" t="s">
        <v>8</v>
      </c>
      <c r="J318" t="s">
        <v>8</v>
      </c>
      <c r="K318" t="s">
        <v>10</v>
      </c>
      <c r="L318" t="s">
        <v>8</v>
      </c>
      <c r="M318">
        <v>60.1</v>
      </c>
      <c r="N318">
        <v>28</v>
      </c>
      <c r="O318">
        <v>14.6</v>
      </c>
      <c r="P318">
        <v>17.3</v>
      </c>
      <c r="Q318">
        <v>420</v>
      </c>
      <c r="R318">
        <v>457</v>
      </c>
      <c r="S318" s="5">
        <v>0.1</v>
      </c>
      <c r="T318" t="s">
        <v>8</v>
      </c>
      <c r="X318" s="4">
        <v>41832</v>
      </c>
      <c r="Y318" s="4">
        <v>41837</v>
      </c>
      <c r="Z318" t="s">
        <v>61</v>
      </c>
      <c r="AA318" t="s">
        <v>2857</v>
      </c>
      <c r="AB318" t="s">
        <v>10</v>
      </c>
    </row>
    <row r="319" spans="1:28" hidden="1" x14ac:dyDescent="0.3">
      <c r="A319">
        <v>2216167</v>
      </c>
      <c r="B319" t="s">
        <v>2847</v>
      </c>
      <c r="C319" t="s">
        <v>2856</v>
      </c>
      <c r="E319" t="s">
        <v>205</v>
      </c>
      <c r="F319" t="s">
        <v>209</v>
      </c>
      <c r="G319" t="s">
        <v>62</v>
      </c>
      <c r="H319" t="s">
        <v>8</v>
      </c>
      <c r="I319" t="s">
        <v>8</v>
      </c>
      <c r="J319" t="s">
        <v>8</v>
      </c>
      <c r="K319" t="s">
        <v>8</v>
      </c>
      <c r="L319" t="s">
        <v>8</v>
      </c>
      <c r="M319">
        <v>60.1</v>
      </c>
      <c r="N319">
        <v>28</v>
      </c>
      <c r="O319">
        <v>14.6</v>
      </c>
      <c r="P319">
        <v>17.3</v>
      </c>
      <c r="Q319">
        <v>336</v>
      </c>
      <c r="R319">
        <v>373</v>
      </c>
      <c r="S319" s="5">
        <v>0.1</v>
      </c>
      <c r="T319" t="s">
        <v>8</v>
      </c>
      <c r="X319" s="4">
        <v>41832</v>
      </c>
      <c r="Y319" s="4">
        <v>41837</v>
      </c>
      <c r="Z319" t="s">
        <v>61</v>
      </c>
      <c r="AA319" t="s">
        <v>2855</v>
      </c>
      <c r="AB319" t="s">
        <v>10</v>
      </c>
    </row>
    <row r="320" spans="1:28" hidden="1" x14ac:dyDescent="0.3">
      <c r="A320">
        <v>2219144</v>
      </c>
      <c r="B320" t="s">
        <v>2847</v>
      </c>
      <c r="C320" t="s">
        <v>2853</v>
      </c>
      <c r="E320" t="s">
        <v>205</v>
      </c>
      <c r="F320" t="s">
        <v>209</v>
      </c>
      <c r="G320" t="s">
        <v>62</v>
      </c>
      <c r="H320" t="s">
        <v>8</v>
      </c>
      <c r="I320" t="s">
        <v>8</v>
      </c>
      <c r="J320" t="s">
        <v>8</v>
      </c>
      <c r="K320" t="s">
        <v>8</v>
      </c>
      <c r="L320" t="s">
        <v>8</v>
      </c>
      <c r="M320">
        <v>66.099999999999994</v>
      </c>
      <c r="N320">
        <v>29.6</v>
      </c>
      <c r="O320">
        <v>18.100000000000001</v>
      </c>
      <c r="P320">
        <v>21.1</v>
      </c>
      <c r="Q320">
        <v>363</v>
      </c>
      <c r="R320">
        <v>404</v>
      </c>
      <c r="S320" s="5">
        <v>0.1</v>
      </c>
      <c r="T320" t="s">
        <v>8</v>
      </c>
      <c r="X320" s="4">
        <v>41884</v>
      </c>
      <c r="Y320" s="4">
        <v>41889</v>
      </c>
      <c r="Z320" t="s">
        <v>61</v>
      </c>
      <c r="AA320" t="s">
        <v>2854</v>
      </c>
      <c r="AB320" t="s">
        <v>10</v>
      </c>
    </row>
    <row r="321" spans="1:28" hidden="1" x14ac:dyDescent="0.3">
      <c r="A321">
        <v>2219146</v>
      </c>
      <c r="B321" t="s">
        <v>2847</v>
      </c>
      <c r="C321" t="s">
        <v>2853</v>
      </c>
      <c r="E321" t="s">
        <v>205</v>
      </c>
      <c r="F321" t="s">
        <v>204</v>
      </c>
      <c r="G321" t="s">
        <v>62</v>
      </c>
      <c r="H321" t="s">
        <v>8</v>
      </c>
      <c r="I321" t="s">
        <v>8</v>
      </c>
      <c r="J321" t="s">
        <v>8</v>
      </c>
      <c r="K321" t="s">
        <v>10</v>
      </c>
      <c r="L321" t="s">
        <v>8</v>
      </c>
      <c r="M321">
        <v>66.099999999999994</v>
      </c>
      <c r="N321">
        <v>29.6</v>
      </c>
      <c r="O321">
        <v>18.100000000000001</v>
      </c>
      <c r="P321">
        <v>21.1</v>
      </c>
      <c r="Q321">
        <v>447</v>
      </c>
      <c r="R321">
        <v>488</v>
      </c>
      <c r="S321" s="5">
        <v>0.1</v>
      </c>
      <c r="T321" t="s">
        <v>8</v>
      </c>
      <c r="X321" s="4">
        <v>41884</v>
      </c>
      <c r="Y321" s="4">
        <v>41889</v>
      </c>
      <c r="Z321" t="s">
        <v>61</v>
      </c>
      <c r="AA321" t="s">
        <v>2852</v>
      </c>
      <c r="AB321" t="s">
        <v>10</v>
      </c>
    </row>
    <row r="322" spans="1:28" hidden="1" x14ac:dyDescent="0.3">
      <c r="A322">
        <v>2219145</v>
      </c>
      <c r="B322" t="s">
        <v>2847</v>
      </c>
      <c r="C322" t="s">
        <v>2850</v>
      </c>
      <c r="E322" t="s">
        <v>205</v>
      </c>
      <c r="F322" t="s">
        <v>209</v>
      </c>
      <c r="G322" t="s">
        <v>62</v>
      </c>
      <c r="H322" t="s">
        <v>8</v>
      </c>
      <c r="I322" t="s">
        <v>8</v>
      </c>
      <c r="J322" t="s">
        <v>8</v>
      </c>
      <c r="K322" t="s">
        <v>8</v>
      </c>
      <c r="L322" t="s">
        <v>8</v>
      </c>
      <c r="M322">
        <v>66.099999999999994</v>
      </c>
      <c r="N322">
        <v>29.6</v>
      </c>
      <c r="O322">
        <v>18.100000000000001</v>
      </c>
      <c r="P322">
        <v>21.1</v>
      </c>
      <c r="Q322">
        <v>363</v>
      </c>
      <c r="R322">
        <v>404</v>
      </c>
      <c r="S322" s="5">
        <v>0.1</v>
      </c>
      <c r="T322" t="s">
        <v>8</v>
      </c>
      <c r="X322" s="4">
        <v>41884</v>
      </c>
      <c r="Y322" s="4">
        <v>41889</v>
      </c>
      <c r="Z322" t="s">
        <v>61</v>
      </c>
      <c r="AA322" t="s">
        <v>2851</v>
      </c>
      <c r="AB322" t="s">
        <v>10</v>
      </c>
    </row>
    <row r="323" spans="1:28" hidden="1" x14ac:dyDescent="0.3">
      <c r="A323">
        <v>2219147</v>
      </c>
      <c r="B323" t="s">
        <v>2847</v>
      </c>
      <c r="C323" t="s">
        <v>2850</v>
      </c>
      <c r="E323" t="s">
        <v>205</v>
      </c>
      <c r="F323" t="s">
        <v>204</v>
      </c>
      <c r="G323" t="s">
        <v>62</v>
      </c>
      <c r="H323" t="s">
        <v>8</v>
      </c>
      <c r="I323" t="s">
        <v>8</v>
      </c>
      <c r="J323" t="s">
        <v>8</v>
      </c>
      <c r="K323" t="s">
        <v>10</v>
      </c>
      <c r="L323" t="s">
        <v>8</v>
      </c>
      <c r="M323">
        <v>66.099999999999994</v>
      </c>
      <c r="N323">
        <v>29.6</v>
      </c>
      <c r="O323">
        <v>18.100000000000001</v>
      </c>
      <c r="P323">
        <v>21.1</v>
      </c>
      <c r="Q323">
        <v>447</v>
      </c>
      <c r="R323">
        <v>488</v>
      </c>
      <c r="S323" s="5">
        <v>0.1</v>
      </c>
      <c r="T323" t="s">
        <v>8</v>
      </c>
      <c r="X323" s="4">
        <v>41884</v>
      </c>
      <c r="Y323" s="4">
        <v>41889</v>
      </c>
      <c r="Z323" t="s">
        <v>61</v>
      </c>
      <c r="AA323" t="s">
        <v>2849</v>
      </c>
      <c r="AB323" t="s">
        <v>10</v>
      </c>
    </row>
    <row r="324" spans="1:28" hidden="1" x14ac:dyDescent="0.3">
      <c r="A324">
        <v>2219130</v>
      </c>
      <c r="B324" t="s">
        <v>2847</v>
      </c>
      <c r="C324" t="s">
        <v>2846</v>
      </c>
      <c r="E324" t="s">
        <v>205</v>
      </c>
      <c r="F324" t="s">
        <v>209</v>
      </c>
      <c r="G324" t="s">
        <v>62</v>
      </c>
      <c r="H324" t="s">
        <v>8</v>
      </c>
      <c r="I324" t="s">
        <v>8</v>
      </c>
      <c r="J324" t="s">
        <v>8</v>
      </c>
      <c r="K324" t="s">
        <v>8</v>
      </c>
      <c r="L324" t="s">
        <v>8</v>
      </c>
      <c r="M324">
        <v>69</v>
      </c>
      <c r="N324">
        <v>29.6</v>
      </c>
      <c r="O324">
        <v>20.399999999999999</v>
      </c>
      <c r="P324">
        <v>24.3</v>
      </c>
      <c r="Q324">
        <v>386</v>
      </c>
      <c r="R324">
        <v>430</v>
      </c>
      <c r="S324" s="5">
        <v>0.1</v>
      </c>
      <c r="T324" t="s">
        <v>8</v>
      </c>
      <c r="X324" s="4">
        <v>41884</v>
      </c>
      <c r="Y324" s="4">
        <v>41889</v>
      </c>
      <c r="Z324" t="s">
        <v>61</v>
      </c>
      <c r="AA324" t="s">
        <v>2848</v>
      </c>
      <c r="AB324" t="s">
        <v>10</v>
      </c>
    </row>
    <row r="325" spans="1:28" hidden="1" x14ac:dyDescent="0.3">
      <c r="A325">
        <v>2219148</v>
      </c>
      <c r="B325" t="s">
        <v>2847</v>
      </c>
      <c r="C325" t="s">
        <v>2846</v>
      </c>
      <c r="E325" t="s">
        <v>205</v>
      </c>
      <c r="F325" t="s">
        <v>204</v>
      </c>
      <c r="G325" t="s">
        <v>62</v>
      </c>
      <c r="H325" t="s">
        <v>8</v>
      </c>
      <c r="I325" t="s">
        <v>8</v>
      </c>
      <c r="J325" t="s">
        <v>8</v>
      </c>
      <c r="K325" t="s">
        <v>10</v>
      </c>
      <c r="L325" t="s">
        <v>8</v>
      </c>
      <c r="M325">
        <v>69</v>
      </c>
      <c r="N325">
        <v>29.6</v>
      </c>
      <c r="O325">
        <v>20.399999999999999</v>
      </c>
      <c r="P325">
        <v>24.3</v>
      </c>
      <c r="Q325">
        <v>470</v>
      </c>
      <c r="R325">
        <v>514</v>
      </c>
      <c r="S325" s="5">
        <v>0.1</v>
      </c>
      <c r="T325" t="s">
        <v>8</v>
      </c>
      <c r="X325" s="4">
        <v>41884</v>
      </c>
      <c r="Y325" s="4">
        <v>41889</v>
      </c>
      <c r="Z325" t="s">
        <v>61</v>
      </c>
      <c r="AA325" t="s">
        <v>2845</v>
      </c>
      <c r="AB325" t="s">
        <v>10</v>
      </c>
    </row>
    <row r="326" spans="1:28" hidden="1" x14ac:dyDescent="0.3">
      <c r="A326">
        <v>2225202</v>
      </c>
      <c r="B326" t="s">
        <v>2840</v>
      </c>
      <c r="C326" t="s">
        <v>2843</v>
      </c>
      <c r="E326" t="s">
        <v>64</v>
      </c>
      <c r="F326" t="s">
        <v>154</v>
      </c>
      <c r="G326" t="s">
        <v>153</v>
      </c>
      <c r="H326" t="s">
        <v>10</v>
      </c>
      <c r="I326" t="s">
        <v>8</v>
      </c>
      <c r="J326" t="s">
        <v>8</v>
      </c>
      <c r="K326" t="s">
        <v>8</v>
      </c>
      <c r="L326" t="s">
        <v>8</v>
      </c>
      <c r="M326">
        <v>29.1</v>
      </c>
      <c r="N326">
        <v>17.3</v>
      </c>
      <c r="O326">
        <v>2.9</v>
      </c>
      <c r="P326">
        <v>2.9</v>
      </c>
      <c r="Q326">
        <v>217</v>
      </c>
      <c r="R326">
        <v>278</v>
      </c>
      <c r="S326" s="5">
        <v>0.22</v>
      </c>
      <c r="T326" t="s">
        <v>8</v>
      </c>
      <c r="X326" s="4">
        <v>41958</v>
      </c>
      <c r="Y326" s="4">
        <v>41960</v>
      </c>
      <c r="Z326" t="s">
        <v>775</v>
      </c>
      <c r="AA326" t="s">
        <v>2844</v>
      </c>
      <c r="AB326" t="s">
        <v>8</v>
      </c>
    </row>
    <row r="327" spans="1:28" hidden="1" x14ac:dyDescent="0.3">
      <c r="A327">
        <v>2285186</v>
      </c>
      <c r="B327" t="s">
        <v>2840</v>
      </c>
      <c r="C327" t="s">
        <v>2843</v>
      </c>
      <c r="E327" t="s">
        <v>64</v>
      </c>
      <c r="F327" t="s">
        <v>289</v>
      </c>
      <c r="G327" t="s">
        <v>153</v>
      </c>
      <c r="H327" t="s">
        <v>10</v>
      </c>
      <c r="I327" t="s">
        <v>8</v>
      </c>
      <c r="J327" t="s">
        <v>8</v>
      </c>
      <c r="K327" t="s">
        <v>8</v>
      </c>
      <c r="L327" t="s">
        <v>8</v>
      </c>
      <c r="M327">
        <v>33.9</v>
      </c>
      <c r="N327">
        <v>18.600000000000001</v>
      </c>
      <c r="O327">
        <v>3.3</v>
      </c>
      <c r="P327">
        <v>3.3</v>
      </c>
      <c r="Q327">
        <v>220</v>
      </c>
      <c r="R327">
        <v>282</v>
      </c>
      <c r="S327" s="5">
        <v>0.22</v>
      </c>
      <c r="T327" t="s">
        <v>8</v>
      </c>
      <c r="X327" s="4">
        <v>42360</v>
      </c>
      <c r="Y327" s="4">
        <v>42705</v>
      </c>
      <c r="Z327" t="s">
        <v>775</v>
      </c>
      <c r="AA327" t="s">
        <v>2842</v>
      </c>
      <c r="AB327" t="s">
        <v>8</v>
      </c>
    </row>
    <row r="328" spans="1:28" hidden="1" x14ac:dyDescent="0.3">
      <c r="A328">
        <v>2230113</v>
      </c>
      <c r="B328" t="s">
        <v>2840</v>
      </c>
      <c r="C328" t="s">
        <v>2839</v>
      </c>
      <c r="E328" t="s">
        <v>64</v>
      </c>
      <c r="F328" t="s">
        <v>154</v>
      </c>
      <c r="G328" t="s">
        <v>153</v>
      </c>
      <c r="H328" t="s">
        <v>10</v>
      </c>
      <c r="I328" t="s">
        <v>8</v>
      </c>
      <c r="J328" t="s">
        <v>8</v>
      </c>
      <c r="K328" t="s">
        <v>8</v>
      </c>
      <c r="L328" t="s">
        <v>8</v>
      </c>
      <c r="M328">
        <v>32.299999999999997</v>
      </c>
      <c r="N328">
        <v>20.399999999999999</v>
      </c>
      <c r="O328">
        <v>4.2</v>
      </c>
      <c r="P328">
        <v>4.2</v>
      </c>
      <c r="Q328">
        <v>226</v>
      </c>
      <c r="R328">
        <v>290</v>
      </c>
      <c r="S328" s="5">
        <v>0.22</v>
      </c>
      <c r="T328" t="s">
        <v>8</v>
      </c>
      <c r="X328" s="4">
        <v>42246</v>
      </c>
      <c r="Y328" s="4">
        <v>41697</v>
      </c>
      <c r="Z328" t="s">
        <v>775</v>
      </c>
      <c r="AA328" t="s">
        <v>2841</v>
      </c>
      <c r="AB328" t="s">
        <v>8</v>
      </c>
    </row>
    <row r="329" spans="1:28" hidden="1" x14ac:dyDescent="0.3">
      <c r="A329">
        <v>2285189</v>
      </c>
      <c r="B329" t="s">
        <v>2840</v>
      </c>
      <c r="C329" t="s">
        <v>2839</v>
      </c>
      <c r="E329" t="s">
        <v>64</v>
      </c>
      <c r="F329" t="s">
        <v>289</v>
      </c>
      <c r="G329" t="s">
        <v>153</v>
      </c>
      <c r="H329" t="s">
        <v>10</v>
      </c>
      <c r="I329" t="s">
        <v>8</v>
      </c>
      <c r="J329" t="s">
        <v>8</v>
      </c>
      <c r="K329" t="s">
        <v>8</v>
      </c>
      <c r="L329" t="s">
        <v>8</v>
      </c>
      <c r="M329">
        <v>33.9</v>
      </c>
      <c r="N329">
        <v>19.7</v>
      </c>
      <c r="O329">
        <v>4.5</v>
      </c>
      <c r="P329">
        <v>4.5</v>
      </c>
      <c r="Q329">
        <v>226</v>
      </c>
      <c r="R329">
        <v>293</v>
      </c>
      <c r="S329" s="5">
        <v>0.23</v>
      </c>
      <c r="T329" t="s">
        <v>8</v>
      </c>
      <c r="X329" s="4">
        <v>42563</v>
      </c>
      <c r="Y329" s="4">
        <v>42705</v>
      </c>
      <c r="Z329" t="s">
        <v>775</v>
      </c>
      <c r="AA329" t="s">
        <v>2838</v>
      </c>
      <c r="AB329" t="s">
        <v>8</v>
      </c>
    </row>
    <row r="330" spans="1:28" hidden="1" x14ac:dyDescent="0.3">
      <c r="A330">
        <v>2220583</v>
      </c>
      <c r="B330" t="s">
        <v>2537</v>
      </c>
      <c r="C330" t="s">
        <v>2836</v>
      </c>
      <c r="E330" t="s">
        <v>205</v>
      </c>
      <c r="F330" t="s">
        <v>209</v>
      </c>
      <c r="G330" t="s">
        <v>62</v>
      </c>
      <c r="H330" t="s">
        <v>8</v>
      </c>
      <c r="I330" t="s">
        <v>8</v>
      </c>
      <c r="J330" t="s">
        <v>8</v>
      </c>
      <c r="K330" t="s">
        <v>8</v>
      </c>
      <c r="L330" t="s">
        <v>8</v>
      </c>
      <c r="M330">
        <v>66.099999999999994</v>
      </c>
      <c r="N330">
        <v>29.6</v>
      </c>
      <c r="O330">
        <v>18.100000000000001</v>
      </c>
      <c r="P330">
        <v>21.1</v>
      </c>
      <c r="Q330">
        <v>363</v>
      </c>
      <c r="R330">
        <v>404</v>
      </c>
      <c r="S330" s="5">
        <v>0.1</v>
      </c>
      <c r="T330" t="s">
        <v>8</v>
      </c>
      <c r="X330" s="4">
        <v>41908</v>
      </c>
      <c r="Y330" s="4">
        <v>41908</v>
      </c>
      <c r="Z330" t="s">
        <v>61</v>
      </c>
      <c r="AA330" t="s">
        <v>2837</v>
      </c>
      <c r="AB330" t="s">
        <v>10</v>
      </c>
    </row>
    <row r="331" spans="1:28" hidden="1" x14ac:dyDescent="0.3">
      <c r="A331">
        <v>2220584</v>
      </c>
      <c r="B331" t="s">
        <v>2537</v>
      </c>
      <c r="C331" t="s">
        <v>2836</v>
      </c>
      <c r="E331" t="s">
        <v>205</v>
      </c>
      <c r="F331" t="s">
        <v>204</v>
      </c>
      <c r="G331" t="s">
        <v>62</v>
      </c>
      <c r="H331" t="s">
        <v>8</v>
      </c>
      <c r="I331" t="s">
        <v>8</v>
      </c>
      <c r="J331" t="s">
        <v>8</v>
      </c>
      <c r="K331" t="s">
        <v>10</v>
      </c>
      <c r="L331" t="s">
        <v>8</v>
      </c>
      <c r="M331">
        <v>66.099999999999994</v>
      </c>
      <c r="N331">
        <v>29.6</v>
      </c>
      <c r="O331">
        <v>18.100000000000001</v>
      </c>
      <c r="P331">
        <v>21.1</v>
      </c>
      <c r="Q331">
        <v>447</v>
      </c>
      <c r="R331">
        <v>488</v>
      </c>
      <c r="S331" s="5">
        <v>0.1</v>
      </c>
      <c r="T331" t="s">
        <v>8</v>
      </c>
      <c r="X331" s="4">
        <v>41908</v>
      </c>
      <c r="Y331" s="4">
        <v>41908</v>
      </c>
      <c r="Z331" t="s">
        <v>61</v>
      </c>
      <c r="AA331" t="s">
        <v>2835</v>
      </c>
      <c r="AB331" t="s">
        <v>10</v>
      </c>
    </row>
    <row r="332" spans="1:28" hidden="1" x14ac:dyDescent="0.3">
      <c r="A332">
        <v>2221891</v>
      </c>
      <c r="B332" t="s">
        <v>2537</v>
      </c>
      <c r="C332" t="s">
        <v>2833</v>
      </c>
      <c r="E332" t="s">
        <v>205</v>
      </c>
      <c r="F332" t="s">
        <v>209</v>
      </c>
      <c r="G332" t="s">
        <v>62</v>
      </c>
      <c r="H332" t="s">
        <v>8</v>
      </c>
      <c r="I332" t="s">
        <v>8</v>
      </c>
      <c r="J332" t="s">
        <v>8</v>
      </c>
      <c r="K332" t="s">
        <v>8</v>
      </c>
      <c r="L332" t="s">
        <v>8</v>
      </c>
      <c r="M332">
        <v>69</v>
      </c>
      <c r="N332">
        <v>29.6</v>
      </c>
      <c r="O332">
        <v>20.399999999999999</v>
      </c>
      <c r="P332">
        <v>24.3</v>
      </c>
      <c r="Q332">
        <v>386</v>
      </c>
      <c r="R332">
        <v>430</v>
      </c>
      <c r="S332" s="5">
        <v>0.1</v>
      </c>
      <c r="T332" t="s">
        <v>8</v>
      </c>
      <c r="X332" s="4">
        <v>41912</v>
      </c>
      <c r="Y332" s="4">
        <v>41919</v>
      </c>
      <c r="Z332" t="s">
        <v>61</v>
      </c>
      <c r="AA332" t="s">
        <v>2834</v>
      </c>
      <c r="AB332" t="s">
        <v>10</v>
      </c>
    </row>
    <row r="333" spans="1:28" hidden="1" x14ac:dyDescent="0.3">
      <c r="A333">
        <v>2221892</v>
      </c>
      <c r="B333" t="s">
        <v>2537</v>
      </c>
      <c r="C333" t="s">
        <v>2833</v>
      </c>
      <c r="E333" t="s">
        <v>205</v>
      </c>
      <c r="F333" t="s">
        <v>204</v>
      </c>
      <c r="G333" t="s">
        <v>62</v>
      </c>
      <c r="H333" t="s">
        <v>8</v>
      </c>
      <c r="I333" t="s">
        <v>8</v>
      </c>
      <c r="J333" t="s">
        <v>8</v>
      </c>
      <c r="K333" t="s">
        <v>10</v>
      </c>
      <c r="L333" t="s">
        <v>8</v>
      </c>
      <c r="M333">
        <v>69</v>
      </c>
      <c r="N333">
        <v>29.6</v>
      </c>
      <c r="O333">
        <v>20.399999999999999</v>
      </c>
      <c r="P333">
        <v>24.3</v>
      </c>
      <c r="Q333">
        <v>470</v>
      </c>
      <c r="R333">
        <v>514</v>
      </c>
      <c r="S333" s="5">
        <v>0.1</v>
      </c>
      <c r="T333" t="s">
        <v>8</v>
      </c>
      <c r="X333" s="4">
        <v>41912</v>
      </c>
      <c r="Y333" s="4">
        <v>41919</v>
      </c>
      <c r="Z333" t="s">
        <v>61</v>
      </c>
      <c r="AA333" t="s">
        <v>2832</v>
      </c>
      <c r="AB333" t="s">
        <v>10</v>
      </c>
    </row>
    <row r="334" spans="1:28" hidden="1" x14ac:dyDescent="0.3">
      <c r="A334">
        <v>2216161</v>
      </c>
      <c r="B334" t="s">
        <v>2831</v>
      </c>
      <c r="C334" t="s">
        <v>2681</v>
      </c>
      <c r="E334" t="s">
        <v>205</v>
      </c>
      <c r="F334" t="s">
        <v>204</v>
      </c>
      <c r="G334" t="s">
        <v>62</v>
      </c>
      <c r="H334" t="s">
        <v>8</v>
      </c>
      <c r="I334" t="s">
        <v>8</v>
      </c>
      <c r="J334" t="s">
        <v>8</v>
      </c>
      <c r="K334" t="s">
        <v>10</v>
      </c>
      <c r="L334" t="s">
        <v>8</v>
      </c>
      <c r="M334">
        <v>60.1</v>
      </c>
      <c r="N334">
        <v>28</v>
      </c>
      <c r="O334">
        <v>14.6</v>
      </c>
      <c r="P334">
        <v>17.3</v>
      </c>
      <c r="Q334">
        <v>420</v>
      </c>
      <c r="R334">
        <v>457</v>
      </c>
      <c r="S334" s="5">
        <v>0.1</v>
      </c>
      <c r="T334" t="s">
        <v>8</v>
      </c>
      <c r="X334" s="4">
        <v>41832</v>
      </c>
      <c r="Y334" s="4">
        <v>41837</v>
      </c>
      <c r="Z334" t="s">
        <v>61</v>
      </c>
      <c r="AA334" t="s">
        <v>2830</v>
      </c>
      <c r="AB334" t="s">
        <v>10</v>
      </c>
    </row>
    <row r="335" spans="1:28" hidden="1" x14ac:dyDescent="0.3">
      <c r="A335">
        <v>2276489</v>
      </c>
      <c r="B335" t="s">
        <v>2815</v>
      </c>
      <c r="C335" t="s">
        <v>2829</v>
      </c>
      <c r="E335" t="s">
        <v>163</v>
      </c>
      <c r="F335" t="s">
        <v>672</v>
      </c>
      <c r="G335" t="s">
        <v>62</v>
      </c>
      <c r="H335" t="s">
        <v>8</v>
      </c>
      <c r="I335" t="s">
        <v>10</v>
      </c>
      <c r="J335" t="s">
        <v>8</v>
      </c>
      <c r="K335" t="s">
        <v>8</v>
      </c>
      <c r="L335" t="s">
        <v>10</v>
      </c>
      <c r="M335">
        <v>69.8</v>
      </c>
      <c r="N335">
        <v>22</v>
      </c>
      <c r="O335">
        <v>9</v>
      </c>
      <c r="P335">
        <v>10.8</v>
      </c>
      <c r="Q335">
        <v>394</v>
      </c>
      <c r="R335">
        <v>438</v>
      </c>
      <c r="S335" s="5">
        <v>0.1</v>
      </c>
      <c r="T335" t="s">
        <v>8</v>
      </c>
      <c r="X335" s="4">
        <v>42607</v>
      </c>
      <c r="Y335" s="4">
        <v>42606</v>
      </c>
      <c r="Z335" t="s">
        <v>61</v>
      </c>
      <c r="AA335" t="s">
        <v>2828</v>
      </c>
      <c r="AB335" t="s">
        <v>8</v>
      </c>
    </row>
    <row r="336" spans="1:28" hidden="1" x14ac:dyDescent="0.3">
      <c r="A336">
        <v>2219300</v>
      </c>
      <c r="B336" t="s">
        <v>2815</v>
      </c>
      <c r="C336" t="s">
        <v>2827</v>
      </c>
      <c r="E336" t="s">
        <v>163</v>
      </c>
      <c r="F336" t="s">
        <v>162</v>
      </c>
      <c r="G336" t="s">
        <v>62</v>
      </c>
      <c r="H336" t="s">
        <v>8</v>
      </c>
      <c r="I336" t="s">
        <v>10</v>
      </c>
      <c r="J336" t="s">
        <v>8</v>
      </c>
      <c r="K336" t="s">
        <v>10</v>
      </c>
      <c r="L336" t="s">
        <v>8</v>
      </c>
      <c r="M336">
        <v>83.7</v>
      </c>
      <c r="N336">
        <v>30</v>
      </c>
      <c r="O336">
        <v>16.3</v>
      </c>
      <c r="P336">
        <v>20</v>
      </c>
      <c r="Q336">
        <v>546</v>
      </c>
      <c r="R336">
        <v>609</v>
      </c>
      <c r="S336" s="5">
        <v>0.12</v>
      </c>
      <c r="T336" t="s">
        <v>8</v>
      </c>
      <c r="X336" s="4">
        <v>41927</v>
      </c>
      <c r="Y336" s="4">
        <v>41892</v>
      </c>
      <c r="Z336" t="s">
        <v>61</v>
      </c>
      <c r="AA336" t="s">
        <v>2826</v>
      </c>
      <c r="AB336" t="s">
        <v>8</v>
      </c>
    </row>
    <row r="337" spans="1:28" hidden="1" x14ac:dyDescent="0.3">
      <c r="A337">
        <v>2219303</v>
      </c>
      <c r="B337" t="s">
        <v>2815</v>
      </c>
      <c r="C337" t="s">
        <v>2825</v>
      </c>
      <c r="E337" t="s">
        <v>163</v>
      </c>
      <c r="F337" t="s">
        <v>162</v>
      </c>
      <c r="G337" t="s">
        <v>62</v>
      </c>
      <c r="H337" t="s">
        <v>8</v>
      </c>
      <c r="I337" t="s">
        <v>10</v>
      </c>
      <c r="J337" t="s">
        <v>8</v>
      </c>
      <c r="K337" t="s">
        <v>10</v>
      </c>
      <c r="L337" t="s">
        <v>8</v>
      </c>
      <c r="M337">
        <v>83.7</v>
      </c>
      <c r="N337">
        <v>36</v>
      </c>
      <c r="O337">
        <v>19.899999999999999</v>
      </c>
      <c r="P337">
        <v>24.3</v>
      </c>
      <c r="Q337">
        <v>591</v>
      </c>
      <c r="R337">
        <v>649</v>
      </c>
      <c r="S337" s="5">
        <v>0.1</v>
      </c>
      <c r="T337" t="s">
        <v>8</v>
      </c>
      <c r="X337" s="4">
        <v>41927</v>
      </c>
      <c r="Y337" s="4">
        <v>41892</v>
      </c>
      <c r="Z337" t="s">
        <v>61</v>
      </c>
      <c r="AA337" t="s">
        <v>2824</v>
      </c>
      <c r="AB337" t="s">
        <v>8</v>
      </c>
    </row>
    <row r="338" spans="1:28" hidden="1" x14ac:dyDescent="0.3">
      <c r="A338">
        <v>2237334</v>
      </c>
      <c r="B338" t="s">
        <v>2815</v>
      </c>
      <c r="C338" t="s">
        <v>2823</v>
      </c>
      <c r="E338" t="s">
        <v>179</v>
      </c>
      <c r="F338" t="s">
        <v>178</v>
      </c>
      <c r="G338" t="s">
        <v>62</v>
      </c>
      <c r="H338" t="s">
        <v>8</v>
      </c>
      <c r="I338" t="s">
        <v>10</v>
      </c>
      <c r="J338" t="s">
        <v>8</v>
      </c>
      <c r="K338" t="s">
        <v>8</v>
      </c>
      <c r="L338" t="s">
        <v>8</v>
      </c>
      <c r="M338">
        <v>83.7</v>
      </c>
      <c r="N338">
        <v>24</v>
      </c>
      <c r="O338">
        <v>13.3</v>
      </c>
      <c r="P338">
        <v>13.3</v>
      </c>
      <c r="Q338">
        <v>283</v>
      </c>
      <c r="R338">
        <v>335</v>
      </c>
      <c r="S338" s="5">
        <v>0.16</v>
      </c>
      <c r="T338" t="s">
        <v>8</v>
      </c>
      <c r="X338" s="4">
        <v>42333</v>
      </c>
      <c r="Y338" s="4">
        <v>41730</v>
      </c>
      <c r="Z338" t="s">
        <v>61</v>
      </c>
      <c r="AA338" t="s">
        <v>2822</v>
      </c>
      <c r="AB338" t="s">
        <v>8</v>
      </c>
    </row>
    <row r="339" spans="1:28" hidden="1" x14ac:dyDescent="0.3">
      <c r="A339">
        <v>2219296</v>
      </c>
      <c r="B339" t="s">
        <v>2815</v>
      </c>
      <c r="C339" t="s">
        <v>2821</v>
      </c>
      <c r="E339" t="s">
        <v>179</v>
      </c>
      <c r="F339" t="s">
        <v>178</v>
      </c>
      <c r="G339" t="s">
        <v>62</v>
      </c>
      <c r="H339" t="s">
        <v>8</v>
      </c>
      <c r="I339" t="s">
        <v>10</v>
      </c>
      <c r="J339" t="s">
        <v>8</v>
      </c>
      <c r="K339" t="s">
        <v>8</v>
      </c>
      <c r="L339" t="s">
        <v>8</v>
      </c>
      <c r="M339">
        <v>83.7</v>
      </c>
      <c r="N339">
        <v>24</v>
      </c>
      <c r="O339">
        <v>13.3</v>
      </c>
      <c r="P339">
        <v>13.3</v>
      </c>
      <c r="Q339">
        <v>283</v>
      </c>
      <c r="R339">
        <v>335</v>
      </c>
      <c r="S339" s="5">
        <v>0.16</v>
      </c>
      <c r="T339" t="s">
        <v>8</v>
      </c>
      <c r="X339" s="4">
        <v>41927</v>
      </c>
      <c r="Y339" s="4">
        <v>41892</v>
      </c>
      <c r="Z339" t="s">
        <v>61</v>
      </c>
      <c r="AA339" t="s">
        <v>2820</v>
      </c>
      <c r="AB339" t="s">
        <v>8</v>
      </c>
    </row>
    <row r="340" spans="1:28" hidden="1" x14ac:dyDescent="0.3">
      <c r="A340">
        <v>2219298</v>
      </c>
      <c r="B340" t="s">
        <v>2815</v>
      </c>
      <c r="C340" t="s">
        <v>2819</v>
      </c>
      <c r="E340" t="s">
        <v>179</v>
      </c>
      <c r="F340" t="s">
        <v>178</v>
      </c>
      <c r="G340" t="s">
        <v>62</v>
      </c>
      <c r="H340" t="s">
        <v>8</v>
      </c>
      <c r="I340" t="s">
        <v>10</v>
      </c>
      <c r="J340" t="s">
        <v>8</v>
      </c>
      <c r="K340" t="s">
        <v>8</v>
      </c>
      <c r="L340" t="s">
        <v>8</v>
      </c>
      <c r="M340">
        <v>83.7</v>
      </c>
      <c r="N340">
        <v>30</v>
      </c>
      <c r="O340">
        <v>17.2</v>
      </c>
      <c r="P340">
        <v>17.2</v>
      </c>
      <c r="Q340">
        <v>310</v>
      </c>
      <c r="R340">
        <v>366</v>
      </c>
      <c r="S340" s="5">
        <v>0.15</v>
      </c>
      <c r="T340" t="s">
        <v>8</v>
      </c>
      <c r="X340" s="4">
        <v>41927</v>
      </c>
      <c r="Y340" s="4">
        <v>41892</v>
      </c>
      <c r="Z340" t="s">
        <v>61</v>
      </c>
      <c r="AA340" t="s">
        <v>2818</v>
      </c>
      <c r="AB340" t="s">
        <v>8</v>
      </c>
    </row>
    <row r="341" spans="1:28" hidden="1" x14ac:dyDescent="0.3">
      <c r="A341">
        <v>2219305</v>
      </c>
      <c r="B341" t="s">
        <v>2815</v>
      </c>
      <c r="C341" t="s">
        <v>2817</v>
      </c>
      <c r="E341" t="s">
        <v>163</v>
      </c>
      <c r="F341" t="s">
        <v>162</v>
      </c>
      <c r="G341" t="s">
        <v>62</v>
      </c>
      <c r="H341" t="s">
        <v>8</v>
      </c>
      <c r="I341" t="s">
        <v>10</v>
      </c>
      <c r="J341" t="s">
        <v>8</v>
      </c>
      <c r="K341" t="s">
        <v>10</v>
      </c>
      <c r="L341" t="s">
        <v>8</v>
      </c>
      <c r="M341">
        <v>83.7</v>
      </c>
      <c r="N341">
        <v>36</v>
      </c>
      <c r="O341">
        <v>19.899999999999999</v>
      </c>
      <c r="P341">
        <v>24.3</v>
      </c>
      <c r="Q341">
        <v>590</v>
      </c>
      <c r="R341">
        <v>649</v>
      </c>
      <c r="S341" s="5">
        <v>0.1</v>
      </c>
      <c r="T341" t="s">
        <v>8</v>
      </c>
      <c r="X341" s="4">
        <v>41927</v>
      </c>
      <c r="Y341" s="4">
        <v>41892</v>
      </c>
      <c r="Z341" t="s">
        <v>61</v>
      </c>
      <c r="AA341" t="s">
        <v>2816</v>
      </c>
      <c r="AB341" t="s">
        <v>8</v>
      </c>
    </row>
    <row r="342" spans="1:28" hidden="1" x14ac:dyDescent="0.3">
      <c r="A342">
        <v>2237335</v>
      </c>
      <c r="B342" t="s">
        <v>2815</v>
      </c>
      <c r="C342" t="s">
        <v>2814</v>
      </c>
      <c r="E342" t="s">
        <v>163</v>
      </c>
      <c r="F342" t="s">
        <v>162</v>
      </c>
      <c r="G342" t="s">
        <v>62</v>
      </c>
      <c r="H342" t="s">
        <v>8</v>
      </c>
      <c r="I342" t="s">
        <v>10</v>
      </c>
      <c r="J342" t="s">
        <v>8</v>
      </c>
      <c r="K342" t="s">
        <v>10</v>
      </c>
      <c r="L342" t="s">
        <v>8</v>
      </c>
      <c r="M342">
        <v>83.7</v>
      </c>
      <c r="N342">
        <v>36</v>
      </c>
      <c r="O342">
        <v>19.899999999999999</v>
      </c>
      <c r="P342">
        <v>24.3</v>
      </c>
      <c r="Q342">
        <v>590</v>
      </c>
      <c r="R342">
        <v>649</v>
      </c>
      <c r="S342" s="5">
        <v>0.1</v>
      </c>
      <c r="T342" t="s">
        <v>8</v>
      </c>
      <c r="X342" s="4">
        <v>42333</v>
      </c>
      <c r="Y342" s="4">
        <v>41730</v>
      </c>
      <c r="Z342" t="s">
        <v>61</v>
      </c>
      <c r="AA342" t="s">
        <v>2813</v>
      </c>
      <c r="AB342" t="s">
        <v>8</v>
      </c>
    </row>
    <row r="343" spans="1:28" hidden="1" x14ac:dyDescent="0.3">
      <c r="A343">
        <v>2220995</v>
      </c>
      <c r="B343" t="s">
        <v>2802</v>
      </c>
      <c r="C343" t="s">
        <v>2812</v>
      </c>
      <c r="E343" t="s">
        <v>179</v>
      </c>
      <c r="F343" t="s">
        <v>238</v>
      </c>
      <c r="G343" t="s">
        <v>62</v>
      </c>
      <c r="H343" t="s">
        <v>8</v>
      </c>
      <c r="I343" t="s">
        <v>8</v>
      </c>
      <c r="J343" t="s">
        <v>8</v>
      </c>
      <c r="K343" t="s">
        <v>8</v>
      </c>
      <c r="L343" t="s">
        <v>8</v>
      </c>
      <c r="M343">
        <v>67.7</v>
      </c>
      <c r="N343">
        <v>34</v>
      </c>
      <c r="O343">
        <v>16.600000000000001</v>
      </c>
      <c r="P343">
        <v>16.600000000000001</v>
      </c>
      <c r="Q343">
        <v>286</v>
      </c>
      <c r="R343">
        <v>319</v>
      </c>
      <c r="S343" s="5">
        <v>0.1</v>
      </c>
      <c r="T343" t="s">
        <v>8</v>
      </c>
      <c r="X343" s="4">
        <v>41890</v>
      </c>
      <c r="Y343" s="4">
        <v>41907</v>
      </c>
      <c r="Z343" t="s">
        <v>61</v>
      </c>
      <c r="AA343" t="s">
        <v>2811</v>
      </c>
      <c r="AB343" t="s">
        <v>8</v>
      </c>
    </row>
    <row r="344" spans="1:28" hidden="1" x14ac:dyDescent="0.3">
      <c r="A344">
        <v>2220996</v>
      </c>
      <c r="B344" t="s">
        <v>2802</v>
      </c>
      <c r="C344" t="s">
        <v>2810</v>
      </c>
      <c r="E344" t="s">
        <v>179</v>
      </c>
      <c r="F344" t="s">
        <v>238</v>
      </c>
      <c r="G344" t="s">
        <v>62</v>
      </c>
      <c r="H344" t="s">
        <v>8</v>
      </c>
      <c r="I344" t="s">
        <v>8</v>
      </c>
      <c r="J344" t="s">
        <v>8</v>
      </c>
      <c r="K344" t="s">
        <v>8</v>
      </c>
      <c r="L344" t="s">
        <v>8</v>
      </c>
      <c r="M344">
        <v>67.7</v>
      </c>
      <c r="N344">
        <v>34</v>
      </c>
      <c r="O344">
        <v>16.600000000000001</v>
      </c>
      <c r="P344">
        <v>16.600000000000001</v>
      </c>
      <c r="Q344">
        <v>286</v>
      </c>
      <c r="R344">
        <v>319</v>
      </c>
      <c r="S344" s="5">
        <v>0.1</v>
      </c>
      <c r="T344" t="s">
        <v>8</v>
      </c>
      <c r="X344" s="4">
        <v>41890</v>
      </c>
      <c r="Y344" s="4">
        <v>41907</v>
      </c>
      <c r="Z344" t="s">
        <v>61</v>
      </c>
      <c r="AA344" t="s">
        <v>2809</v>
      </c>
      <c r="AB344" t="s">
        <v>8</v>
      </c>
    </row>
    <row r="345" spans="1:28" hidden="1" x14ac:dyDescent="0.3">
      <c r="A345">
        <v>2220999</v>
      </c>
      <c r="B345" t="s">
        <v>2802</v>
      </c>
      <c r="C345" t="s">
        <v>2808</v>
      </c>
      <c r="E345" t="s">
        <v>179</v>
      </c>
      <c r="F345" t="s">
        <v>238</v>
      </c>
      <c r="G345" t="s">
        <v>62</v>
      </c>
      <c r="H345" t="s">
        <v>8</v>
      </c>
      <c r="I345" t="s">
        <v>8</v>
      </c>
      <c r="J345" t="s">
        <v>8</v>
      </c>
      <c r="K345" t="s">
        <v>8</v>
      </c>
      <c r="L345" t="s">
        <v>8</v>
      </c>
      <c r="M345">
        <v>67.7</v>
      </c>
      <c r="N345">
        <v>34</v>
      </c>
      <c r="O345">
        <v>16.600000000000001</v>
      </c>
      <c r="P345">
        <v>16.600000000000001</v>
      </c>
      <c r="Q345">
        <v>286</v>
      </c>
      <c r="R345">
        <v>319</v>
      </c>
      <c r="S345" s="5">
        <v>0.1</v>
      </c>
      <c r="T345" t="s">
        <v>8</v>
      </c>
      <c r="X345" s="4">
        <v>41890</v>
      </c>
      <c r="Y345" s="4">
        <v>41907</v>
      </c>
      <c r="Z345" t="s">
        <v>61</v>
      </c>
      <c r="AA345" t="s">
        <v>2807</v>
      </c>
      <c r="AB345" t="s">
        <v>8</v>
      </c>
    </row>
    <row r="346" spans="1:28" hidden="1" x14ac:dyDescent="0.3">
      <c r="A346">
        <v>2220997</v>
      </c>
      <c r="B346" t="s">
        <v>2802</v>
      </c>
      <c r="C346" t="s">
        <v>2806</v>
      </c>
      <c r="E346" t="s">
        <v>179</v>
      </c>
      <c r="F346" t="s">
        <v>238</v>
      </c>
      <c r="G346" t="s">
        <v>62</v>
      </c>
      <c r="H346" t="s">
        <v>8</v>
      </c>
      <c r="I346" t="s">
        <v>8</v>
      </c>
      <c r="J346" t="s">
        <v>8</v>
      </c>
      <c r="K346" t="s">
        <v>8</v>
      </c>
      <c r="L346" t="s">
        <v>8</v>
      </c>
      <c r="M346">
        <v>73.2</v>
      </c>
      <c r="N346">
        <v>34</v>
      </c>
      <c r="O346">
        <v>20.5</v>
      </c>
      <c r="P346">
        <v>20.5</v>
      </c>
      <c r="Q346">
        <v>310</v>
      </c>
      <c r="R346">
        <v>347</v>
      </c>
      <c r="S346" s="5">
        <v>0.11</v>
      </c>
      <c r="T346" t="s">
        <v>8</v>
      </c>
      <c r="X346" s="4">
        <v>41890</v>
      </c>
      <c r="Y346" s="4">
        <v>41907</v>
      </c>
      <c r="Z346" t="s">
        <v>61</v>
      </c>
      <c r="AA346" t="s">
        <v>2805</v>
      </c>
      <c r="AB346" t="s">
        <v>8</v>
      </c>
    </row>
    <row r="347" spans="1:28" hidden="1" x14ac:dyDescent="0.3">
      <c r="A347">
        <v>2220998</v>
      </c>
      <c r="B347" t="s">
        <v>2802</v>
      </c>
      <c r="C347" t="s">
        <v>2804</v>
      </c>
      <c r="E347" t="s">
        <v>179</v>
      </c>
      <c r="F347" t="s">
        <v>238</v>
      </c>
      <c r="G347" t="s">
        <v>62</v>
      </c>
      <c r="H347" t="s">
        <v>8</v>
      </c>
      <c r="I347" t="s">
        <v>8</v>
      </c>
      <c r="J347" t="s">
        <v>8</v>
      </c>
      <c r="K347" t="s">
        <v>8</v>
      </c>
      <c r="L347" t="s">
        <v>8</v>
      </c>
      <c r="M347">
        <v>73.2</v>
      </c>
      <c r="N347">
        <v>34</v>
      </c>
      <c r="O347">
        <v>20.5</v>
      </c>
      <c r="P347">
        <v>20.5</v>
      </c>
      <c r="Q347">
        <v>310</v>
      </c>
      <c r="R347">
        <v>347</v>
      </c>
      <c r="S347" s="5">
        <v>0.11</v>
      </c>
      <c r="T347" t="s">
        <v>8</v>
      </c>
      <c r="X347" s="4">
        <v>41890</v>
      </c>
      <c r="Y347" s="4">
        <v>41907</v>
      </c>
      <c r="Z347" t="s">
        <v>61</v>
      </c>
      <c r="AA347" t="s">
        <v>2803</v>
      </c>
      <c r="AB347" t="s">
        <v>8</v>
      </c>
    </row>
    <row r="348" spans="1:28" hidden="1" x14ac:dyDescent="0.3">
      <c r="A348">
        <v>2221000</v>
      </c>
      <c r="B348" t="s">
        <v>2802</v>
      </c>
      <c r="C348" t="s">
        <v>2801</v>
      </c>
      <c r="E348" t="s">
        <v>179</v>
      </c>
      <c r="F348" t="s">
        <v>238</v>
      </c>
      <c r="G348" t="s">
        <v>62</v>
      </c>
      <c r="H348" t="s">
        <v>8</v>
      </c>
      <c r="I348" t="s">
        <v>8</v>
      </c>
      <c r="J348" t="s">
        <v>8</v>
      </c>
      <c r="K348" t="s">
        <v>8</v>
      </c>
      <c r="L348" t="s">
        <v>8</v>
      </c>
      <c r="M348">
        <v>73.2</v>
      </c>
      <c r="N348">
        <v>34</v>
      </c>
      <c r="O348">
        <v>20.5</v>
      </c>
      <c r="P348">
        <v>20.5</v>
      </c>
      <c r="Q348">
        <v>310</v>
      </c>
      <c r="R348">
        <v>347</v>
      </c>
      <c r="S348" s="5">
        <v>0.11</v>
      </c>
      <c r="T348" t="s">
        <v>8</v>
      </c>
      <c r="X348" s="4">
        <v>41890</v>
      </c>
      <c r="Y348" s="4">
        <v>41907</v>
      </c>
      <c r="Z348" t="s">
        <v>61</v>
      </c>
      <c r="AA348" t="s">
        <v>2800</v>
      </c>
      <c r="AB348" t="s">
        <v>8</v>
      </c>
    </row>
    <row r="349" spans="1:28" hidden="1" x14ac:dyDescent="0.3">
      <c r="A349">
        <v>2260802</v>
      </c>
      <c r="B349" t="s">
        <v>2791</v>
      </c>
      <c r="C349">
        <v>2493165</v>
      </c>
      <c r="E349" t="s">
        <v>64</v>
      </c>
      <c r="F349" t="s">
        <v>154</v>
      </c>
      <c r="G349" t="s">
        <v>153</v>
      </c>
      <c r="H349" t="s">
        <v>10</v>
      </c>
      <c r="I349" t="s">
        <v>8</v>
      </c>
      <c r="J349" t="s">
        <v>8</v>
      </c>
      <c r="K349" t="s">
        <v>8</v>
      </c>
      <c r="L349" t="s">
        <v>8</v>
      </c>
      <c r="M349">
        <v>33.9</v>
      </c>
      <c r="N349">
        <v>19.7</v>
      </c>
      <c r="O349">
        <v>4.4000000000000004</v>
      </c>
      <c r="P349">
        <v>4.4000000000000004</v>
      </c>
      <c r="Q349">
        <v>226</v>
      </c>
      <c r="R349">
        <v>292</v>
      </c>
      <c r="S349" s="5">
        <v>0.23</v>
      </c>
      <c r="T349" t="s">
        <v>8</v>
      </c>
      <c r="X349" s="4">
        <v>42401</v>
      </c>
      <c r="Y349" s="4">
        <v>42051</v>
      </c>
      <c r="Z349" t="s">
        <v>72</v>
      </c>
      <c r="AA349" t="s">
        <v>2799</v>
      </c>
      <c r="AB349" t="s">
        <v>8</v>
      </c>
    </row>
    <row r="350" spans="1:28" hidden="1" x14ac:dyDescent="0.3">
      <c r="A350">
        <v>2260803</v>
      </c>
      <c r="B350" t="s">
        <v>2791</v>
      </c>
      <c r="C350">
        <v>2493166</v>
      </c>
      <c r="E350" t="s">
        <v>64</v>
      </c>
      <c r="F350" t="s">
        <v>154</v>
      </c>
      <c r="G350" t="s">
        <v>153</v>
      </c>
      <c r="H350" t="s">
        <v>10</v>
      </c>
      <c r="I350" t="s">
        <v>8</v>
      </c>
      <c r="J350" t="s">
        <v>8</v>
      </c>
      <c r="K350" t="s">
        <v>8</v>
      </c>
      <c r="L350" t="s">
        <v>8</v>
      </c>
      <c r="M350">
        <v>33.9</v>
      </c>
      <c r="N350">
        <v>19.7</v>
      </c>
      <c r="O350">
        <v>4.4000000000000004</v>
      </c>
      <c r="P350">
        <v>4.4000000000000004</v>
      </c>
      <c r="Q350">
        <v>226</v>
      </c>
      <c r="R350">
        <v>292</v>
      </c>
      <c r="S350" s="5">
        <v>0.23</v>
      </c>
      <c r="T350" t="s">
        <v>8</v>
      </c>
      <c r="X350" s="4">
        <v>42401</v>
      </c>
      <c r="Y350" s="4">
        <v>42051</v>
      </c>
      <c r="Z350" t="s">
        <v>72</v>
      </c>
      <c r="AA350" t="s">
        <v>2798</v>
      </c>
      <c r="AB350" t="s">
        <v>8</v>
      </c>
    </row>
    <row r="351" spans="1:28" hidden="1" x14ac:dyDescent="0.3">
      <c r="A351">
        <v>2260800</v>
      </c>
      <c r="B351" t="s">
        <v>2791</v>
      </c>
      <c r="C351">
        <v>2493167</v>
      </c>
      <c r="E351" t="s">
        <v>64</v>
      </c>
      <c r="F351" t="s">
        <v>154</v>
      </c>
      <c r="G351" t="s">
        <v>153</v>
      </c>
      <c r="H351" t="s">
        <v>10</v>
      </c>
      <c r="I351" t="s">
        <v>8</v>
      </c>
      <c r="J351" t="s">
        <v>8</v>
      </c>
      <c r="K351" t="s">
        <v>8</v>
      </c>
      <c r="L351" t="s">
        <v>8</v>
      </c>
      <c r="M351">
        <v>33.9</v>
      </c>
      <c r="N351">
        <v>18.600000000000001</v>
      </c>
      <c r="O351">
        <v>3.3</v>
      </c>
      <c r="P351">
        <v>3.3</v>
      </c>
      <c r="Q351">
        <v>220</v>
      </c>
      <c r="R351">
        <v>282</v>
      </c>
      <c r="S351" s="5">
        <v>0.22</v>
      </c>
      <c r="T351" t="s">
        <v>8</v>
      </c>
      <c r="X351" s="4">
        <v>42401</v>
      </c>
      <c r="Y351" s="4">
        <v>42051</v>
      </c>
      <c r="Z351" t="s">
        <v>72</v>
      </c>
      <c r="AA351" t="s">
        <v>2797</v>
      </c>
      <c r="AB351" t="s">
        <v>8</v>
      </c>
    </row>
    <row r="352" spans="1:28" hidden="1" x14ac:dyDescent="0.3">
      <c r="A352">
        <v>2260801</v>
      </c>
      <c r="B352" t="s">
        <v>2791</v>
      </c>
      <c r="C352">
        <v>2493168</v>
      </c>
      <c r="E352" t="s">
        <v>64</v>
      </c>
      <c r="F352" t="s">
        <v>154</v>
      </c>
      <c r="G352" t="s">
        <v>153</v>
      </c>
      <c r="H352" t="s">
        <v>10</v>
      </c>
      <c r="I352" t="s">
        <v>8</v>
      </c>
      <c r="J352" t="s">
        <v>8</v>
      </c>
      <c r="K352" t="s">
        <v>8</v>
      </c>
      <c r="L352" t="s">
        <v>8</v>
      </c>
      <c r="M352">
        <v>33.9</v>
      </c>
      <c r="N352">
        <v>18.600000000000001</v>
      </c>
      <c r="O352">
        <v>3.3</v>
      </c>
      <c r="P352">
        <v>3.3</v>
      </c>
      <c r="Q352">
        <v>220</v>
      </c>
      <c r="R352">
        <v>282</v>
      </c>
      <c r="S352" s="5">
        <v>0.22</v>
      </c>
      <c r="T352" t="s">
        <v>8</v>
      </c>
      <c r="X352" s="4">
        <v>42401</v>
      </c>
      <c r="Y352" s="4">
        <v>42051</v>
      </c>
      <c r="Z352" t="s">
        <v>72</v>
      </c>
      <c r="AA352" t="s">
        <v>2796</v>
      </c>
      <c r="AB352" t="s">
        <v>8</v>
      </c>
    </row>
    <row r="353" spans="1:28" hidden="1" x14ac:dyDescent="0.3">
      <c r="A353">
        <v>2263340</v>
      </c>
      <c r="B353" t="s">
        <v>2791</v>
      </c>
      <c r="C353">
        <v>2493169</v>
      </c>
      <c r="E353" t="s">
        <v>64</v>
      </c>
      <c r="F353" t="s">
        <v>68</v>
      </c>
      <c r="G353" t="s">
        <v>62</v>
      </c>
      <c r="H353" t="s">
        <v>10</v>
      </c>
      <c r="I353" t="s">
        <v>8</v>
      </c>
      <c r="J353" t="s">
        <v>8</v>
      </c>
      <c r="K353" t="s">
        <v>8</v>
      </c>
      <c r="L353" t="s">
        <v>8</v>
      </c>
      <c r="M353">
        <v>33</v>
      </c>
      <c r="N353">
        <v>18.5</v>
      </c>
      <c r="O353">
        <v>3.1</v>
      </c>
      <c r="P353">
        <v>3.8</v>
      </c>
      <c r="Q353">
        <v>270</v>
      </c>
      <c r="R353">
        <v>358</v>
      </c>
      <c r="S353" s="5">
        <v>0.25</v>
      </c>
      <c r="T353" t="s">
        <v>8</v>
      </c>
      <c r="X353" s="4">
        <v>42449</v>
      </c>
      <c r="Y353" s="4">
        <v>42452</v>
      </c>
      <c r="Z353" t="s">
        <v>72</v>
      </c>
      <c r="AA353" t="s">
        <v>2795</v>
      </c>
      <c r="AB353" t="s">
        <v>8</v>
      </c>
    </row>
    <row r="354" spans="1:28" hidden="1" x14ac:dyDescent="0.3">
      <c r="A354">
        <v>2263339</v>
      </c>
      <c r="B354" t="s">
        <v>2791</v>
      </c>
      <c r="C354">
        <v>2493170</v>
      </c>
      <c r="E354" t="s">
        <v>64</v>
      </c>
      <c r="F354" t="s">
        <v>68</v>
      </c>
      <c r="G354" t="s">
        <v>62</v>
      </c>
      <c r="H354" t="s">
        <v>10</v>
      </c>
      <c r="I354" t="s">
        <v>8</v>
      </c>
      <c r="J354" t="s">
        <v>8</v>
      </c>
      <c r="K354" t="s">
        <v>8</v>
      </c>
      <c r="L354" t="s">
        <v>8</v>
      </c>
      <c r="M354">
        <v>33</v>
      </c>
      <c r="N354">
        <v>18.5</v>
      </c>
      <c r="O354">
        <v>3.1</v>
      </c>
      <c r="P354">
        <v>3.8</v>
      </c>
      <c r="Q354">
        <v>270</v>
      </c>
      <c r="R354">
        <v>358</v>
      </c>
      <c r="S354" s="5">
        <v>0.25</v>
      </c>
      <c r="T354" t="s">
        <v>8</v>
      </c>
      <c r="X354" s="4">
        <v>42449</v>
      </c>
      <c r="Y354" s="4">
        <v>42452</v>
      </c>
      <c r="Z354" t="s">
        <v>72</v>
      </c>
      <c r="AA354" t="s">
        <v>2794</v>
      </c>
      <c r="AB354" t="s">
        <v>8</v>
      </c>
    </row>
    <row r="355" spans="1:28" hidden="1" x14ac:dyDescent="0.3">
      <c r="A355">
        <v>2263343</v>
      </c>
      <c r="B355" t="s">
        <v>2791</v>
      </c>
      <c r="C355">
        <v>2493171</v>
      </c>
      <c r="E355" t="s">
        <v>64</v>
      </c>
      <c r="F355" t="s">
        <v>154</v>
      </c>
      <c r="G355" t="s">
        <v>153</v>
      </c>
      <c r="H355" t="s">
        <v>10</v>
      </c>
      <c r="I355" t="s">
        <v>8</v>
      </c>
      <c r="J355" t="s">
        <v>8</v>
      </c>
      <c r="K355" t="s">
        <v>8</v>
      </c>
      <c r="L355" t="s">
        <v>8</v>
      </c>
      <c r="M355">
        <v>19.399999999999999</v>
      </c>
      <c r="N355">
        <v>18.600000000000001</v>
      </c>
      <c r="O355">
        <v>1.6</v>
      </c>
      <c r="P355">
        <v>1.6</v>
      </c>
      <c r="Q355">
        <v>207</v>
      </c>
      <c r="R355">
        <v>267</v>
      </c>
      <c r="S355" s="5">
        <v>0.22</v>
      </c>
      <c r="T355" t="s">
        <v>8</v>
      </c>
      <c r="X355" s="4">
        <v>42449</v>
      </c>
      <c r="Y355" s="4">
        <v>42452</v>
      </c>
      <c r="Z355" t="s">
        <v>72</v>
      </c>
      <c r="AA355" t="s">
        <v>2793</v>
      </c>
      <c r="AB355" t="s">
        <v>8</v>
      </c>
    </row>
    <row r="356" spans="1:28" hidden="1" x14ac:dyDescent="0.3">
      <c r="A356">
        <v>2263344</v>
      </c>
      <c r="B356" t="s">
        <v>2791</v>
      </c>
      <c r="C356">
        <v>2493172</v>
      </c>
      <c r="E356" t="s">
        <v>64</v>
      </c>
      <c r="F356" t="s">
        <v>154</v>
      </c>
      <c r="G356" t="s">
        <v>153</v>
      </c>
      <c r="H356" t="s">
        <v>10</v>
      </c>
      <c r="I356" t="s">
        <v>8</v>
      </c>
      <c r="J356" t="s">
        <v>8</v>
      </c>
      <c r="K356" t="s">
        <v>8</v>
      </c>
      <c r="L356" t="s">
        <v>8</v>
      </c>
      <c r="M356">
        <v>19.399999999999999</v>
      </c>
      <c r="N356">
        <v>18.600000000000001</v>
      </c>
      <c r="O356">
        <v>1.6</v>
      </c>
      <c r="P356">
        <v>1.6</v>
      </c>
      <c r="Q356">
        <v>207</v>
      </c>
      <c r="R356">
        <v>267</v>
      </c>
      <c r="S356" s="5">
        <v>0.22</v>
      </c>
      <c r="T356" t="s">
        <v>8</v>
      </c>
      <c r="X356" s="4">
        <v>42449</v>
      </c>
      <c r="Y356" s="4">
        <v>42452</v>
      </c>
      <c r="Z356" t="s">
        <v>72</v>
      </c>
      <c r="AA356" t="s">
        <v>2792</v>
      </c>
      <c r="AB356" t="s">
        <v>8</v>
      </c>
    </row>
    <row r="357" spans="1:28" hidden="1" x14ac:dyDescent="0.3">
      <c r="A357">
        <v>2256431</v>
      </c>
      <c r="B357" t="s">
        <v>2791</v>
      </c>
      <c r="C357">
        <v>2496304</v>
      </c>
      <c r="E357" t="s">
        <v>64</v>
      </c>
      <c r="F357" t="s">
        <v>63</v>
      </c>
      <c r="G357" t="s">
        <v>62</v>
      </c>
      <c r="H357" t="s">
        <v>10</v>
      </c>
      <c r="I357" t="s">
        <v>8</v>
      </c>
      <c r="J357" t="s">
        <v>8</v>
      </c>
      <c r="K357" t="s">
        <v>8</v>
      </c>
      <c r="L357" t="s">
        <v>8</v>
      </c>
      <c r="M357">
        <v>43</v>
      </c>
      <c r="N357">
        <v>21.6</v>
      </c>
      <c r="O357">
        <v>4.5</v>
      </c>
      <c r="P357">
        <v>5.4</v>
      </c>
      <c r="Q357">
        <v>347</v>
      </c>
      <c r="R357">
        <v>403</v>
      </c>
      <c r="S357" s="5">
        <v>0.14000000000000001</v>
      </c>
      <c r="T357" t="s">
        <v>8</v>
      </c>
      <c r="X357" s="4">
        <v>42370</v>
      </c>
      <c r="Y357" s="4">
        <v>42356</v>
      </c>
      <c r="Z357" t="s">
        <v>61</v>
      </c>
      <c r="AA357" t="s">
        <v>2790</v>
      </c>
      <c r="AB357" t="s">
        <v>8</v>
      </c>
    </row>
    <row r="358" spans="1:28" hidden="1" x14ac:dyDescent="0.3">
      <c r="A358">
        <v>2220953</v>
      </c>
      <c r="B358" t="s">
        <v>2187</v>
      </c>
      <c r="C358" t="s">
        <v>2789</v>
      </c>
      <c r="E358" t="s">
        <v>163</v>
      </c>
      <c r="F358" t="s">
        <v>241</v>
      </c>
      <c r="G358" t="s">
        <v>62</v>
      </c>
      <c r="H358" t="s">
        <v>8</v>
      </c>
      <c r="I358" t="s">
        <v>8</v>
      </c>
      <c r="J358" t="s">
        <v>10</v>
      </c>
      <c r="K358" t="s">
        <v>10</v>
      </c>
      <c r="L358" t="s">
        <v>8</v>
      </c>
      <c r="M358">
        <v>69.900000000000006</v>
      </c>
      <c r="N358">
        <v>35.799999999999997</v>
      </c>
      <c r="O358">
        <v>27.7</v>
      </c>
      <c r="P358">
        <v>34.700000000000003</v>
      </c>
      <c r="Q358">
        <v>724</v>
      </c>
      <c r="R358">
        <v>796</v>
      </c>
      <c r="S358" s="5">
        <v>0.1</v>
      </c>
      <c r="T358" t="s">
        <v>8</v>
      </c>
      <c r="X358" s="4">
        <v>41939</v>
      </c>
      <c r="Y358" s="4">
        <v>41907</v>
      </c>
      <c r="Z358" t="s">
        <v>61</v>
      </c>
      <c r="AA358" t="s">
        <v>2788</v>
      </c>
      <c r="AB358" t="s">
        <v>8</v>
      </c>
    </row>
    <row r="359" spans="1:28" hidden="1" x14ac:dyDescent="0.3">
      <c r="A359">
        <v>2220954</v>
      </c>
      <c r="B359" t="s">
        <v>2187</v>
      </c>
      <c r="C359" t="s">
        <v>2787</v>
      </c>
      <c r="E359" t="s">
        <v>163</v>
      </c>
      <c r="F359" t="s">
        <v>241</v>
      </c>
      <c r="G359" t="s">
        <v>62</v>
      </c>
      <c r="H359" t="s">
        <v>8</v>
      </c>
      <c r="I359" t="s">
        <v>8</v>
      </c>
      <c r="J359" t="s">
        <v>10</v>
      </c>
      <c r="K359" t="s">
        <v>10</v>
      </c>
      <c r="L359" t="s">
        <v>8</v>
      </c>
      <c r="M359">
        <v>69.900000000000006</v>
      </c>
      <c r="N359">
        <v>35.799999999999997</v>
      </c>
      <c r="O359">
        <v>27.7</v>
      </c>
      <c r="P359">
        <v>34.700000000000003</v>
      </c>
      <c r="Q359">
        <v>724</v>
      </c>
      <c r="R359">
        <v>796</v>
      </c>
      <c r="S359" s="5">
        <v>0.1</v>
      </c>
      <c r="T359" t="s">
        <v>8</v>
      </c>
      <c r="X359" s="4">
        <v>41939</v>
      </c>
      <c r="Y359" s="4">
        <v>41907</v>
      </c>
      <c r="Z359" t="s">
        <v>61</v>
      </c>
      <c r="AA359" t="s">
        <v>2786</v>
      </c>
      <c r="AB359" t="s">
        <v>8</v>
      </c>
    </row>
    <row r="360" spans="1:28" hidden="1" x14ac:dyDescent="0.3">
      <c r="A360">
        <v>2257658</v>
      </c>
      <c r="B360" t="s">
        <v>2187</v>
      </c>
      <c r="C360" t="s">
        <v>2785</v>
      </c>
      <c r="E360" t="s">
        <v>163</v>
      </c>
      <c r="F360" t="s">
        <v>241</v>
      </c>
      <c r="G360" t="s">
        <v>62</v>
      </c>
      <c r="H360" t="s">
        <v>8</v>
      </c>
      <c r="I360" t="s">
        <v>8</v>
      </c>
      <c r="J360" t="s">
        <v>10</v>
      </c>
      <c r="K360" t="s">
        <v>10</v>
      </c>
      <c r="L360" t="s">
        <v>8</v>
      </c>
      <c r="M360">
        <v>69.900000000000006</v>
      </c>
      <c r="N360">
        <v>35.9</v>
      </c>
      <c r="O360">
        <v>27.9</v>
      </c>
      <c r="P360">
        <v>34.799999999999997</v>
      </c>
      <c r="Q360">
        <v>725</v>
      </c>
      <c r="R360">
        <v>797</v>
      </c>
      <c r="S360" s="5">
        <v>0.1</v>
      </c>
      <c r="T360" t="s">
        <v>8</v>
      </c>
      <c r="X360" s="4">
        <v>42464</v>
      </c>
      <c r="Y360" s="4">
        <v>42398</v>
      </c>
      <c r="Z360" t="s">
        <v>61</v>
      </c>
      <c r="AA360" t="s">
        <v>2784</v>
      </c>
      <c r="AB360" t="s">
        <v>8</v>
      </c>
    </row>
    <row r="361" spans="1:28" hidden="1" x14ac:dyDescent="0.3">
      <c r="A361">
        <v>2220955</v>
      </c>
      <c r="B361" t="s">
        <v>2187</v>
      </c>
      <c r="C361" t="s">
        <v>2783</v>
      </c>
      <c r="E361" t="s">
        <v>163</v>
      </c>
      <c r="F361" t="s">
        <v>241</v>
      </c>
      <c r="G361" t="s">
        <v>62</v>
      </c>
      <c r="H361" t="s">
        <v>8</v>
      </c>
      <c r="I361" t="s">
        <v>8</v>
      </c>
      <c r="J361" t="s">
        <v>10</v>
      </c>
      <c r="K361" t="s">
        <v>10</v>
      </c>
      <c r="L361" t="s">
        <v>8</v>
      </c>
      <c r="M361">
        <v>69.900000000000006</v>
      </c>
      <c r="N361">
        <v>35.799999999999997</v>
      </c>
      <c r="O361">
        <v>27.7</v>
      </c>
      <c r="P361">
        <v>34.700000000000003</v>
      </c>
      <c r="Q361">
        <v>724</v>
      </c>
      <c r="R361">
        <v>796</v>
      </c>
      <c r="S361" s="5">
        <v>0.1</v>
      </c>
      <c r="T361" t="s">
        <v>8</v>
      </c>
      <c r="X361" s="4">
        <v>41939</v>
      </c>
      <c r="Y361" s="4">
        <v>41907</v>
      </c>
      <c r="Z361" t="s">
        <v>61</v>
      </c>
      <c r="AA361" t="s">
        <v>2782</v>
      </c>
      <c r="AB361" t="s">
        <v>8</v>
      </c>
    </row>
    <row r="362" spans="1:28" hidden="1" x14ac:dyDescent="0.3">
      <c r="A362">
        <v>2257659</v>
      </c>
      <c r="B362" t="s">
        <v>2187</v>
      </c>
      <c r="C362" t="s">
        <v>2781</v>
      </c>
      <c r="E362" t="s">
        <v>163</v>
      </c>
      <c r="F362" t="s">
        <v>241</v>
      </c>
      <c r="G362" t="s">
        <v>62</v>
      </c>
      <c r="H362" t="s">
        <v>8</v>
      </c>
      <c r="I362" t="s">
        <v>8</v>
      </c>
      <c r="J362" t="s">
        <v>10</v>
      </c>
      <c r="K362" t="s">
        <v>10</v>
      </c>
      <c r="L362" t="s">
        <v>8</v>
      </c>
      <c r="M362">
        <v>69.900000000000006</v>
      </c>
      <c r="N362">
        <v>35.9</v>
      </c>
      <c r="O362">
        <v>27.9</v>
      </c>
      <c r="P362">
        <v>34.799999999999997</v>
      </c>
      <c r="Q362">
        <v>725</v>
      </c>
      <c r="R362">
        <v>797</v>
      </c>
      <c r="S362" s="5">
        <v>0.1</v>
      </c>
      <c r="T362" t="s">
        <v>8</v>
      </c>
      <c r="X362" s="4">
        <v>42464</v>
      </c>
      <c r="Y362" s="4">
        <v>42398</v>
      </c>
      <c r="Z362" t="s">
        <v>61</v>
      </c>
      <c r="AA362" t="s">
        <v>2780</v>
      </c>
      <c r="AB362" t="s">
        <v>8</v>
      </c>
    </row>
    <row r="363" spans="1:28" hidden="1" x14ac:dyDescent="0.3">
      <c r="A363">
        <v>2218119</v>
      </c>
      <c r="B363" t="s">
        <v>2187</v>
      </c>
      <c r="C363" t="s">
        <v>2779</v>
      </c>
      <c r="E363" t="s">
        <v>87</v>
      </c>
      <c r="F363" t="s">
        <v>225</v>
      </c>
      <c r="G363" t="s">
        <v>62</v>
      </c>
      <c r="H363" t="s">
        <v>8</v>
      </c>
      <c r="I363" t="s">
        <v>8</v>
      </c>
      <c r="J363" t="s">
        <v>10</v>
      </c>
      <c r="K363" t="s">
        <v>10</v>
      </c>
      <c r="L363" t="s">
        <v>8</v>
      </c>
      <c r="M363">
        <v>69.8</v>
      </c>
      <c r="N363">
        <v>35.799999999999997</v>
      </c>
      <c r="O363">
        <v>25.2</v>
      </c>
      <c r="P363">
        <v>32.1</v>
      </c>
      <c r="Q363">
        <v>643</v>
      </c>
      <c r="R363">
        <v>707</v>
      </c>
      <c r="S363" s="5">
        <v>0.1</v>
      </c>
      <c r="T363" t="s">
        <v>8</v>
      </c>
      <c r="X363" s="4">
        <v>41883</v>
      </c>
      <c r="Y363" s="4">
        <v>41878</v>
      </c>
      <c r="Z363" t="s">
        <v>61</v>
      </c>
      <c r="AA363" t="s">
        <v>2778</v>
      </c>
      <c r="AB363" t="s">
        <v>8</v>
      </c>
    </row>
    <row r="364" spans="1:28" hidden="1" x14ac:dyDescent="0.3">
      <c r="A364">
        <v>2218120</v>
      </c>
      <c r="B364" t="s">
        <v>2187</v>
      </c>
      <c r="C364" t="s">
        <v>2777</v>
      </c>
      <c r="E364" t="s">
        <v>87</v>
      </c>
      <c r="F364" t="s">
        <v>225</v>
      </c>
      <c r="G364" t="s">
        <v>62</v>
      </c>
      <c r="H364" t="s">
        <v>8</v>
      </c>
      <c r="I364" t="s">
        <v>8</v>
      </c>
      <c r="J364" t="s">
        <v>10</v>
      </c>
      <c r="K364" t="s">
        <v>10</v>
      </c>
      <c r="L364" t="s">
        <v>8</v>
      </c>
      <c r="M364">
        <v>69.8</v>
      </c>
      <c r="N364">
        <v>35.799999999999997</v>
      </c>
      <c r="O364">
        <v>25.2</v>
      </c>
      <c r="P364">
        <v>32.1</v>
      </c>
      <c r="Q364">
        <v>643</v>
      </c>
      <c r="R364">
        <v>707</v>
      </c>
      <c r="S364" s="5">
        <v>0.1</v>
      </c>
      <c r="T364" t="s">
        <v>8</v>
      </c>
      <c r="X364" s="4">
        <v>41883</v>
      </c>
      <c r="Y364" s="4">
        <v>41878</v>
      </c>
      <c r="Z364" t="s">
        <v>61</v>
      </c>
      <c r="AA364" t="s">
        <v>2776</v>
      </c>
      <c r="AB364" t="s">
        <v>8</v>
      </c>
    </row>
    <row r="365" spans="1:28" hidden="1" x14ac:dyDescent="0.3">
      <c r="A365">
        <v>2218121</v>
      </c>
      <c r="B365" t="s">
        <v>2187</v>
      </c>
      <c r="C365" t="s">
        <v>2775</v>
      </c>
      <c r="E365" t="s">
        <v>87</v>
      </c>
      <c r="F365" t="s">
        <v>225</v>
      </c>
      <c r="G365" t="s">
        <v>62</v>
      </c>
      <c r="H365" t="s">
        <v>8</v>
      </c>
      <c r="I365" t="s">
        <v>8</v>
      </c>
      <c r="J365" t="s">
        <v>10</v>
      </c>
      <c r="K365" t="s">
        <v>10</v>
      </c>
      <c r="L365" t="s">
        <v>8</v>
      </c>
      <c r="M365">
        <v>69.8</v>
      </c>
      <c r="N365">
        <v>35.799999999999997</v>
      </c>
      <c r="O365">
        <v>25.2</v>
      </c>
      <c r="P365">
        <v>32.1</v>
      </c>
      <c r="Q365">
        <v>643</v>
      </c>
      <c r="R365">
        <v>707</v>
      </c>
      <c r="S365" s="5">
        <v>0.1</v>
      </c>
      <c r="T365" t="s">
        <v>8</v>
      </c>
      <c r="X365" s="4">
        <v>41883</v>
      </c>
      <c r="Y365" s="4">
        <v>41878</v>
      </c>
      <c r="Z365" t="s">
        <v>61</v>
      </c>
      <c r="AA365" t="s">
        <v>2774</v>
      </c>
      <c r="AB365" t="s">
        <v>8</v>
      </c>
    </row>
    <row r="366" spans="1:28" hidden="1" x14ac:dyDescent="0.3">
      <c r="A366">
        <v>2242796</v>
      </c>
      <c r="B366" t="s">
        <v>2187</v>
      </c>
      <c r="C366" t="s">
        <v>2773</v>
      </c>
      <c r="E366" t="s">
        <v>163</v>
      </c>
      <c r="F366" t="s">
        <v>267</v>
      </c>
      <c r="G366" t="s">
        <v>62</v>
      </c>
      <c r="H366" t="s">
        <v>8</v>
      </c>
      <c r="I366" t="s">
        <v>8</v>
      </c>
      <c r="J366" t="s">
        <v>8</v>
      </c>
      <c r="K366" t="s">
        <v>8</v>
      </c>
      <c r="L366" t="s">
        <v>8</v>
      </c>
      <c r="M366">
        <v>60.3</v>
      </c>
      <c r="N366">
        <v>24</v>
      </c>
      <c r="O366">
        <v>10.5</v>
      </c>
      <c r="P366">
        <v>12.9</v>
      </c>
      <c r="Q366">
        <v>387</v>
      </c>
      <c r="R366">
        <v>431</v>
      </c>
      <c r="S366" s="5">
        <v>0.1</v>
      </c>
      <c r="T366" t="s">
        <v>8</v>
      </c>
      <c r="X366" s="4">
        <v>42262</v>
      </c>
      <c r="Y366" s="4">
        <v>42191</v>
      </c>
      <c r="Z366" t="s">
        <v>61</v>
      </c>
      <c r="AA366" t="s">
        <v>2772</v>
      </c>
      <c r="AB366" t="s">
        <v>8</v>
      </c>
    </row>
    <row r="367" spans="1:28" hidden="1" x14ac:dyDescent="0.3">
      <c r="A367">
        <v>2265641</v>
      </c>
      <c r="B367" t="s">
        <v>2187</v>
      </c>
      <c r="C367" t="s">
        <v>2770</v>
      </c>
      <c r="E367" t="s">
        <v>163</v>
      </c>
      <c r="F367" t="s">
        <v>267</v>
      </c>
      <c r="G367" t="s">
        <v>62</v>
      </c>
      <c r="H367" t="s">
        <v>8</v>
      </c>
      <c r="I367" t="s">
        <v>8</v>
      </c>
      <c r="J367" t="s">
        <v>8</v>
      </c>
      <c r="K367" t="s">
        <v>8</v>
      </c>
      <c r="L367" t="s">
        <v>8</v>
      </c>
      <c r="M367">
        <v>69.599999999999994</v>
      </c>
      <c r="N367">
        <v>29.8</v>
      </c>
      <c r="O367">
        <v>20.9</v>
      </c>
      <c r="P367">
        <v>25.6</v>
      </c>
      <c r="Q367">
        <v>488</v>
      </c>
      <c r="R367">
        <v>544</v>
      </c>
      <c r="S367" s="5">
        <v>0.1</v>
      </c>
      <c r="T367" t="s">
        <v>8</v>
      </c>
      <c r="X367" s="4">
        <v>42491</v>
      </c>
      <c r="Y367" s="4">
        <v>42482</v>
      </c>
      <c r="Z367" t="s">
        <v>775</v>
      </c>
      <c r="AA367" t="s">
        <v>2771</v>
      </c>
      <c r="AB367" t="s">
        <v>8</v>
      </c>
    </row>
    <row r="368" spans="1:28" hidden="1" x14ac:dyDescent="0.3">
      <c r="A368">
        <v>2265643</v>
      </c>
      <c r="B368" t="s">
        <v>2187</v>
      </c>
      <c r="C368" t="s">
        <v>2770</v>
      </c>
      <c r="E368" t="s">
        <v>163</v>
      </c>
      <c r="F368" t="s">
        <v>258</v>
      </c>
      <c r="G368" t="s">
        <v>62</v>
      </c>
      <c r="H368" t="s">
        <v>8</v>
      </c>
      <c r="I368" t="s">
        <v>8</v>
      </c>
      <c r="J368" t="s">
        <v>8</v>
      </c>
      <c r="K368" t="s">
        <v>10</v>
      </c>
      <c r="L368" t="s">
        <v>8</v>
      </c>
      <c r="M368">
        <v>69.599999999999994</v>
      </c>
      <c r="N368">
        <v>29.8</v>
      </c>
      <c r="O368">
        <v>20.9</v>
      </c>
      <c r="P368">
        <v>25.6</v>
      </c>
      <c r="Q368">
        <v>572</v>
      </c>
      <c r="R368">
        <v>628</v>
      </c>
      <c r="S368" s="5">
        <v>0.1</v>
      </c>
      <c r="T368" t="s">
        <v>8</v>
      </c>
      <c r="X368" s="4">
        <v>42491</v>
      </c>
      <c r="Y368" s="4">
        <v>42482</v>
      </c>
      <c r="Z368" t="s">
        <v>775</v>
      </c>
      <c r="AA368" t="s">
        <v>2769</v>
      </c>
      <c r="AB368" t="s">
        <v>8</v>
      </c>
    </row>
    <row r="369" spans="1:28" hidden="1" x14ac:dyDescent="0.3">
      <c r="A369">
        <v>2265642</v>
      </c>
      <c r="B369" t="s">
        <v>2187</v>
      </c>
      <c r="C369" t="s">
        <v>2767</v>
      </c>
      <c r="E369" t="s">
        <v>163</v>
      </c>
      <c r="F369" t="s">
        <v>267</v>
      </c>
      <c r="G369" t="s">
        <v>62</v>
      </c>
      <c r="H369" t="s">
        <v>8</v>
      </c>
      <c r="I369" t="s">
        <v>8</v>
      </c>
      <c r="J369" t="s">
        <v>8</v>
      </c>
      <c r="K369" t="s">
        <v>8</v>
      </c>
      <c r="L369" t="s">
        <v>8</v>
      </c>
      <c r="M369">
        <v>69.599999999999994</v>
      </c>
      <c r="N369">
        <v>29.8</v>
      </c>
      <c r="O369">
        <v>20.9</v>
      </c>
      <c r="P369">
        <v>25.6</v>
      </c>
      <c r="Q369">
        <v>488</v>
      </c>
      <c r="R369">
        <v>544</v>
      </c>
      <c r="S369" s="5">
        <v>0.1</v>
      </c>
      <c r="T369" t="s">
        <v>8</v>
      </c>
      <c r="X369" s="4">
        <v>42491</v>
      </c>
      <c r="Y369" s="4">
        <v>42482</v>
      </c>
      <c r="Z369" t="s">
        <v>775</v>
      </c>
      <c r="AA369" t="s">
        <v>2768</v>
      </c>
      <c r="AB369" t="s">
        <v>8</v>
      </c>
    </row>
    <row r="370" spans="1:28" hidden="1" x14ac:dyDescent="0.3">
      <c r="A370">
        <v>2265644</v>
      </c>
      <c r="B370" t="s">
        <v>2187</v>
      </c>
      <c r="C370" t="s">
        <v>2767</v>
      </c>
      <c r="E370" t="s">
        <v>163</v>
      </c>
      <c r="F370" t="s">
        <v>258</v>
      </c>
      <c r="G370" t="s">
        <v>62</v>
      </c>
      <c r="H370" t="s">
        <v>8</v>
      </c>
      <c r="I370" t="s">
        <v>8</v>
      </c>
      <c r="J370" t="s">
        <v>8</v>
      </c>
      <c r="K370" t="s">
        <v>10</v>
      </c>
      <c r="L370" t="s">
        <v>8</v>
      </c>
      <c r="M370">
        <v>69.599999999999994</v>
      </c>
      <c r="N370">
        <v>29.8</v>
      </c>
      <c r="O370">
        <v>20.9</v>
      </c>
      <c r="P370">
        <v>25.6</v>
      </c>
      <c r="Q370">
        <v>572</v>
      </c>
      <c r="R370">
        <v>628</v>
      </c>
      <c r="S370" s="5">
        <v>0.1</v>
      </c>
      <c r="T370" t="s">
        <v>8</v>
      </c>
      <c r="X370" s="4">
        <v>42491</v>
      </c>
      <c r="Y370" s="4">
        <v>42482</v>
      </c>
      <c r="Z370" t="s">
        <v>775</v>
      </c>
      <c r="AA370" t="s">
        <v>2766</v>
      </c>
      <c r="AB370" t="s">
        <v>8</v>
      </c>
    </row>
    <row r="371" spans="1:28" hidden="1" x14ac:dyDescent="0.3">
      <c r="A371">
        <v>2260762</v>
      </c>
      <c r="B371" t="s">
        <v>2187</v>
      </c>
      <c r="C371" t="s">
        <v>2764</v>
      </c>
      <c r="E371" t="s">
        <v>163</v>
      </c>
      <c r="F371" t="s">
        <v>267</v>
      </c>
      <c r="G371" t="s">
        <v>62</v>
      </c>
      <c r="H371" t="s">
        <v>8</v>
      </c>
      <c r="I371" t="s">
        <v>8</v>
      </c>
      <c r="J371" t="s">
        <v>8</v>
      </c>
      <c r="K371" t="s">
        <v>8</v>
      </c>
      <c r="L371" t="s">
        <v>8</v>
      </c>
      <c r="M371">
        <v>69.599999999999994</v>
      </c>
      <c r="N371">
        <v>29.8</v>
      </c>
      <c r="O371">
        <v>20.9</v>
      </c>
      <c r="P371">
        <v>25.6</v>
      </c>
      <c r="Q371">
        <v>488</v>
      </c>
      <c r="R371">
        <v>544</v>
      </c>
      <c r="S371" s="5">
        <v>0.1</v>
      </c>
      <c r="T371" t="s">
        <v>8</v>
      </c>
      <c r="X371" s="4">
        <v>42430</v>
      </c>
      <c r="Y371" s="4">
        <v>42418</v>
      </c>
      <c r="Z371" t="s">
        <v>72</v>
      </c>
      <c r="AA371" t="s">
        <v>2765</v>
      </c>
      <c r="AB371" t="s">
        <v>8</v>
      </c>
    </row>
    <row r="372" spans="1:28" hidden="1" x14ac:dyDescent="0.3">
      <c r="A372">
        <v>2260765</v>
      </c>
      <c r="B372" t="s">
        <v>2187</v>
      </c>
      <c r="C372" t="s">
        <v>2764</v>
      </c>
      <c r="E372" t="s">
        <v>163</v>
      </c>
      <c r="F372" t="s">
        <v>258</v>
      </c>
      <c r="G372" t="s">
        <v>62</v>
      </c>
      <c r="H372" t="s">
        <v>8</v>
      </c>
      <c r="I372" t="s">
        <v>8</v>
      </c>
      <c r="J372" t="s">
        <v>8</v>
      </c>
      <c r="K372" t="s">
        <v>10</v>
      </c>
      <c r="L372" t="s">
        <v>8</v>
      </c>
      <c r="M372">
        <v>69.599999999999994</v>
      </c>
      <c r="N372">
        <v>29.8</v>
      </c>
      <c r="O372">
        <v>20.9</v>
      </c>
      <c r="P372">
        <v>25.6</v>
      </c>
      <c r="Q372">
        <v>572</v>
      </c>
      <c r="R372">
        <v>628</v>
      </c>
      <c r="S372" s="5">
        <v>0.1</v>
      </c>
      <c r="T372" t="s">
        <v>8</v>
      </c>
      <c r="X372" s="4">
        <v>42430</v>
      </c>
      <c r="Y372" s="4">
        <v>42418</v>
      </c>
      <c r="Z372" t="s">
        <v>72</v>
      </c>
      <c r="AA372" t="s">
        <v>2763</v>
      </c>
      <c r="AB372" t="s">
        <v>8</v>
      </c>
    </row>
    <row r="373" spans="1:28" hidden="1" x14ac:dyDescent="0.3">
      <c r="A373">
        <v>2260763</v>
      </c>
      <c r="B373" t="s">
        <v>2187</v>
      </c>
      <c r="C373" t="s">
        <v>2761</v>
      </c>
      <c r="E373" t="s">
        <v>163</v>
      </c>
      <c r="F373" t="s">
        <v>267</v>
      </c>
      <c r="G373" t="s">
        <v>62</v>
      </c>
      <c r="H373" t="s">
        <v>8</v>
      </c>
      <c r="I373" t="s">
        <v>8</v>
      </c>
      <c r="J373" t="s">
        <v>8</v>
      </c>
      <c r="K373" t="s">
        <v>8</v>
      </c>
      <c r="L373" t="s">
        <v>8</v>
      </c>
      <c r="M373">
        <v>69.599999999999994</v>
      </c>
      <c r="N373">
        <v>29.8</v>
      </c>
      <c r="O373">
        <v>20.9</v>
      </c>
      <c r="P373">
        <v>25.6</v>
      </c>
      <c r="Q373">
        <v>488</v>
      </c>
      <c r="R373">
        <v>544</v>
      </c>
      <c r="S373" s="5">
        <v>0.1</v>
      </c>
      <c r="T373" t="s">
        <v>8</v>
      </c>
      <c r="X373" s="4">
        <v>42430</v>
      </c>
      <c r="Y373" s="4">
        <v>42418</v>
      </c>
      <c r="Z373" t="s">
        <v>72</v>
      </c>
      <c r="AA373" t="s">
        <v>2762</v>
      </c>
      <c r="AB373" t="s">
        <v>8</v>
      </c>
    </row>
    <row r="374" spans="1:28" hidden="1" x14ac:dyDescent="0.3">
      <c r="A374">
        <v>2260766</v>
      </c>
      <c r="B374" t="s">
        <v>2187</v>
      </c>
      <c r="C374" t="s">
        <v>2761</v>
      </c>
      <c r="E374" t="s">
        <v>163</v>
      </c>
      <c r="F374" t="s">
        <v>258</v>
      </c>
      <c r="G374" t="s">
        <v>62</v>
      </c>
      <c r="H374" t="s">
        <v>8</v>
      </c>
      <c r="I374" t="s">
        <v>8</v>
      </c>
      <c r="J374" t="s">
        <v>8</v>
      </c>
      <c r="K374" t="s">
        <v>10</v>
      </c>
      <c r="L374" t="s">
        <v>8</v>
      </c>
      <c r="M374">
        <v>69.599999999999994</v>
      </c>
      <c r="N374">
        <v>29.8</v>
      </c>
      <c r="O374">
        <v>20.9</v>
      </c>
      <c r="P374">
        <v>25.6</v>
      </c>
      <c r="Q374">
        <v>572</v>
      </c>
      <c r="R374">
        <v>628</v>
      </c>
      <c r="S374" s="5">
        <v>0.1</v>
      </c>
      <c r="T374" t="s">
        <v>8</v>
      </c>
      <c r="X374" s="4">
        <v>42430</v>
      </c>
      <c r="Y374" s="4">
        <v>42418</v>
      </c>
      <c r="Z374" t="s">
        <v>72</v>
      </c>
      <c r="AA374" t="s">
        <v>2760</v>
      </c>
      <c r="AB374" t="s">
        <v>8</v>
      </c>
    </row>
    <row r="375" spans="1:28" hidden="1" x14ac:dyDescent="0.3">
      <c r="A375">
        <v>2215217</v>
      </c>
      <c r="B375" t="s">
        <v>2187</v>
      </c>
      <c r="C375" t="s">
        <v>2759</v>
      </c>
      <c r="E375" t="s">
        <v>64</v>
      </c>
      <c r="F375" t="s">
        <v>154</v>
      </c>
      <c r="G375" t="s">
        <v>153</v>
      </c>
      <c r="H375" t="s">
        <v>10</v>
      </c>
      <c r="I375" t="s">
        <v>8</v>
      </c>
      <c r="J375" t="s">
        <v>8</v>
      </c>
      <c r="K375" t="s">
        <v>8</v>
      </c>
      <c r="L375" t="s">
        <v>8</v>
      </c>
      <c r="M375">
        <v>33.6</v>
      </c>
      <c r="N375">
        <v>23.6</v>
      </c>
      <c r="O375">
        <v>5.6</v>
      </c>
      <c r="P375">
        <v>5.6</v>
      </c>
      <c r="Q375">
        <v>236</v>
      </c>
      <c r="R375">
        <v>303</v>
      </c>
      <c r="S375" s="5">
        <v>0.22</v>
      </c>
      <c r="T375" t="s">
        <v>8</v>
      </c>
      <c r="X375" s="4">
        <v>41862</v>
      </c>
      <c r="Y375" s="4">
        <v>41942</v>
      </c>
      <c r="Z375" t="s">
        <v>61</v>
      </c>
      <c r="AA375" t="s">
        <v>2758</v>
      </c>
      <c r="AB375" t="s">
        <v>8</v>
      </c>
    </row>
    <row r="376" spans="1:28" hidden="1" x14ac:dyDescent="0.3">
      <c r="A376">
        <v>2215218</v>
      </c>
      <c r="B376" t="s">
        <v>2187</v>
      </c>
      <c r="C376" t="s">
        <v>2757</v>
      </c>
      <c r="E376" t="s">
        <v>64</v>
      </c>
      <c r="F376" t="s">
        <v>154</v>
      </c>
      <c r="G376" t="s">
        <v>153</v>
      </c>
      <c r="H376" t="s">
        <v>10</v>
      </c>
      <c r="I376" t="s">
        <v>8</v>
      </c>
      <c r="J376" t="s">
        <v>8</v>
      </c>
      <c r="K376" t="s">
        <v>8</v>
      </c>
      <c r="L376" t="s">
        <v>8</v>
      </c>
      <c r="M376">
        <v>33.6</v>
      </c>
      <c r="N376">
        <v>23.6</v>
      </c>
      <c r="O376">
        <v>5.6</v>
      </c>
      <c r="P376">
        <v>5.6</v>
      </c>
      <c r="Q376">
        <v>236</v>
      </c>
      <c r="R376">
        <v>303</v>
      </c>
      <c r="S376" s="5">
        <v>0.22</v>
      </c>
      <c r="T376" t="s">
        <v>8</v>
      </c>
      <c r="X376" s="4">
        <v>41862</v>
      </c>
      <c r="Y376" s="4">
        <v>41942</v>
      </c>
      <c r="Z376" t="s">
        <v>61</v>
      </c>
      <c r="AA376" t="s">
        <v>2756</v>
      </c>
      <c r="AB376" t="s">
        <v>8</v>
      </c>
    </row>
    <row r="377" spans="1:28" hidden="1" x14ac:dyDescent="0.3">
      <c r="A377">
        <v>2207319</v>
      </c>
      <c r="B377" t="s">
        <v>2187</v>
      </c>
      <c r="C377" t="s">
        <v>2755</v>
      </c>
      <c r="E377" t="s">
        <v>64</v>
      </c>
      <c r="F377" t="s">
        <v>68</v>
      </c>
      <c r="G377" t="s">
        <v>62</v>
      </c>
      <c r="H377" t="s">
        <v>10</v>
      </c>
      <c r="I377" t="s">
        <v>8</v>
      </c>
      <c r="J377" t="s">
        <v>8</v>
      </c>
      <c r="K377" t="s">
        <v>8</v>
      </c>
      <c r="L377" t="s">
        <v>8</v>
      </c>
      <c r="M377">
        <v>32.1</v>
      </c>
      <c r="N377">
        <v>18.7</v>
      </c>
      <c r="O377">
        <v>3</v>
      </c>
      <c r="P377">
        <v>3.8</v>
      </c>
      <c r="Q377">
        <v>321</v>
      </c>
      <c r="R377">
        <v>358</v>
      </c>
      <c r="S377" s="5">
        <v>0.1</v>
      </c>
      <c r="T377" t="s">
        <v>8</v>
      </c>
      <c r="X377" s="4">
        <v>41835</v>
      </c>
      <c r="Y377" s="4">
        <v>41725</v>
      </c>
      <c r="Z377" t="s">
        <v>72</v>
      </c>
      <c r="AA377" t="s">
        <v>2754</v>
      </c>
      <c r="AB377" t="s">
        <v>8</v>
      </c>
    </row>
    <row r="378" spans="1:28" hidden="1" x14ac:dyDescent="0.3">
      <c r="A378">
        <v>2254758</v>
      </c>
      <c r="B378" t="s">
        <v>2187</v>
      </c>
      <c r="C378" t="s">
        <v>2753</v>
      </c>
      <c r="E378" t="s">
        <v>64</v>
      </c>
      <c r="F378" t="s">
        <v>68</v>
      </c>
      <c r="G378" t="s">
        <v>62</v>
      </c>
      <c r="H378" t="s">
        <v>10</v>
      </c>
      <c r="I378" t="s">
        <v>8</v>
      </c>
      <c r="J378" t="s">
        <v>8</v>
      </c>
      <c r="K378" t="s">
        <v>8</v>
      </c>
      <c r="L378" t="s">
        <v>8</v>
      </c>
      <c r="M378">
        <v>33.4</v>
      </c>
      <c r="N378">
        <v>18.8</v>
      </c>
      <c r="O378">
        <v>3</v>
      </c>
      <c r="P378">
        <v>3.8</v>
      </c>
      <c r="Q378">
        <v>321</v>
      </c>
      <c r="R378">
        <v>358</v>
      </c>
      <c r="S378" s="5">
        <v>0.1</v>
      </c>
      <c r="T378" t="s">
        <v>8</v>
      </c>
      <c r="X378" s="4">
        <v>42444</v>
      </c>
      <c r="Y378" s="4">
        <v>42349</v>
      </c>
      <c r="Z378" t="s">
        <v>61</v>
      </c>
      <c r="AA378" t="s">
        <v>2752</v>
      </c>
      <c r="AB378" t="s">
        <v>8</v>
      </c>
    </row>
    <row r="379" spans="1:28" hidden="1" x14ac:dyDescent="0.3">
      <c r="A379">
        <v>2207320</v>
      </c>
      <c r="B379" t="s">
        <v>2187</v>
      </c>
      <c r="C379" t="s">
        <v>2751</v>
      </c>
      <c r="E379" t="s">
        <v>64</v>
      </c>
      <c r="F379" t="s">
        <v>68</v>
      </c>
      <c r="G379" t="s">
        <v>62</v>
      </c>
      <c r="H379" t="s">
        <v>10</v>
      </c>
      <c r="I379" t="s">
        <v>8</v>
      </c>
      <c r="J379" t="s">
        <v>8</v>
      </c>
      <c r="K379" t="s">
        <v>8</v>
      </c>
      <c r="L379" t="s">
        <v>8</v>
      </c>
      <c r="M379">
        <v>32.1</v>
      </c>
      <c r="N379">
        <v>18.7</v>
      </c>
      <c r="O379">
        <v>3</v>
      </c>
      <c r="P379">
        <v>3.8</v>
      </c>
      <c r="Q379">
        <v>321</v>
      </c>
      <c r="R379">
        <v>358</v>
      </c>
      <c r="S379" s="5">
        <v>0.1</v>
      </c>
      <c r="T379" t="s">
        <v>8</v>
      </c>
      <c r="X379" s="4">
        <v>41835</v>
      </c>
      <c r="Y379" s="4">
        <v>41725</v>
      </c>
      <c r="Z379" t="s">
        <v>72</v>
      </c>
      <c r="AA379" t="s">
        <v>2750</v>
      </c>
      <c r="AB379" t="s">
        <v>8</v>
      </c>
    </row>
    <row r="380" spans="1:28" hidden="1" x14ac:dyDescent="0.3">
      <c r="A380">
        <v>2254759</v>
      </c>
      <c r="B380" t="s">
        <v>2187</v>
      </c>
      <c r="C380" t="s">
        <v>2749</v>
      </c>
      <c r="E380" t="s">
        <v>64</v>
      </c>
      <c r="F380" t="s">
        <v>68</v>
      </c>
      <c r="G380" t="s">
        <v>62</v>
      </c>
      <c r="H380" t="s">
        <v>10</v>
      </c>
      <c r="I380" t="s">
        <v>8</v>
      </c>
      <c r="J380" t="s">
        <v>8</v>
      </c>
      <c r="K380" t="s">
        <v>8</v>
      </c>
      <c r="L380" t="s">
        <v>8</v>
      </c>
      <c r="M380">
        <v>33.4</v>
      </c>
      <c r="N380">
        <v>18.8</v>
      </c>
      <c r="O380">
        <v>3</v>
      </c>
      <c r="P380">
        <v>3.8</v>
      </c>
      <c r="Q380">
        <v>321</v>
      </c>
      <c r="R380">
        <v>358</v>
      </c>
      <c r="S380" s="5">
        <v>0.1</v>
      </c>
      <c r="T380" t="s">
        <v>8</v>
      </c>
      <c r="X380" s="4">
        <v>42444</v>
      </c>
      <c r="Y380" s="4">
        <v>42349</v>
      </c>
      <c r="Z380" t="s">
        <v>61</v>
      </c>
      <c r="AA380" t="s">
        <v>2748</v>
      </c>
      <c r="AB380" t="s">
        <v>8</v>
      </c>
    </row>
    <row r="381" spans="1:28" hidden="1" x14ac:dyDescent="0.3">
      <c r="A381">
        <v>2254760</v>
      </c>
      <c r="B381" t="s">
        <v>2187</v>
      </c>
      <c r="C381" t="s">
        <v>2747</v>
      </c>
      <c r="E381" t="s">
        <v>64</v>
      </c>
      <c r="F381" t="s">
        <v>68</v>
      </c>
      <c r="G381" t="s">
        <v>62</v>
      </c>
      <c r="H381" t="s">
        <v>10</v>
      </c>
      <c r="I381" t="s">
        <v>8</v>
      </c>
      <c r="J381" t="s">
        <v>8</v>
      </c>
      <c r="K381" t="s">
        <v>8</v>
      </c>
      <c r="L381" t="s">
        <v>8</v>
      </c>
      <c r="M381">
        <v>33.4</v>
      </c>
      <c r="N381">
        <v>18.8</v>
      </c>
      <c r="O381">
        <v>3</v>
      </c>
      <c r="P381">
        <v>3.8</v>
      </c>
      <c r="Q381">
        <v>321</v>
      </c>
      <c r="R381">
        <v>358</v>
      </c>
      <c r="S381" s="5">
        <v>0.1</v>
      </c>
      <c r="T381" t="s">
        <v>8</v>
      </c>
      <c r="X381" s="4">
        <v>42444</v>
      </c>
      <c r="Y381" s="4">
        <v>42349</v>
      </c>
      <c r="Z381" t="s">
        <v>61</v>
      </c>
      <c r="AA381" t="s">
        <v>2746</v>
      </c>
      <c r="AB381" t="s">
        <v>8</v>
      </c>
    </row>
    <row r="382" spans="1:28" hidden="1" x14ac:dyDescent="0.3">
      <c r="A382">
        <v>2218122</v>
      </c>
      <c r="B382" t="s">
        <v>2187</v>
      </c>
      <c r="C382" t="s">
        <v>2745</v>
      </c>
      <c r="E382" t="s">
        <v>163</v>
      </c>
      <c r="F382" t="s">
        <v>258</v>
      </c>
      <c r="G382" t="s">
        <v>62</v>
      </c>
      <c r="H382" t="s">
        <v>8</v>
      </c>
      <c r="I382" t="s">
        <v>8</v>
      </c>
      <c r="J382" t="s">
        <v>8</v>
      </c>
      <c r="K382" t="s">
        <v>10</v>
      </c>
      <c r="L382" t="s">
        <v>8</v>
      </c>
      <c r="M382">
        <v>66.5</v>
      </c>
      <c r="N382">
        <v>32.5</v>
      </c>
      <c r="O382">
        <v>20.399999999999999</v>
      </c>
      <c r="P382">
        <v>25.2</v>
      </c>
      <c r="Q382">
        <v>569</v>
      </c>
      <c r="R382">
        <v>624</v>
      </c>
      <c r="S382" s="5">
        <v>0.1</v>
      </c>
      <c r="T382" t="s">
        <v>8</v>
      </c>
      <c r="X382" s="4">
        <v>41897</v>
      </c>
      <c r="Y382" s="4">
        <v>41878</v>
      </c>
      <c r="Z382" t="s">
        <v>61</v>
      </c>
      <c r="AA382" t="s">
        <v>2744</v>
      </c>
      <c r="AB382" t="s">
        <v>8</v>
      </c>
    </row>
    <row r="383" spans="1:28" hidden="1" x14ac:dyDescent="0.3">
      <c r="A383">
        <v>2218123</v>
      </c>
      <c r="B383" t="s">
        <v>2187</v>
      </c>
      <c r="C383" t="s">
        <v>2743</v>
      </c>
      <c r="E383" t="s">
        <v>163</v>
      </c>
      <c r="F383" t="s">
        <v>258</v>
      </c>
      <c r="G383" t="s">
        <v>62</v>
      </c>
      <c r="H383" t="s">
        <v>8</v>
      </c>
      <c r="I383" t="s">
        <v>8</v>
      </c>
      <c r="J383" t="s">
        <v>8</v>
      </c>
      <c r="K383" t="s">
        <v>10</v>
      </c>
      <c r="L383" t="s">
        <v>8</v>
      </c>
      <c r="M383">
        <v>66.5</v>
      </c>
      <c r="N383">
        <v>32.5</v>
      </c>
      <c r="O383">
        <v>20.399999999999999</v>
      </c>
      <c r="P383">
        <v>25.2</v>
      </c>
      <c r="Q383">
        <v>569</v>
      </c>
      <c r="R383">
        <v>624</v>
      </c>
      <c r="S383" s="5">
        <v>0.1</v>
      </c>
      <c r="T383" t="s">
        <v>8</v>
      </c>
      <c r="X383" s="4">
        <v>41913</v>
      </c>
      <c r="Y383" s="4">
        <v>41878</v>
      </c>
      <c r="Z383" t="s">
        <v>61</v>
      </c>
      <c r="AA383" t="s">
        <v>2742</v>
      </c>
      <c r="AB383" t="s">
        <v>8</v>
      </c>
    </row>
    <row r="384" spans="1:28" hidden="1" x14ac:dyDescent="0.3">
      <c r="A384">
        <v>2218124</v>
      </c>
      <c r="B384" t="s">
        <v>2187</v>
      </c>
      <c r="C384" t="s">
        <v>2741</v>
      </c>
      <c r="E384" t="s">
        <v>163</v>
      </c>
      <c r="F384" t="s">
        <v>258</v>
      </c>
      <c r="G384" t="s">
        <v>62</v>
      </c>
      <c r="H384" t="s">
        <v>8</v>
      </c>
      <c r="I384" t="s">
        <v>8</v>
      </c>
      <c r="J384" t="s">
        <v>8</v>
      </c>
      <c r="K384" t="s">
        <v>10</v>
      </c>
      <c r="L384" t="s">
        <v>8</v>
      </c>
      <c r="M384">
        <v>66.5</v>
      </c>
      <c r="N384">
        <v>32.5</v>
      </c>
      <c r="O384">
        <v>20.399999999999999</v>
      </c>
      <c r="P384">
        <v>25.2</v>
      </c>
      <c r="Q384">
        <v>569</v>
      </c>
      <c r="R384">
        <v>624</v>
      </c>
      <c r="S384" s="5">
        <v>0.1</v>
      </c>
      <c r="T384" t="s">
        <v>8</v>
      </c>
      <c r="X384" s="4">
        <v>41913</v>
      </c>
      <c r="Y384" s="4">
        <v>41878</v>
      </c>
      <c r="Z384" t="s">
        <v>61</v>
      </c>
      <c r="AA384" t="s">
        <v>2740</v>
      </c>
      <c r="AB384" t="s">
        <v>8</v>
      </c>
    </row>
    <row r="385" spans="1:28" hidden="1" x14ac:dyDescent="0.3">
      <c r="A385">
        <v>2265628</v>
      </c>
      <c r="B385" t="s">
        <v>2187</v>
      </c>
      <c r="C385" t="s">
        <v>2738</v>
      </c>
      <c r="E385" t="s">
        <v>163</v>
      </c>
      <c r="F385" t="s">
        <v>267</v>
      </c>
      <c r="G385" t="s">
        <v>62</v>
      </c>
      <c r="H385" t="s">
        <v>8</v>
      </c>
      <c r="I385" t="s">
        <v>8</v>
      </c>
      <c r="J385" t="s">
        <v>8</v>
      </c>
      <c r="K385" t="s">
        <v>8</v>
      </c>
      <c r="L385" t="s">
        <v>8</v>
      </c>
      <c r="M385">
        <v>69.599999999999994</v>
      </c>
      <c r="N385">
        <v>29.8</v>
      </c>
      <c r="O385">
        <v>20.9</v>
      </c>
      <c r="P385">
        <v>25.6</v>
      </c>
      <c r="Q385">
        <v>488</v>
      </c>
      <c r="R385">
        <v>544</v>
      </c>
      <c r="S385" s="5">
        <v>0.1</v>
      </c>
      <c r="T385" t="s">
        <v>8</v>
      </c>
      <c r="X385" s="4">
        <v>42491</v>
      </c>
      <c r="Y385" s="4">
        <v>42482</v>
      </c>
      <c r="Z385" t="s">
        <v>775</v>
      </c>
      <c r="AA385" t="s">
        <v>2739</v>
      </c>
      <c r="AB385" t="s">
        <v>8</v>
      </c>
    </row>
    <row r="386" spans="1:28" hidden="1" x14ac:dyDescent="0.3">
      <c r="A386">
        <v>2265631</v>
      </c>
      <c r="B386" t="s">
        <v>2187</v>
      </c>
      <c r="C386" t="s">
        <v>2738</v>
      </c>
      <c r="E386" t="s">
        <v>163</v>
      </c>
      <c r="F386" t="s">
        <v>258</v>
      </c>
      <c r="G386" t="s">
        <v>62</v>
      </c>
      <c r="H386" t="s">
        <v>8</v>
      </c>
      <c r="I386" t="s">
        <v>8</v>
      </c>
      <c r="J386" t="s">
        <v>8</v>
      </c>
      <c r="K386" t="s">
        <v>10</v>
      </c>
      <c r="L386" t="s">
        <v>8</v>
      </c>
      <c r="M386">
        <v>69.599999999999994</v>
      </c>
      <c r="N386">
        <v>29.8</v>
      </c>
      <c r="O386">
        <v>20.9</v>
      </c>
      <c r="P386">
        <v>25.6</v>
      </c>
      <c r="Q386">
        <v>572</v>
      </c>
      <c r="R386">
        <v>628</v>
      </c>
      <c r="S386" s="5">
        <v>0.1</v>
      </c>
      <c r="T386" t="s">
        <v>8</v>
      </c>
      <c r="X386" s="4">
        <v>42491</v>
      </c>
      <c r="Y386" s="4">
        <v>42482</v>
      </c>
      <c r="Z386" t="s">
        <v>775</v>
      </c>
      <c r="AA386" t="s">
        <v>2737</v>
      </c>
      <c r="AB386" t="s">
        <v>8</v>
      </c>
    </row>
    <row r="387" spans="1:28" hidden="1" x14ac:dyDescent="0.3">
      <c r="A387">
        <v>2265630</v>
      </c>
      <c r="B387" t="s">
        <v>2187</v>
      </c>
      <c r="C387" t="s">
        <v>2735</v>
      </c>
      <c r="E387" t="s">
        <v>163</v>
      </c>
      <c r="F387" t="s">
        <v>267</v>
      </c>
      <c r="G387" t="s">
        <v>62</v>
      </c>
      <c r="H387" t="s">
        <v>8</v>
      </c>
      <c r="I387" t="s">
        <v>8</v>
      </c>
      <c r="J387" t="s">
        <v>8</v>
      </c>
      <c r="K387" t="s">
        <v>8</v>
      </c>
      <c r="L387" t="s">
        <v>8</v>
      </c>
      <c r="M387">
        <v>69.599999999999994</v>
      </c>
      <c r="N387">
        <v>29.8</v>
      </c>
      <c r="O387">
        <v>20.9</v>
      </c>
      <c r="P387">
        <v>25.6</v>
      </c>
      <c r="Q387">
        <v>488</v>
      </c>
      <c r="R387">
        <v>544</v>
      </c>
      <c r="S387" s="5">
        <v>0.1</v>
      </c>
      <c r="T387" t="s">
        <v>8</v>
      </c>
      <c r="X387" s="4">
        <v>42491</v>
      </c>
      <c r="Y387" s="4">
        <v>42482</v>
      </c>
      <c r="Z387" t="s">
        <v>775</v>
      </c>
      <c r="AA387" t="s">
        <v>2736</v>
      </c>
      <c r="AB387" t="s">
        <v>8</v>
      </c>
    </row>
    <row r="388" spans="1:28" hidden="1" x14ac:dyDescent="0.3">
      <c r="A388">
        <v>2265633</v>
      </c>
      <c r="B388" t="s">
        <v>2187</v>
      </c>
      <c r="C388" t="s">
        <v>2735</v>
      </c>
      <c r="E388" t="s">
        <v>163</v>
      </c>
      <c r="F388" t="s">
        <v>258</v>
      </c>
      <c r="G388" t="s">
        <v>62</v>
      </c>
      <c r="H388" t="s">
        <v>8</v>
      </c>
      <c r="I388" t="s">
        <v>8</v>
      </c>
      <c r="J388" t="s">
        <v>8</v>
      </c>
      <c r="K388" t="s">
        <v>10</v>
      </c>
      <c r="L388" t="s">
        <v>8</v>
      </c>
      <c r="M388">
        <v>69.599999999999994</v>
      </c>
      <c r="N388">
        <v>29.8</v>
      </c>
      <c r="O388">
        <v>20.9</v>
      </c>
      <c r="P388">
        <v>25.6</v>
      </c>
      <c r="Q388">
        <v>572</v>
      </c>
      <c r="R388">
        <v>628</v>
      </c>
      <c r="S388" s="5">
        <v>0.1</v>
      </c>
      <c r="T388" t="s">
        <v>8</v>
      </c>
      <c r="X388" s="4">
        <v>42491</v>
      </c>
      <c r="Y388" s="4">
        <v>42482</v>
      </c>
      <c r="Z388" t="s">
        <v>775</v>
      </c>
      <c r="AA388" t="s">
        <v>2734</v>
      </c>
      <c r="AB388" t="s">
        <v>8</v>
      </c>
    </row>
    <row r="389" spans="1:28" hidden="1" x14ac:dyDescent="0.3">
      <c r="A389">
        <v>2265629</v>
      </c>
      <c r="B389" t="s">
        <v>2187</v>
      </c>
      <c r="C389" t="s">
        <v>2732</v>
      </c>
      <c r="E389" t="s">
        <v>163</v>
      </c>
      <c r="F389" t="s">
        <v>267</v>
      </c>
      <c r="G389" t="s">
        <v>62</v>
      </c>
      <c r="H389" t="s">
        <v>8</v>
      </c>
      <c r="I389" t="s">
        <v>8</v>
      </c>
      <c r="J389" t="s">
        <v>8</v>
      </c>
      <c r="K389" t="s">
        <v>8</v>
      </c>
      <c r="L389" t="s">
        <v>8</v>
      </c>
      <c r="M389">
        <v>69.599999999999994</v>
      </c>
      <c r="N389">
        <v>29.8</v>
      </c>
      <c r="O389">
        <v>20.9</v>
      </c>
      <c r="P389">
        <v>25.6</v>
      </c>
      <c r="Q389">
        <v>488</v>
      </c>
      <c r="R389">
        <v>544</v>
      </c>
      <c r="S389" s="5">
        <v>0.1</v>
      </c>
      <c r="T389" t="s">
        <v>8</v>
      </c>
      <c r="X389" s="4">
        <v>42491</v>
      </c>
      <c r="Y389" s="4">
        <v>42482</v>
      </c>
      <c r="Z389" t="s">
        <v>775</v>
      </c>
      <c r="AA389" t="s">
        <v>2733</v>
      </c>
      <c r="AB389" t="s">
        <v>8</v>
      </c>
    </row>
    <row r="390" spans="1:28" hidden="1" x14ac:dyDescent="0.3">
      <c r="A390">
        <v>2265632</v>
      </c>
      <c r="B390" t="s">
        <v>2187</v>
      </c>
      <c r="C390" t="s">
        <v>2732</v>
      </c>
      <c r="E390" t="s">
        <v>163</v>
      </c>
      <c r="F390" t="s">
        <v>258</v>
      </c>
      <c r="G390" t="s">
        <v>62</v>
      </c>
      <c r="H390" t="s">
        <v>8</v>
      </c>
      <c r="I390" t="s">
        <v>8</v>
      </c>
      <c r="J390" t="s">
        <v>8</v>
      </c>
      <c r="K390" t="s">
        <v>10</v>
      </c>
      <c r="L390" t="s">
        <v>8</v>
      </c>
      <c r="M390">
        <v>69.599999999999994</v>
      </c>
      <c r="N390">
        <v>29.8</v>
      </c>
      <c r="O390">
        <v>20.9</v>
      </c>
      <c r="P390">
        <v>25.6</v>
      </c>
      <c r="Q390">
        <v>572</v>
      </c>
      <c r="R390">
        <v>628</v>
      </c>
      <c r="S390" s="5">
        <v>0.1</v>
      </c>
      <c r="T390" t="s">
        <v>8</v>
      </c>
      <c r="X390" s="4">
        <v>42491</v>
      </c>
      <c r="Y390" s="4">
        <v>42482</v>
      </c>
      <c r="Z390" t="s">
        <v>775</v>
      </c>
      <c r="AA390" t="s">
        <v>2731</v>
      </c>
      <c r="AB390" t="s">
        <v>8</v>
      </c>
    </row>
    <row r="391" spans="1:28" hidden="1" x14ac:dyDescent="0.3">
      <c r="A391">
        <v>2260023</v>
      </c>
      <c r="B391" t="s">
        <v>2187</v>
      </c>
      <c r="C391" t="s">
        <v>2730</v>
      </c>
      <c r="E391" t="s">
        <v>163</v>
      </c>
      <c r="F391" t="s">
        <v>258</v>
      </c>
      <c r="G391" t="s">
        <v>62</v>
      </c>
      <c r="H391" t="s">
        <v>8</v>
      </c>
      <c r="I391" t="s">
        <v>8</v>
      </c>
      <c r="J391" t="s">
        <v>8</v>
      </c>
      <c r="K391" t="s">
        <v>10</v>
      </c>
      <c r="L391" t="s">
        <v>8</v>
      </c>
      <c r="M391">
        <v>69.599999999999994</v>
      </c>
      <c r="N391">
        <v>29.8</v>
      </c>
      <c r="O391">
        <v>20.9</v>
      </c>
      <c r="P391">
        <v>25.6</v>
      </c>
      <c r="Q391">
        <v>572</v>
      </c>
      <c r="R391">
        <v>628</v>
      </c>
      <c r="S391" s="5">
        <v>0.1</v>
      </c>
      <c r="T391" t="s">
        <v>8</v>
      </c>
      <c r="X391" s="4">
        <v>42415</v>
      </c>
      <c r="Y391" s="4">
        <v>42411</v>
      </c>
      <c r="Z391" t="s">
        <v>72</v>
      </c>
      <c r="AA391" t="s">
        <v>2729</v>
      </c>
      <c r="AB391" t="s">
        <v>8</v>
      </c>
    </row>
    <row r="392" spans="1:28" hidden="1" x14ac:dyDescent="0.3">
      <c r="A392">
        <v>2260022</v>
      </c>
      <c r="B392" t="s">
        <v>2187</v>
      </c>
      <c r="C392" t="s">
        <v>2728</v>
      </c>
      <c r="E392" t="s">
        <v>163</v>
      </c>
      <c r="F392" t="s">
        <v>258</v>
      </c>
      <c r="G392" t="s">
        <v>62</v>
      </c>
      <c r="H392" t="s">
        <v>8</v>
      </c>
      <c r="I392" t="s">
        <v>8</v>
      </c>
      <c r="J392" t="s">
        <v>8</v>
      </c>
      <c r="K392" t="s">
        <v>10</v>
      </c>
      <c r="L392" t="s">
        <v>8</v>
      </c>
      <c r="M392">
        <v>69.599999999999994</v>
      </c>
      <c r="N392">
        <v>29.8</v>
      </c>
      <c r="O392">
        <v>20.9</v>
      </c>
      <c r="P392">
        <v>25.6</v>
      </c>
      <c r="Q392">
        <v>572</v>
      </c>
      <c r="R392">
        <v>628</v>
      </c>
      <c r="S392" s="5">
        <v>0.1</v>
      </c>
      <c r="T392" t="s">
        <v>8</v>
      </c>
      <c r="X392" s="4">
        <v>42415</v>
      </c>
      <c r="Y392" s="4">
        <v>42411</v>
      </c>
      <c r="Z392" t="s">
        <v>72</v>
      </c>
      <c r="AA392" t="s">
        <v>2727</v>
      </c>
      <c r="AB392" t="s">
        <v>8</v>
      </c>
    </row>
    <row r="393" spans="1:28" hidden="1" x14ac:dyDescent="0.3">
      <c r="A393">
        <v>2260021</v>
      </c>
      <c r="B393" t="s">
        <v>2187</v>
      </c>
      <c r="C393" t="s">
        <v>2726</v>
      </c>
      <c r="E393" t="s">
        <v>163</v>
      </c>
      <c r="F393" t="s">
        <v>258</v>
      </c>
      <c r="G393" t="s">
        <v>62</v>
      </c>
      <c r="H393" t="s">
        <v>8</v>
      </c>
      <c r="I393" t="s">
        <v>8</v>
      </c>
      <c r="J393" t="s">
        <v>8</v>
      </c>
      <c r="K393" t="s">
        <v>10</v>
      </c>
      <c r="L393" t="s">
        <v>8</v>
      </c>
      <c r="M393">
        <v>69.599999999999994</v>
      </c>
      <c r="N393">
        <v>29.8</v>
      </c>
      <c r="O393">
        <v>20.9</v>
      </c>
      <c r="P393">
        <v>25.6</v>
      </c>
      <c r="Q393">
        <v>572</v>
      </c>
      <c r="R393">
        <v>628</v>
      </c>
      <c r="S393" s="5">
        <v>0.1</v>
      </c>
      <c r="T393" t="s">
        <v>8</v>
      </c>
      <c r="X393" s="4">
        <v>42415</v>
      </c>
      <c r="Y393" s="4">
        <v>42411</v>
      </c>
      <c r="Z393" t="s">
        <v>72</v>
      </c>
      <c r="AA393" t="s">
        <v>2725</v>
      </c>
      <c r="AB393" t="s">
        <v>8</v>
      </c>
    </row>
    <row r="394" spans="1:28" hidden="1" x14ac:dyDescent="0.3">
      <c r="A394">
        <v>2218125</v>
      </c>
      <c r="B394" t="s">
        <v>2187</v>
      </c>
      <c r="C394" t="s">
        <v>2724</v>
      </c>
      <c r="E394" t="s">
        <v>163</v>
      </c>
      <c r="F394" t="s">
        <v>258</v>
      </c>
      <c r="G394" t="s">
        <v>62</v>
      </c>
      <c r="H394" t="s">
        <v>8</v>
      </c>
      <c r="I394" t="s">
        <v>8</v>
      </c>
      <c r="J394" t="s">
        <v>8</v>
      </c>
      <c r="K394" t="s">
        <v>10</v>
      </c>
      <c r="L394" t="s">
        <v>8</v>
      </c>
      <c r="M394">
        <v>68.2</v>
      </c>
      <c r="N394">
        <v>32.5</v>
      </c>
      <c r="O394">
        <v>23.2</v>
      </c>
      <c r="P394">
        <v>28.4</v>
      </c>
      <c r="Q394">
        <v>594</v>
      </c>
      <c r="R394">
        <v>652</v>
      </c>
      <c r="S394" s="5">
        <v>0.1</v>
      </c>
      <c r="T394" t="s">
        <v>8</v>
      </c>
      <c r="X394" s="4">
        <v>41897</v>
      </c>
      <c r="Y394" s="4">
        <v>41878</v>
      </c>
      <c r="Z394" t="s">
        <v>61</v>
      </c>
      <c r="AA394" t="s">
        <v>2723</v>
      </c>
      <c r="AB394" t="s">
        <v>8</v>
      </c>
    </row>
    <row r="395" spans="1:28" hidden="1" x14ac:dyDescent="0.3">
      <c r="A395">
        <v>2218126</v>
      </c>
      <c r="B395" t="s">
        <v>2187</v>
      </c>
      <c r="C395" t="s">
        <v>2722</v>
      </c>
      <c r="E395" t="s">
        <v>163</v>
      </c>
      <c r="F395" t="s">
        <v>258</v>
      </c>
      <c r="G395" t="s">
        <v>62</v>
      </c>
      <c r="H395" t="s">
        <v>8</v>
      </c>
      <c r="I395" t="s">
        <v>8</v>
      </c>
      <c r="J395" t="s">
        <v>8</v>
      </c>
      <c r="K395" t="s">
        <v>10</v>
      </c>
      <c r="L395" t="s">
        <v>8</v>
      </c>
      <c r="M395">
        <v>68.2</v>
      </c>
      <c r="N395">
        <v>32.5</v>
      </c>
      <c r="O395">
        <v>23.2</v>
      </c>
      <c r="P395">
        <v>28.4</v>
      </c>
      <c r="Q395">
        <v>594</v>
      </c>
      <c r="R395">
        <v>652</v>
      </c>
      <c r="S395" s="5">
        <v>0.1</v>
      </c>
      <c r="T395" t="s">
        <v>8</v>
      </c>
      <c r="X395" s="4">
        <v>41897</v>
      </c>
      <c r="Y395" s="4">
        <v>41878</v>
      </c>
      <c r="Z395" t="s">
        <v>61</v>
      </c>
      <c r="AA395" t="s">
        <v>2721</v>
      </c>
      <c r="AB395" t="s">
        <v>8</v>
      </c>
    </row>
    <row r="396" spans="1:28" hidden="1" x14ac:dyDescent="0.3">
      <c r="A396">
        <v>2210445</v>
      </c>
      <c r="B396" t="s">
        <v>2537</v>
      </c>
      <c r="C396" t="s">
        <v>2720</v>
      </c>
      <c r="E396" t="s">
        <v>64</v>
      </c>
      <c r="F396" t="s">
        <v>154</v>
      </c>
      <c r="G396" t="s">
        <v>153</v>
      </c>
      <c r="H396" t="s">
        <v>10</v>
      </c>
      <c r="I396" t="s">
        <v>8</v>
      </c>
      <c r="J396" t="s">
        <v>8</v>
      </c>
      <c r="K396" t="s">
        <v>8</v>
      </c>
      <c r="L396" t="s">
        <v>8</v>
      </c>
      <c r="M396">
        <v>24.8</v>
      </c>
      <c r="N396">
        <v>17.5</v>
      </c>
      <c r="O396">
        <v>2.4</v>
      </c>
      <c r="P396">
        <v>2.4</v>
      </c>
      <c r="Q396">
        <v>213</v>
      </c>
      <c r="R396">
        <v>274</v>
      </c>
      <c r="S396" s="5">
        <v>0.22</v>
      </c>
      <c r="T396" t="s">
        <v>8</v>
      </c>
      <c r="X396" s="4">
        <v>41730</v>
      </c>
      <c r="Y396" s="4">
        <v>41729</v>
      </c>
      <c r="Z396" t="s">
        <v>61</v>
      </c>
      <c r="AA396" t="s">
        <v>2719</v>
      </c>
      <c r="AB396" t="s">
        <v>8</v>
      </c>
    </row>
    <row r="397" spans="1:28" hidden="1" x14ac:dyDescent="0.3">
      <c r="A397">
        <v>2260030</v>
      </c>
      <c r="B397" t="s">
        <v>2187</v>
      </c>
      <c r="C397" t="s">
        <v>2718</v>
      </c>
      <c r="E397" t="s">
        <v>163</v>
      </c>
      <c r="F397" t="s">
        <v>258</v>
      </c>
      <c r="G397" t="s">
        <v>62</v>
      </c>
      <c r="H397" t="s">
        <v>8</v>
      </c>
      <c r="I397" t="s">
        <v>8</v>
      </c>
      <c r="J397" t="s">
        <v>8</v>
      </c>
      <c r="K397" t="s">
        <v>10</v>
      </c>
      <c r="L397" t="s">
        <v>8</v>
      </c>
      <c r="M397">
        <v>69.599999999999994</v>
      </c>
      <c r="N397">
        <v>34.9</v>
      </c>
      <c r="O397">
        <v>24.9</v>
      </c>
      <c r="P397">
        <v>30.4</v>
      </c>
      <c r="Q397">
        <v>610</v>
      </c>
      <c r="R397">
        <v>670</v>
      </c>
      <c r="S397" s="5">
        <v>0.1</v>
      </c>
      <c r="T397" t="s">
        <v>8</v>
      </c>
      <c r="X397" s="4">
        <v>42415</v>
      </c>
      <c r="Y397" s="4">
        <v>42411</v>
      </c>
      <c r="Z397" t="s">
        <v>72</v>
      </c>
      <c r="AA397" t="s">
        <v>2717</v>
      </c>
      <c r="AB397" t="s">
        <v>8</v>
      </c>
    </row>
    <row r="398" spans="1:28" hidden="1" x14ac:dyDescent="0.3">
      <c r="A398">
        <v>2260029</v>
      </c>
      <c r="B398" t="s">
        <v>2187</v>
      </c>
      <c r="C398" t="s">
        <v>2716</v>
      </c>
      <c r="E398" t="s">
        <v>163</v>
      </c>
      <c r="F398" t="s">
        <v>258</v>
      </c>
      <c r="G398" t="s">
        <v>62</v>
      </c>
      <c r="H398" t="s">
        <v>8</v>
      </c>
      <c r="I398" t="s">
        <v>8</v>
      </c>
      <c r="J398" t="s">
        <v>8</v>
      </c>
      <c r="K398" t="s">
        <v>10</v>
      </c>
      <c r="L398" t="s">
        <v>8</v>
      </c>
      <c r="M398">
        <v>69.599999999999994</v>
      </c>
      <c r="N398">
        <v>34.9</v>
      </c>
      <c r="O398">
        <v>24.9</v>
      </c>
      <c r="P398">
        <v>30.4</v>
      </c>
      <c r="Q398">
        <v>610</v>
      </c>
      <c r="R398">
        <v>670</v>
      </c>
      <c r="S398" s="5">
        <v>0.1</v>
      </c>
      <c r="T398" t="s">
        <v>8</v>
      </c>
      <c r="X398" s="4">
        <v>42415</v>
      </c>
      <c r="Y398" s="4">
        <v>42411</v>
      </c>
      <c r="Z398" t="s">
        <v>72</v>
      </c>
      <c r="AA398" t="s">
        <v>2715</v>
      </c>
      <c r="AB398" t="s">
        <v>8</v>
      </c>
    </row>
    <row r="399" spans="1:28" hidden="1" x14ac:dyDescent="0.3">
      <c r="A399">
        <v>2260027</v>
      </c>
      <c r="B399" t="s">
        <v>2187</v>
      </c>
      <c r="C399" t="s">
        <v>2714</v>
      </c>
      <c r="E399" t="s">
        <v>163</v>
      </c>
      <c r="F399" t="s">
        <v>241</v>
      </c>
      <c r="G399" t="s">
        <v>62</v>
      </c>
      <c r="H399" t="s">
        <v>8</v>
      </c>
      <c r="I399" t="s">
        <v>8</v>
      </c>
      <c r="J399" t="s">
        <v>10</v>
      </c>
      <c r="K399" t="s">
        <v>10</v>
      </c>
      <c r="L399" t="s">
        <v>8</v>
      </c>
      <c r="M399">
        <v>69.599999999999994</v>
      </c>
      <c r="N399">
        <v>32.799999999999997</v>
      </c>
      <c r="O399">
        <v>23.8</v>
      </c>
      <c r="P399">
        <v>29.3</v>
      </c>
      <c r="Q399">
        <v>679</v>
      </c>
      <c r="R399">
        <v>746</v>
      </c>
      <c r="S399" s="5">
        <v>0.1</v>
      </c>
      <c r="T399" t="s">
        <v>8</v>
      </c>
      <c r="X399" s="4">
        <v>42415</v>
      </c>
      <c r="Y399" s="4">
        <v>42411</v>
      </c>
      <c r="Z399" t="s">
        <v>72</v>
      </c>
      <c r="AA399" t="s">
        <v>2713</v>
      </c>
      <c r="AB399" t="s">
        <v>8</v>
      </c>
    </row>
    <row r="400" spans="1:28" hidden="1" x14ac:dyDescent="0.3">
      <c r="A400">
        <v>2260028</v>
      </c>
      <c r="B400" t="s">
        <v>2187</v>
      </c>
      <c r="C400" t="s">
        <v>2712</v>
      </c>
      <c r="E400" t="s">
        <v>163</v>
      </c>
      <c r="F400" t="s">
        <v>241</v>
      </c>
      <c r="G400" t="s">
        <v>62</v>
      </c>
      <c r="H400" t="s">
        <v>8</v>
      </c>
      <c r="I400" t="s">
        <v>8</v>
      </c>
      <c r="J400" t="s">
        <v>10</v>
      </c>
      <c r="K400" t="s">
        <v>10</v>
      </c>
      <c r="L400" t="s">
        <v>8</v>
      </c>
      <c r="M400">
        <v>69.599999999999994</v>
      </c>
      <c r="N400">
        <v>32.799999999999997</v>
      </c>
      <c r="O400">
        <v>23.8</v>
      </c>
      <c r="P400">
        <v>29.3</v>
      </c>
      <c r="Q400">
        <v>679</v>
      </c>
      <c r="R400">
        <v>746</v>
      </c>
      <c r="S400" s="5">
        <v>0.1</v>
      </c>
      <c r="T400" t="s">
        <v>8</v>
      </c>
      <c r="X400" s="4">
        <v>42415</v>
      </c>
      <c r="Y400" s="4">
        <v>42411</v>
      </c>
      <c r="Z400" t="s">
        <v>72</v>
      </c>
      <c r="AA400" t="s">
        <v>2711</v>
      </c>
      <c r="AB400" t="s">
        <v>8</v>
      </c>
    </row>
    <row r="401" spans="1:28" hidden="1" x14ac:dyDescent="0.3">
      <c r="A401">
        <v>2260026</v>
      </c>
      <c r="B401" t="s">
        <v>2187</v>
      </c>
      <c r="C401" t="s">
        <v>2710</v>
      </c>
      <c r="E401" t="s">
        <v>163</v>
      </c>
      <c r="F401" t="s">
        <v>241</v>
      </c>
      <c r="G401" t="s">
        <v>62</v>
      </c>
      <c r="H401" t="s">
        <v>8</v>
      </c>
      <c r="I401" t="s">
        <v>8</v>
      </c>
      <c r="J401" t="s">
        <v>10</v>
      </c>
      <c r="K401" t="s">
        <v>10</v>
      </c>
      <c r="L401" t="s">
        <v>8</v>
      </c>
      <c r="M401">
        <v>69.599999999999994</v>
      </c>
      <c r="N401">
        <v>32.799999999999997</v>
      </c>
      <c r="O401">
        <v>23.8</v>
      </c>
      <c r="P401">
        <v>29.3</v>
      </c>
      <c r="Q401">
        <v>679</v>
      </c>
      <c r="R401">
        <v>746</v>
      </c>
      <c r="S401" s="5">
        <v>0.1</v>
      </c>
      <c r="T401" t="s">
        <v>8</v>
      </c>
      <c r="X401" s="4">
        <v>42415</v>
      </c>
      <c r="Y401" s="4">
        <v>42411</v>
      </c>
      <c r="Z401" t="s">
        <v>72</v>
      </c>
      <c r="AA401" t="s">
        <v>2709</v>
      </c>
      <c r="AB401" t="s">
        <v>8</v>
      </c>
    </row>
    <row r="402" spans="1:28" hidden="1" x14ac:dyDescent="0.3">
      <c r="A402">
        <v>2219668</v>
      </c>
      <c r="B402" t="s">
        <v>2187</v>
      </c>
      <c r="C402" t="s">
        <v>2708</v>
      </c>
      <c r="E402" t="s">
        <v>163</v>
      </c>
      <c r="F402" t="s">
        <v>241</v>
      </c>
      <c r="G402" t="s">
        <v>62</v>
      </c>
      <c r="H402" t="s">
        <v>8</v>
      </c>
      <c r="I402" t="s">
        <v>8</v>
      </c>
      <c r="J402" t="s">
        <v>10</v>
      </c>
      <c r="K402" t="s">
        <v>10</v>
      </c>
      <c r="L402" t="s">
        <v>8</v>
      </c>
      <c r="M402">
        <v>69.900000000000006</v>
      </c>
      <c r="N402">
        <v>35.9</v>
      </c>
      <c r="O402">
        <v>25.7</v>
      </c>
      <c r="P402">
        <v>32.200000000000003</v>
      </c>
      <c r="Q402">
        <v>703</v>
      </c>
      <c r="R402">
        <v>773</v>
      </c>
      <c r="S402" s="5">
        <v>0.1</v>
      </c>
      <c r="T402" t="s">
        <v>8</v>
      </c>
      <c r="X402" s="4">
        <v>41950</v>
      </c>
      <c r="Y402" s="4">
        <v>41898</v>
      </c>
      <c r="Z402" t="s">
        <v>61</v>
      </c>
      <c r="AA402" t="s">
        <v>2707</v>
      </c>
      <c r="AB402" t="s">
        <v>8</v>
      </c>
    </row>
    <row r="403" spans="1:28" hidden="1" x14ac:dyDescent="0.3">
      <c r="A403">
        <v>2263429</v>
      </c>
      <c r="B403" t="s">
        <v>2537</v>
      </c>
      <c r="C403" t="s">
        <v>2706</v>
      </c>
      <c r="E403" t="s">
        <v>163</v>
      </c>
      <c r="F403" t="s">
        <v>241</v>
      </c>
      <c r="G403" t="s">
        <v>62</v>
      </c>
      <c r="H403" t="s">
        <v>8</v>
      </c>
      <c r="I403" t="s">
        <v>8</v>
      </c>
      <c r="J403" t="s">
        <v>10</v>
      </c>
      <c r="K403" t="s">
        <v>10</v>
      </c>
      <c r="L403" t="s">
        <v>8</v>
      </c>
      <c r="M403">
        <v>69.900000000000006</v>
      </c>
      <c r="N403">
        <v>35.6</v>
      </c>
      <c r="O403">
        <v>27.2</v>
      </c>
      <c r="P403">
        <v>33.799999999999997</v>
      </c>
      <c r="Q403">
        <v>717</v>
      </c>
      <c r="R403">
        <v>788</v>
      </c>
      <c r="S403" s="5">
        <v>0.1</v>
      </c>
      <c r="T403" t="s">
        <v>8</v>
      </c>
      <c r="X403" s="4">
        <v>42461</v>
      </c>
      <c r="Y403" s="4">
        <v>42458</v>
      </c>
      <c r="Z403" t="s">
        <v>61</v>
      </c>
      <c r="AA403" t="s">
        <v>2705</v>
      </c>
      <c r="AB403" t="s">
        <v>8</v>
      </c>
    </row>
    <row r="404" spans="1:28" hidden="1" x14ac:dyDescent="0.3">
      <c r="A404">
        <v>2216734</v>
      </c>
      <c r="B404" t="s">
        <v>2537</v>
      </c>
      <c r="C404" t="s">
        <v>2704</v>
      </c>
      <c r="E404" t="s">
        <v>163</v>
      </c>
      <c r="F404" t="s">
        <v>241</v>
      </c>
      <c r="G404" t="s">
        <v>62</v>
      </c>
      <c r="H404" t="s">
        <v>8</v>
      </c>
      <c r="I404" t="s">
        <v>8</v>
      </c>
      <c r="J404" t="s">
        <v>10</v>
      </c>
      <c r="K404" t="s">
        <v>10</v>
      </c>
      <c r="L404" t="s">
        <v>10</v>
      </c>
      <c r="M404">
        <v>69.900000000000006</v>
      </c>
      <c r="N404">
        <v>35.6</v>
      </c>
      <c r="O404">
        <v>21.9</v>
      </c>
      <c r="P404">
        <v>27.1</v>
      </c>
      <c r="Q404">
        <v>662</v>
      </c>
      <c r="R404">
        <v>726</v>
      </c>
      <c r="S404" s="5">
        <v>0.1</v>
      </c>
      <c r="T404" t="s">
        <v>8</v>
      </c>
      <c r="X404" s="4">
        <v>41838</v>
      </c>
      <c r="Y404" s="4">
        <v>41850</v>
      </c>
      <c r="Z404" t="s">
        <v>61</v>
      </c>
      <c r="AA404" t="s">
        <v>2703</v>
      </c>
      <c r="AB404" t="s">
        <v>8</v>
      </c>
    </row>
    <row r="405" spans="1:28" hidden="1" x14ac:dyDescent="0.3">
      <c r="A405">
        <v>2216735</v>
      </c>
      <c r="B405" t="s">
        <v>2537</v>
      </c>
      <c r="C405" t="s">
        <v>2702</v>
      </c>
      <c r="E405" t="s">
        <v>163</v>
      </c>
      <c r="F405" t="s">
        <v>258</v>
      </c>
      <c r="G405" t="s">
        <v>62</v>
      </c>
      <c r="H405" t="s">
        <v>8</v>
      </c>
      <c r="I405" t="s">
        <v>8</v>
      </c>
      <c r="J405" t="s">
        <v>8</v>
      </c>
      <c r="K405" t="s">
        <v>10</v>
      </c>
      <c r="L405" t="s">
        <v>10</v>
      </c>
      <c r="M405">
        <v>69.900000000000006</v>
      </c>
      <c r="N405">
        <v>35.6</v>
      </c>
      <c r="O405">
        <v>22.3</v>
      </c>
      <c r="P405">
        <v>27.5</v>
      </c>
      <c r="Q405">
        <v>588</v>
      </c>
      <c r="R405">
        <v>644</v>
      </c>
      <c r="S405" s="5">
        <v>0.1</v>
      </c>
      <c r="T405" t="s">
        <v>8</v>
      </c>
      <c r="X405" s="4">
        <v>41838</v>
      </c>
      <c r="Y405" s="4">
        <v>41850</v>
      </c>
      <c r="Z405" t="s">
        <v>61</v>
      </c>
      <c r="AA405" t="s">
        <v>2701</v>
      </c>
      <c r="AB405" t="s">
        <v>8</v>
      </c>
    </row>
    <row r="406" spans="1:28" hidden="1" x14ac:dyDescent="0.3">
      <c r="A406">
        <v>2216732</v>
      </c>
      <c r="B406" t="s">
        <v>2537</v>
      </c>
      <c r="C406" t="s">
        <v>2700</v>
      </c>
      <c r="E406" t="s">
        <v>163</v>
      </c>
      <c r="F406" t="s">
        <v>258</v>
      </c>
      <c r="G406" t="s">
        <v>62</v>
      </c>
      <c r="H406" t="s">
        <v>8</v>
      </c>
      <c r="I406" t="s">
        <v>8</v>
      </c>
      <c r="J406" t="s">
        <v>8</v>
      </c>
      <c r="K406" t="s">
        <v>10</v>
      </c>
      <c r="L406" t="s">
        <v>8</v>
      </c>
      <c r="M406">
        <v>69.900000000000006</v>
      </c>
      <c r="N406">
        <v>35.6</v>
      </c>
      <c r="O406">
        <v>27.6</v>
      </c>
      <c r="P406">
        <v>34.299999999999997</v>
      </c>
      <c r="Q406">
        <v>642</v>
      </c>
      <c r="R406">
        <v>705</v>
      </c>
      <c r="S406" s="5">
        <v>0.1</v>
      </c>
      <c r="T406" t="s">
        <v>8</v>
      </c>
      <c r="X406" s="4">
        <v>41838</v>
      </c>
      <c r="Y406" s="4">
        <v>41850</v>
      </c>
      <c r="Z406" t="s">
        <v>61</v>
      </c>
      <c r="AA406" t="s">
        <v>2699</v>
      </c>
      <c r="AB406" t="s">
        <v>8</v>
      </c>
    </row>
    <row r="407" spans="1:28" hidden="1" x14ac:dyDescent="0.3">
      <c r="A407">
        <v>2205534</v>
      </c>
      <c r="B407" t="s">
        <v>2537</v>
      </c>
      <c r="C407" t="s">
        <v>2698</v>
      </c>
      <c r="E407" t="s">
        <v>205</v>
      </c>
      <c r="F407" t="s">
        <v>209</v>
      </c>
      <c r="G407" t="s">
        <v>62</v>
      </c>
      <c r="H407" t="s">
        <v>8</v>
      </c>
      <c r="I407" t="s">
        <v>8</v>
      </c>
      <c r="J407" t="s">
        <v>8</v>
      </c>
      <c r="K407" t="s">
        <v>8</v>
      </c>
      <c r="L407" t="s">
        <v>8</v>
      </c>
      <c r="M407">
        <v>59.8</v>
      </c>
      <c r="N407">
        <v>24</v>
      </c>
      <c r="O407">
        <v>9.9</v>
      </c>
      <c r="P407">
        <v>9.9</v>
      </c>
      <c r="Q407">
        <v>296</v>
      </c>
      <c r="R407">
        <v>314</v>
      </c>
      <c r="S407" s="5">
        <v>0.06</v>
      </c>
      <c r="T407" t="s">
        <v>8</v>
      </c>
      <c r="X407" s="4">
        <v>41692</v>
      </c>
      <c r="Y407" s="4">
        <v>41690</v>
      </c>
      <c r="Z407" t="s">
        <v>61</v>
      </c>
      <c r="AA407" t="s">
        <v>2697</v>
      </c>
      <c r="AB407" t="s">
        <v>10</v>
      </c>
    </row>
    <row r="408" spans="1:28" hidden="1" x14ac:dyDescent="0.3">
      <c r="A408">
        <v>2205535</v>
      </c>
      <c r="B408" t="s">
        <v>2537</v>
      </c>
      <c r="C408" t="s">
        <v>2696</v>
      </c>
      <c r="E408" t="s">
        <v>205</v>
      </c>
      <c r="F408" t="s">
        <v>209</v>
      </c>
      <c r="G408" t="s">
        <v>62</v>
      </c>
      <c r="H408" t="s">
        <v>8</v>
      </c>
      <c r="I408" t="s">
        <v>8</v>
      </c>
      <c r="J408" t="s">
        <v>8</v>
      </c>
      <c r="K408" t="s">
        <v>8</v>
      </c>
      <c r="L408" t="s">
        <v>8</v>
      </c>
      <c r="M408">
        <v>59.8</v>
      </c>
      <c r="N408">
        <v>24</v>
      </c>
      <c r="O408">
        <v>11.5</v>
      </c>
      <c r="P408">
        <v>11.5</v>
      </c>
      <c r="Q408">
        <v>311</v>
      </c>
      <c r="R408">
        <v>327</v>
      </c>
      <c r="S408" s="5">
        <v>0.05</v>
      </c>
      <c r="T408" t="s">
        <v>8</v>
      </c>
      <c r="X408" s="4">
        <v>41692</v>
      </c>
      <c r="Y408" s="4">
        <v>41690</v>
      </c>
      <c r="Z408" t="s">
        <v>61</v>
      </c>
      <c r="AA408" t="s">
        <v>2695</v>
      </c>
      <c r="AB408" t="s">
        <v>10</v>
      </c>
    </row>
    <row r="409" spans="1:28" hidden="1" x14ac:dyDescent="0.3">
      <c r="A409">
        <v>2222751</v>
      </c>
      <c r="B409" t="s">
        <v>2537</v>
      </c>
      <c r="C409" t="s">
        <v>2694</v>
      </c>
      <c r="E409" t="s">
        <v>87</v>
      </c>
      <c r="F409" t="s">
        <v>225</v>
      </c>
      <c r="G409" t="s">
        <v>62</v>
      </c>
      <c r="H409" t="s">
        <v>8</v>
      </c>
      <c r="I409" t="s">
        <v>8</v>
      </c>
      <c r="J409" t="s">
        <v>10</v>
      </c>
      <c r="K409" t="s">
        <v>10</v>
      </c>
      <c r="L409" t="s">
        <v>8</v>
      </c>
      <c r="M409">
        <v>69.900000000000006</v>
      </c>
      <c r="N409">
        <v>32.6</v>
      </c>
      <c r="O409">
        <v>22.1</v>
      </c>
      <c r="P409">
        <v>28.1</v>
      </c>
      <c r="Q409">
        <v>613</v>
      </c>
      <c r="R409">
        <v>673</v>
      </c>
      <c r="S409" s="5">
        <v>0.1</v>
      </c>
      <c r="T409" t="s">
        <v>8</v>
      </c>
      <c r="X409" s="4">
        <v>41925</v>
      </c>
      <c r="Y409" s="4">
        <v>41921</v>
      </c>
      <c r="Z409" t="s">
        <v>61</v>
      </c>
      <c r="AA409" t="s">
        <v>2693</v>
      </c>
      <c r="AB409" t="s">
        <v>8</v>
      </c>
    </row>
    <row r="410" spans="1:28" hidden="1" x14ac:dyDescent="0.3">
      <c r="A410">
        <v>2216583</v>
      </c>
      <c r="B410" t="s">
        <v>2537</v>
      </c>
      <c r="C410" t="s">
        <v>2692</v>
      </c>
      <c r="E410" t="s">
        <v>163</v>
      </c>
      <c r="F410" t="s">
        <v>241</v>
      </c>
      <c r="G410" t="s">
        <v>62</v>
      </c>
      <c r="H410" t="s">
        <v>8</v>
      </c>
      <c r="I410" t="s">
        <v>8</v>
      </c>
      <c r="J410" t="s">
        <v>10</v>
      </c>
      <c r="K410" t="s">
        <v>10</v>
      </c>
      <c r="L410" t="s">
        <v>8</v>
      </c>
      <c r="M410">
        <v>69.900000000000006</v>
      </c>
      <c r="N410">
        <v>35.6</v>
      </c>
      <c r="O410">
        <v>27.2</v>
      </c>
      <c r="P410">
        <v>33.799999999999997</v>
      </c>
      <c r="Q410">
        <v>717</v>
      </c>
      <c r="R410">
        <v>788</v>
      </c>
      <c r="S410" s="5">
        <v>0.1</v>
      </c>
      <c r="T410" t="s">
        <v>8</v>
      </c>
      <c r="X410" s="4">
        <v>41838</v>
      </c>
      <c r="Y410" s="4">
        <v>41837</v>
      </c>
      <c r="Z410" t="s">
        <v>61</v>
      </c>
      <c r="AA410" t="s">
        <v>2691</v>
      </c>
      <c r="AB410" t="s">
        <v>8</v>
      </c>
    </row>
    <row r="411" spans="1:28" hidden="1" x14ac:dyDescent="0.3">
      <c r="A411">
        <v>2219155</v>
      </c>
      <c r="B411" t="s">
        <v>2537</v>
      </c>
      <c r="C411" t="s">
        <v>2690</v>
      </c>
      <c r="E411" t="s">
        <v>205</v>
      </c>
      <c r="F411" t="s">
        <v>204</v>
      </c>
      <c r="G411" t="s">
        <v>62</v>
      </c>
      <c r="H411" t="s">
        <v>8</v>
      </c>
      <c r="I411" t="s">
        <v>8</v>
      </c>
      <c r="J411" t="s">
        <v>8</v>
      </c>
      <c r="K411" t="s">
        <v>10</v>
      </c>
      <c r="L411" t="s">
        <v>8</v>
      </c>
      <c r="M411">
        <v>66.099999999999994</v>
      </c>
      <c r="N411">
        <v>29.6</v>
      </c>
      <c r="O411">
        <v>18.100000000000001</v>
      </c>
      <c r="P411">
        <v>21.1</v>
      </c>
      <c r="Q411">
        <v>447</v>
      </c>
      <c r="R411">
        <v>488</v>
      </c>
      <c r="S411" s="5">
        <v>0.1</v>
      </c>
      <c r="T411" t="s">
        <v>8</v>
      </c>
      <c r="X411" s="4">
        <v>41857</v>
      </c>
      <c r="Y411" s="4">
        <v>41889</v>
      </c>
      <c r="Z411" t="s">
        <v>61</v>
      </c>
      <c r="AA411" t="s">
        <v>2689</v>
      </c>
      <c r="AB411" t="s">
        <v>10</v>
      </c>
    </row>
    <row r="412" spans="1:28" hidden="1" x14ac:dyDescent="0.3">
      <c r="A412">
        <v>2219524</v>
      </c>
      <c r="B412" t="s">
        <v>2537</v>
      </c>
      <c r="C412" t="s">
        <v>2688</v>
      </c>
      <c r="E412" t="s">
        <v>205</v>
      </c>
      <c r="F412" t="s">
        <v>204</v>
      </c>
      <c r="G412" t="s">
        <v>62</v>
      </c>
      <c r="H412" t="s">
        <v>8</v>
      </c>
      <c r="I412" t="s">
        <v>8</v>
      </c>
      <c r="J412" t="s">
        <v>8</v>
      </c>
      <c r="K412" t="s">
        <v>10</v>
      </c>
      <c r="L412" t="s">
        <v>8</v>
      </c>
      <c r="M412">
        <v>69</v>
      </c>
      <c r="N412">
        <v>29.6</v>
      </c>
      <c r="O412">
        <v>20.399999999999999</v>
      </c>
      <c r="P412">
        <v>24.3</v>
      </c>
      <c r="Q412">
        <v>470</v>
      </c>
      <c r="R412">
        <v>514</v>
      </c>
      <c r="S412" s="5">
        <v>0.1</v>
      </c>
      <c r="T412" t="s">
        <v>8</v>
      </c>
      <c r="X412" s="4">
        <v>41897</v>
      </c>
      <c r="Y412" s="4">
        <v>41897</v>
      </c>
      <c r="Z412" t="s">
        <v>61</v>
      </c>
      <c r="AA412" t="s">
        <v>2687</v>
      </c>
      <c r="AB412" t="s">
        <v>10</v>
      </c>
    </row>
    <row r="413" spans="1:28" hidden="1" x14ac:dyDescent="0.3">
      <c r="A413">
        <v>2216592</v>
      </c>
      <c r="B413" t="s">
        <v>2537</v>
      </c>
      <c r="C413" t="s">
        <v>2686</v>
      </c>
      <c r="E413" t="s">
        <v>163</v>
      </c>
      <c r="F413" t="s">
        <v>258</v>
      </c>
      <c r="G413" t="s">
        <v>62</v>
      </c>
      <c r="H413" t="s">
        <v>8</v>
      </c>
      <c r="I413" t="s">
        <v>8</v>
      </c>
      <c r="J413" t="s">
        <v>8</v>
      </c>
      <c r="K413" t="s">
        <v>10</v>
      </c>
      <c r="L413" t="s">
        <v>8</v>
      </c>
      <c r="M413">
        <v>69.900000000000006</v>
      </c>
      <c r="N413">
        <v>35.6</v>
      </c>
      <c r="O413">
        <v>27.6</v>
      </c>
      <c r="P413">
        <v>34.299999999999997</v>
      </c>
      <c r="Q413">
        <v>642</v>
      </c>
      <c r="R413">
        <v>705</v>
      </c>
      <c r="S413" s="5">
        <v>0.1</v>
      </c>
      <c r="T413" t="s">
        <v>8</v>
      </c>
      <c r="X413" s="4">
        <v>41838</v>
      </c>
      <c r="Y413" s="4">
        <v>41837</v>
      </c>
      <c r="Z413" t="s">
        <v>61</v>
      </c>
      <c r="AA413" t="s">
        <v>2685</v>
      </c>
      <c r="AB413" t="s">
        <v>8</v>
      </c>
    </row>
    <row r="414" spans="1:28" hidden="1" x14ac:dyDescent="0.3">
      <c r="A414">
        <v>2216160</v>
      </c>
      <c r="B414" t="s">
        <v>2537</v>
      </c>
      <c r="C414" t="s">
        <v>2683</v>
      </c>
      <c r="E414" t="s">
        <v>205</v>
      </c>
      <c r="F414" t="s">
        <v>204</v>
      </c>
      <c r="G414" t="s">
        <v>62</v>
      </c>
      <c r="H414" t="s">
        <v>8</v>
      </c>
      <c r="I414" t="s">
        <v>8</v>
      </c>
      <c r="J414" t="s">
        <v>8</v>
      </c>
      <c r="K414" t="s">
        <v>10</v>
      </c>
      <c r="L414" t="s">
        <v>8</v>
      </c>
      <c r="M414">
        <v>60.1</v>
      </c>
      <c r="N414">
        <v>28</v>
      </c>
      <c r="O414">
        <v>14.6</v>
      </c>
      <c r="P414">
        <v>17.3</v>
      </c>
      <c r="Q414">
        <v>420</v>
      </c>
      <c r="R414">
        <v>457</v>
      </c>
      <c r="S414" s="5">
        <v>0.1</v>
      </c>
      <c r="T414" t="s">
        <v>8</v>
      </c>
      <c r="X414" s="4">
        <v>41832</v>
      </c>
      <c r="Y414" s="4">
        <v>41837</v>
      </c>
      <c r="Z414" t="s">
        <v>61</v>
      </c>
      <c r="AA414" t="s">
        <v>2684</v>
      </c>
      <c r="AB414" t="s">
        <v>10</v>
      </c>
    </row>
    <row r="415" spans="1:28" hidden="1" x14ac:dyDescent="0.3">
      <c r="A415">
        <v>2216164</v>
      </c>
      <c r="B415" t="s">
        <v>2537</v>
      </c>
      <c r="C415" t="s">
        <v>2683</v>
      </c>
      <c r="E415" t="s">
        <v>205</v>
      </c>
      <c r="F415" t="s">
        <v>209</v>
      </c>
      <c r="G415" t="s">
        <v>62</v>
      </c>
      <c r="H415" t="s">
        <v>8</v>
      </c>
      <c r="I415" t="s">
        <v>8</v>
      </c>
      <c r="J415" t="s">
        <v>8</v>
      </c>
      <c r="K415" t="s">
        <v>8</v>
      </c>
      <c r="L415" t="s">
        <v>8</v>
      </c>
      <c r="M415">
        <v>60.1</v>
      </c>
      <c r="N415">
        <v>28</v>
      </c>
      <c r="O415">
        <v>14.6</v>
      </c>
      <c r="P415">
        <v>17.3</v>
      </c>
      <c r="Q415">
        <v>336</v>
      </c>
      <c r="R415">
        <v>373</v>
      </c>
      <c r="S415" s="5">
        <v>0.1</v>
      </c>
      <c r="T415" t="s">
        <v>8</v>
      </c>
      <c r="X415" s="4">
        <v>41832</v>
      </c>
      <c r="Y415" s="4">
        <v>41837</v>
      </c>
      <c r="Z415" t="s">
        <v>61</v>
      </c>
      <c r="AA415" t="s">
        <v>2682</v>
      </c>
      <c r="AB415" t="s">
        <v>10</v>
      </c>
    </row>
    <row r="416" spans="1:28" hidden="1" x14ac:dyDescent="0.3">
      <c r="A416">
        <v>2216165</v>
      </c>
      <c r="B416" t="s">
        <v>2537</v>
      </c>
      <c r="C416" t="s">
        <v>2681</v>
      </c>
      <c r="E416" t="s">
        <v>205</v>
      </c>
      <c r="F416" t="s">
        <v>209</v>
      </c>
      <c r="G416" t="s">
        <v>62</v>
      </c>
      <c r="H416" t="s">
        <v>8</v>
      </c>
      <c r="I416" t="s">
        <v>8</v>
      </c>
      <c r="J416" t="s">
        <v>8</v>
      </c>
      <c r="K416" t="s">
        <v>8</v>
      </c>
      <c r="L416" t="s">
        <v>8</v>
      </c>
      <c r="M416">
        <v>60.1</v>
      </c>
      <c r="N416">
        <v>28</v>
      </c>
      <c r="O416">
        <v>14.6</v>
      </c>
      <c r="P416">
        <v>17.3</v>
      </c>
      <c r="Q416">
        <v>336</v>
      </c>
      <c r="R416">
        <v>373</v>
      </c>
      <c r="S416" s="5">
        <v>0.1</v>
      </c>
      <c r="T416" t="s">
        <v>8</v>
      </c>
      <c r="X416" s="4">
        <v>41832</v>
      </c>
      <c r="Y416" s="4">
        <v>41837</v>
      </c>
      <c r="Z416" t="s">
        <v>61</v>
      </c>
      <c r="AA416" t="s">
        <v>2680</v>
      </c>
      <c r="AB416" t="s">
        <v>10</v>
      </c>
    </row>
    <row r="417" spans="1:28" hidden="1" x14ac:dyDescent="0.3">
      <c r="A417">
        <v>2216154</v>
      </c>
      <c r="B417" t="s">
        <v>2537</v>
      </c>
      <c r="C417" t="s">
        <v>2678</v>
      </c>
      <c r="E417" t="s">
        <v>205</v>
      </c>
      <c r="F417" t="s">
        <v>209</v>
      </c>
      <c r="G417" t="s">
        <v>62</v>
      </c>
      <c r="H417" t="s">
        <v>8</v>
      </c>
      <c r="I417" t="s">
        <v>8</v>
      </c>
      <c r="J417" t="s">
        <v>8</v>
      </c>
      <c r="K417" t="s">
        <v>8</v>
      </c>
      <c r="L417" t="s">
        <v>8</v>
      </c>
      <c r="M417">
        <v>65.099999999999994</v>
      </c>
      <c r="N417">
        <v>28</v>
      </c>
      <c r="O417">
        <v>16.3</v>
      </c>
      <c r="P417">
        <v>19.100000000000001</v>
      </c>
      <c r="Q417">
        <v>348</v>
      </c>
      <c r="R417">
        <v>388</v>
      </c>
      <c r="S417" s="5">
        <v>0.1</v>
      </c>
      <c r="T417" t="s">
        <v>8</v>
      </c>
      <c r="X417" s="4">
        <v>41834</v>
      </c>
      <c r="Y417" s="4">
        <v>41837</v>
      </c>
      <c r="Z417" t="s">
        <v>61</v>
      </c>
      <c r="AA417" t="s">
        <v>2679</v>
      </c>
      <c r="AB417" t="s">
        <v>10</v>
      </c>
    </row>
    <row r="418" spans="1:28" hidden="1" x14ac:dyDescent="0.3">
      <c r="A418">
        <v>2216157</v>
      </c>
      <c r="B418" t="s">
        <v>2537</v>
      </c>
      <c r="C418" t="s">
        <v>2678</v>
      </c>
      <c r="E418" t="s">
        <v>205</v>
      </c>
      <c r="F418" t="s">
        <v>204</v>
      </c>
      <c r="G418" t="s">
        <v>62</v>
      </c>
      <c r="H418" t="s">
        <v>8</v>
      </c>
      <c r="I418" t="s">
        <v>8</v>
      </c>
      <c r="J418" t="s">
        <v>8</v>
      </c>
      <c r="K418" t="s">
        <v>10</v>
      </c>
      <c r="L418" t="s">
        <v>8</v>
      </c>
      <c r="M418">
        <v>65.099999999999994</v>
      </c>
      <c r="N418">
        <v>28</v>
      </c>
      <c r="O418">
        <v>16.3</v>
      </c>
      <c r="P418">
        <v>19.100000000000001</v>
      </c>
      <c r="Q418">
        <v>432</v>
      </c>
      <c r="R418">
        <v>472</v>
      </c>
      <c r="S418" s="5">
        <v>0.1</v>
      </c>
      <c r="T418" t="s">
        <v>8</v>
      </c>
      <c r="X418" s="4">
        <v>41834</v>
      </c>
      <c r="Y418" s="4">
        <v>41837</v>
      </c>
      <c r="Z418" t="s">
        <v>61</v>
      </c>
      <c r="AA418" t="s">
        <v>2677</v>
      </c>
      <c r="AB418" t="s">
        <v>10</v>
      </c>
    </row>
    <row r="419" spans="1:28" hidden="1" x14ac:dyDescent="0.3">
      <c r="A419">
        <v>2216155</v>
      </c>
      <c r="B419" t="s">
        <v>2537</v>
      </c>
      <c r="C419" t="s">
        <v>2675</v>
      </c>
      <c r="E419" t="s">
        <v>205</v>
      </c>
      <c r="F419" t="s">
        <v>209</v>
      </c>
      <c r="G419" t="s">
        <v>62</v>
      </c>
      <c r="H419" t="s">
        <v>8</v>
      </c>
      <c r="I419" t="s">
        <v>8</v>
      </c>
      <c r="J419" t="s">
        <v>8</v>
      </c>
      <c r="K419" t="s">
        <v>8</v>
      </c>
      <c r="L419" t="s">
        <v>8</v>
      </c>
      <c r="M419">
        <v>65.099999999999994</v>
      </c>
      <c r="N419">
        <v>28</v>
      </c>
      <c r="O419">
        <v>16.3</v>
      </c>
      <c r="P419">
        <v>19.100000000000001</v>
      </c>
      <c r="Q419">
        <v>348</v>
      </c>
      <c r="R419">
        <v>388</v>
      </c>
      <c r="S419" s="5">
        <v>0.1</v>
      </c>
      <c r="T419" t="s">
        <v>8</v>
      </c>
      <c r="X419" s="4">
        <v>41834</v>
      </c>
      <c r="Y419" s="4">
        <v>41837</v>
      </c>
      <c r="Z419" t="s">
        <v>61</v>
      </c>
      <c r="AA419" t="s">
        <v>2676</v>
      </c>
      <c r="AB419" t="s">
        <v>10</v>
      </c>
    </row>
    <row r="420" spans="1:28" hidden="1" x14ac:dyDescent="0.3">
      <c r="A420">
        <v>2216158</v>
      </c>
      <c r="B420" t="s">
        <v>2537</v>
      </c>
      <c r="C420" t="s">
        <v>2675</v>
      </c>
      <c r="E420" t="s">
        <v>205</v>
      </c>
      <c r="F420" t="s">
        <v>204</v>
      </c>
      <c r="G420" t="s">
        <v>62</v>
      </c>
      <c r="H420" t="s">
        <v>8</v>
      </c>
      <c r="I420" t="s">
        <v>8</v>
      </c>
      <c r="J420" t="s">
        <v>8</v>
      </c>
      <c r="K420" t="s">
        <v>10</v>
      </c>
      <c r="L420" t="s">
        <v>8</v>
      </c>
      <c r="M420">
        <v>65.099999999999994</v>
      </c>
      <c r="N420">
        <v>28</v>
      </c>
      <c r="O420">
        <v>16.3</v>
      </c>
      <c r="P420">
        <v>19.100000000000001</v>
      </c>
      <c r="Q420">
        <v>432</v>
      </c>
      <c r="R420">
        <v>472</v>
      </c>
      <c r="S420" s="5">
        <v>0.1</v>
      </c>
      <c r="T420" t="s">
        <v>8</v>
      </c>
      <c r="X420" s="4">
        <v>41834</v>
      </c>
      <c r="Y420" s="4">
        <v>41837</v>
      </c>
      <c r="Z420" t="s">
        <v>61</v>
      </c>
      <c r="AA420" t="s">
        <v>2674</v>
      </c>
      <c r="AB420" t="s">
        <v>10</v>
      </c>
    </row>
    <row r="421" spans="1:28" hidden="1" x14ac:dyDescent="0.3">
      <c r="A421">
        <v>2219151</v>
      </c>
      <c r="B421" t="s">
        <v>2537</v>
      </c>
      <c r="C421" t="s">
        <v>2672</v>
      </c>
      <c r="E421" t="s">
        <v>205</v>
      </c>
      <c r="F421" t="s">
        <v>209</v>
      </c>
      <c r="G421" t="s">
        <v>62</v>
      </c>
      <c r="H421" t="s">
        <v>8</v>
      </c>
      <c r="I421" t="s">
        <v>8</v>
      </c>
      <c r="J421" t="s">
        <v>8</v>
      </c>
      <c r="K421" t="s">
        <v>8</v>
      </c>
      <c r="L421" t="s">
        <v>8</v>
      </c>
      <c r="M421">
        <v>66.099999999999994</v>
      </c>
      <c r="N421">
        <v>29.6</v>
      </c>
      <c r="O421">
        <v>18.100000000000001</v>
      </c>
      <c r="P421">
        <v>21.1</v>
      </c>
      <c r="Q421">
        <v>363</v>
      </c>
      <c r="R421">
        <v>404</v>
      </c>
      <c r="S421" s="5">
        <v>0.1</v>
      </c>
      <c r="T421" t="s">
        <v>8</v>
      </c>
      <c r="X421" s="4">
        <v>41884</v>
      </c>
      <c r="Y421" s="4">
        <v>41889</v>
      </c>
      <c r="Z421" t="s">
        <v>61</v>
      </c>
      <c r="AA421" t="s">
        <v>2673</v>
      </c>
      <c r="AB421" t="s">
        <v>10</v>
      </c>
    </row>
    <row r="422" spans="1:28" hidden="1" x14ac:dyDescent="0.3">
      <c r="A422">
        <v>2219156</v>
      </c>
      <c r="B422" t="s">
        <v>2537</v>
      </c>
      <c r="C422" t="s">
        <v>2672</v>
      </c>
      <c r="E422" t="s">
        <v>205</v>
      </c>
      <c r="F422" t="s">
        <v>204</v>
      </c>
      <c r="G422" t="s">
        <v>62</v>
      </c>
      <c r="H422" t="s">
        <v>8</v>
      </c>
      <c r="I422" t="s">
        <v>8</v>
      </c>
      <c r="J422" t="s">
        <v>8</v>
      </c>
      <c r="K422" t="s">
        <v>10</v>
      </c>
      <c r="L422" t="s">
        <v>8</v>
      </c>
      <c r="M422">
        <v>66.099999999999994</v>
      </c>
      <c r="N422">
        <v>29.6</v>
      </c>
      <c r="O422">
        <v>18.100000000000001</v>
      </c>
      <c r="P422">
        <v>21.1</v>
      </c>
      <c r="Q422">
        <v>447</v>
      </c>
      <c r="R422">
        <v>488</v>
      </c>
      <c r="S422" s="5">
        <v>0.1</v>
      </c>
      <c r="T422" t="s">
        <v>8</v>
      </c>
      <c r="X422" s="4">
        <v>41884</v>
      </c>
      <c r="Y422" s="4">
        <v>41889</v>
      </c>
      <c r="Z422" t="s">
        <v>61</v>
      </c>
      <c r="AA422" t="s">
        <v>2671</v>
      </c>
      <c r="AB422" t="s">
        <v>10</v>
      </c>
    </row>
    <row r="423" spans="1:28" hidden="1" x14ac:dyDescent="0.3">
      <c r="A423">
        <v>2219152</v>
      </c>
      <c r="B423" t="s">
        <v>2537</v>
      </c>
      <c r="C423" t="s">
        <v>2669</v>
      </c>
      <c r="E423" t="s">
        <v>205</v>
      </c>
      <c r="F423" t="s">
        <v>209</v>
      </c>
      <c r="G423" t="s">
        <v>62</v>
      </c>
      <c r="H423" t="s">
        <v>8</v>
      </c>
      <c r="I423" t="s">
        <v>8</v>
      </c>
      <c r="J423" t="s">
        <v>8</v>
      </c>
      <c r="K423" t="s">
        <v>8</v>
      </c>
      <c r="L423" t="s">
        <v>8</v>
      </c>
      <c r="M423">
        <v>66.099999999999994</v>
      </c>
      <c r="N423">
        <v>29.6</v>
      </c>
      <c r="O423">
        <v>18.100000000000001</v>
      </c>
      <c r="P423">
        <v>21.1</v>
      </c>
      <c r="Q423">
        <v>363</v>
      </c>
      <c r="R423">
        <v>404</v>
      </c>
      <c r="S423" s="5">
        <v>0.1</v>
      </c>
      <c r="T423" t="s">
        <v>8</v>
      </c>
      <c r="X423" s="4">
        <v>41884</v>
      </c>
      <c r="Y423" s="4">
        <v>41889</v>
      </c>
      <c r="Z423" t="s">
        <v>61</v>
      </c>
      <c r="AA423" t="s">
        <v>2670</v>
      </c>
      <c r="AB423" t="s">
        <v>10</v>
      </c>
    </row>
    <row r="424" spans="1:28" hidden="1" x14ac:dyDescent="0.3">
      <c r="A424">
        <v>2219157</v>
      </c>
      <c r="B424" t="s">
        <v>2537</v>
      </c>
      <c r="C424" t="s">
        <v>2669</v>
      </c>
      <c r="E424" t="s">
        <v>205</v>
      </c>
      <c r="F424" t="s">
        <v>204</v>
      </c>
      <c r="G424" t="s">
        <v>62</v>
      </c>
      <c r="H424" t="s">
        <v>8</v>
      </c>
      <c r="I424" t="s">
        <v>8</v>
      </c>
      <c r="J424" t="s">
        <v>8</v>
      </c>
      <c r="K424" t="s">
        <v>10</v>
      </c>
      <c r="L424" t="s">
        <v>8</v>
      </c>
      <c r="M424">
        <v>66.099999999999994</v>
      </c>
      <c r="N424">
        <v>29.6</v>
      </c>
      <c r="O424">
        <v>18.100000000000001</v>
      </c>
      <c r="P424">
        <v>21.1</v>
      </c>
      <c r="Q424">
        <v>447</v>
      </c>
      <c r="R424">
        <v>488</v>
      </c>
      <c r="S424" s="5">
        <v>0.1</v>
      </c>
      <c r="T424" t="s">
        <v>8</v>
      </c>
      <c r="X424" s="4">
        <v>41884</v>
      </c>
      <c r="Y424" s="4">
        <v>41889</v>
      </c>
      <c r="Z424" t="s">
        <v>61</v>
      </c>
      <c r="AA424" t="s">
        <v>2668</v>
      </c>
      <c r="AB424" t="s">
        <v>10</v>
      </c>
    </row>
    <row r="425" spans="1:28" hidden="1" x14ac:dyDescent="0.3">
      <c r="A425">
        <v>2219149</v>
      </c>
      <c r="B425" t="s">
        <v>2537</v>
      </c>
      <c r="C425" t="s">
        <v>2666</v>
      </c>
      <c r="E425" t="s">
        <v>205</v>
      </c>
      <c r="F425" t="s">
        <v>209</v>
      </c>
      <c r="G425" t="s">
        <v>62</v>
      </c>
      <c r="H425" t="s">
        <v>8</v>
      </c>
      <c r="I425" t="s">
        <v>8</v>
      </c>
      <c r="J425" t="s">
        <v>8</v>
      </c>
      <c r="K425" t="s">
        <v>8</v>
      </c>
      <c r="L425" t="s">
        <v>8</v>
      </c>
      <c r="M425">
        <v>66.099999999999994</v>
      </c>
      <c r="N425">
        <v>29.6</v>
      </c>
      <c r="O425">
        <v>18.100000000000001</v>
      </c>
      <c r="P425">
        <v>21.1</v>
      </c>
      <c r="Q425">
        <v>363</v>
      </c>
      <c r="R425">
        <v>404</v>
      </c>
      <c r="S425" s="5">
        <v>0.1</v>
      </c>
      <c r="T425" t="s">
        <v>8</v>
      </c>
      <c r="X425" s="4">
        <v>41857</v>
      </c>
      <c r="Y425" s="4">
        <v>41889</v>
      </c>
      <c r="Z425" t="s">
        <v>61</v>
      </c>
      <c r="AA425" t="s">
        <v>2667</v>
      </c>
      <c r="AB425" t="s">
        <v>10</v>
      </c>
    </row>
    <row r="426" spans="1:28" hidden="1" x14ac:dyDescent="0.3">
      <c r="A426">
        <v>2219154</v>
      </c>
      <c r="B426" t="s">
        <v>2537</v>
      </c>
      <c r="C426" t="s">
        <v>2666</v>
      </c>
      <c r="E426" t="s">
        <v>205</v>
      </c>
      <c r="F426" t="s">
        <v>204</v>
      </c>
      <c r="G426" t="s">
        <v>62</v>
      </c>
      <c r="H426" t="s">
        <v>8</v>
      </c>
      <c r="I426" t="s">
        <v>8</v>
      </c>
      <c r="J426" t="s">
        <v>8</v>
      </c>
      <c r="K426" t="s">
        <v>10</v>
      </c>
      <c r="L426" t="s">
        <v>8</v>
      </c>
      <c r="M426">
        <v>66.099999999999994</v>
      </c>
      <c r="N426">
        <v>29.6</v>
      </c>
      <c r="O426">
        <v>18.100000000000001</v>
      </c>
      <c r="P426">
        <v>21.1</v>
      </c>
      <c r="Q426">
        <v>447</v>
      </c>
      <c r="R426">
        <v>488</v>
      </c>
      <c r="S426" s="5">
        <v>0.1</v>
      </c>
      <c r="T426" t="s">
        <v>8</v>
      </c>
      <c r="X426" s="4">
        <v>41857</v>
      </c>
      <c r="Y426" s="4">
        <v>41889</v>
      </c>
      <c r="Z426" t="s">
        <v>61</v>
      </c>
      <c r="AA426" t="s">
        <v>2665</v>
      </c>
      <c r="AB426" t="s">
        <v>10</v>
      </c>
    </row>
    <row r="427" spans="1:28" hidden="1" x14ac:dyDescent="0.3">
      <c r="A427">
        <v>2219153</v>
      </c>
      <c r="B427" t="s">
        <v>2537</v>
      </c>
      <c r="C427" t="s">
        <v>2663</v>
      </c>
      <c r="E427" t="s">
        <v>205</v>
      </c>
      <c r="F427" t="s">
        <v>209</v>
      </c>
      <c r="G427" t="s">
        <v>62</v>
      </c>
      <c r="H427" t="s">
        <v>8</v>
      </c>
      <c r="I427" t="s">
        <v>8</v>
      </c>
      <c r="J427" t="s">
        <v>8</v>
      </c>
      <c r="K427" t="s">
        <v>8</v>
      </c>
      <c r="L427" t="s">
        <v>8</v>
      </c>
      <c r="M427">
        <v>69</v>
      </c>
      <c r="N427">
        <v>29.6</v>
      </c>
      <c r="O427">
        <v>20.399999999999999</v>
      </c>
      <c r="P427">
        <v>24.3</v>
      </c>
      <c r="Q427">
        <v>386</v>
      </c>
      <c r="R427">
        <v>430</v>
      </c>
      <c r="S427" s="5">
        <v>0.1</v>
      </c>
      <c r="T427" t="s">
        <v>8</v>
      </c>
      <c r="X427" s="4">
        <v>41884</v>
      </c>
      <c r="Y427" s="4">
        <v>41889</v>
      </c>
      <c r="Z427" t="s">
        <v>61</v>
      </c>
      <c r="AA427" t="s">
        <v>2664</v>
      </c>
      <c r="AB427" t="s">
        <v>10</v>
      </c>
    </row>
    <row r="428" spans="1:28" hidden="1" x14ac:dyDescent="0.3">
      <c r="A428">
        <v>2219158</v>
      </c>
      <c r="B428" t="s">
        <v>2537</v>
      </c>
      <c r="C428" t="s">
        <v>2663</v>
      </c>
      <c r="E428" t="s">
        <v>205</v>
      </c>
      <c r="F428" t="s">
        <v>204</v>
      </c>
      <c r="G428" t="s">
        <v>62</v>
      </c>
      <c r="H428" t="s">
        <v>8</v>
      </c>
      <c r="I428" t="s">
        <v>8</v>
      </c>
      <c r="J428" t="s">
        <v>8</v>
      </c>
      <c r="K428" t="s">
        <v>10</v>
      </c>
      <c r="L428" t="s">
        <v>8</v>
      </c>
      <c r="M428">
        <v>69</v>
      </c>
      <c r="N428">
        <v>29.6</v>
      </c>
      <c r="O428">
        <v>20.399999999999999</v>
      </c>
      <c r="P428">
        <v>24.3</v>
      </c>
      <c r="Q428">
        <v>470</v>
      </c>
      <c r="R428">
        <v>514</v>
      </c>
      <c r="S428" s="5">
        <v>0.1</v>
      </c>
      <c r="T428" t="s">
        <v>8</v>
      </c>
      <c r="X428" s="4">
        <v>41884</v>
      </c>
      <c r="Y428" s="4">
        <v>41889</v>
      </c>
      <c r="Z428" t="s">
        <v>61</v>
      </c>
      <c r="AA428" t="s">
        <v>2662</v>
      </c>
      <c r="AB428" t="s">
        <v>10</v>
      </c>
    </row>
    <row r="429" spans="1:28" hidden="1" x14ac:dyDescent="0.3">
      <c r="A429">
        <v>2219522</v>
      </c>
      <c r="B429" t="s">
        <v>2537</v>
      </c>
      <c r="C429" t="s">
        <v>2660</v>
      </c>
      <c r="E429" t="s">
        <v>205</v>
      </c>
      <c r="F429" t="s">
        <v>209</v>
      </c>
      <c r="G429" t="s">
        <v>62</v>
      </c>
      <c r="H429" t="s">
        <v>8</v>
      </c>
      <c r="I429" t="s">
        <v>8</v>
      </c>
      <c r="J429" t="s">
        <v>8</v>
      </c>
      <c r="K429" t="s">
        <v>8</v>
      </c>
      <c r="L429" t="s">
        <v>8</v>
      </c>
      <c r="M429">
        <v>69</v>
      </c>
      <c r="N429">
        <v>29.6</v>
      </c>
      <c r="O429">
        <v>20.399999999999999</v>
      </c>
      <c r="P429">
        <v>24.3</v>
      </c>
      <c r="Q429">
        <v>386</v>
      </c>
      <c r="R429">
        <v>430</v>
      </c>
      <c r="S429" s="5">
        <v>0.1</v>
      </c>
      <c r="T429" t="s">
        <v>8</v>
      </c>
      <c r="X429" s="4">
        <v>41897</v>
      </c>
      <c r="Y429" s="4">
        <v>41897</v>
      </c>
      <c r="Z429" t="s">
        <v>61</v>
      </c>
      <c r="AA429" t="s">
        <v>2661</v>
      </c>
      <c r="AB429" t="s">
        <v>10</v>
      </c>
    </row>
    <row r="430" spans="1:28" hidden="1" x14ac:dyDescent="0.3">
      <c r="A430">
        <v>2219523</v>
      </c>
      <c r="B430" t="s">
        <v>2537</v>
      </c>
      <c r="C430" t="s">
        <v>2660</v>
      </c>
      <c r="E430" t="s">
        <v>205</v>
      </c>
      <c r="F430" t="s">
        <v>204</v>
      </c>
      <c r="G430" t="s">
        <v>62</v>
      </c>
      <c r="H430" t="s">
        <v>8</v>
      </c>
      <c r="I430" t="s">
        <v>8</v>
      </c>
      <c r="J430" t="s">
        <v>8</v>
      </c>
      <c r="K430" t="s">
        <v>10</v>
      </c>
      <c r="L430" t="s">
        <v>8</v>
      </c>
      <c r="M430">
        <v>69</v>
      </c>
      <c r="N430">
        <v>29.6</v>
      </c>
      <c r="O430">
        <v>20.399999999999999</v>
      </c>
      <c r="P430">
        <v>24.3</v>
      </c>
      <c r="Q430">
        <v>470</v>
      </c>
      <c r="R430">
        <v>514</v>
      </c>
      <c r="S430" s="5">
        <v>0.1</v>
      </c>
      <c r="T430" t="s">
        <v>8</v>
      </c>
      <c r="X430" s="4">
        <v>41897</v>
      </c>
      <c r="Y430" s="4">
        <v>41897</v>
      </c>
      <c r="Z430" t="s">
        <v>61</v>
      </c>
      <c r="AA430" t="s">
        <v>2659</v>
      </c>
      <c r="AB430" t="s">
        <v>10</v>
      </c>
    </row>
    <row r="431" spans="1:28" hidden="1" x14ac:dyDescent="0.3">
      <c r="A431">
        <v>2257563</v>
      </c>
      <c r="B431" t="s">
        <v>2537</v>
      </c>
      <c r="C431" t="s">
        <v>2658</v>
      </c>
      <c r="E431" t="s">
        <v>64</v>
      </c>
      <c r="F431" t="s">
        <v>73</v>
      </c>
      <c r="G431" t="s">
        <v>62</v>
      </c>
      <c r="H431" t="s">
        <v>10</v>
      </c>
      <c r="I431" t="s">
        <v>8</v>
      </c>
      <c r="J431" t="s">
        <v>8</v>
      </c>
      <c r="K431" t="s">
        <v>8</v>
      </c>
      <c r="L431" t="s">
        <v>8</v>
      </c>
      <c r="M431">
        <v>33.5</v>
      </c>
      <c r="N431">
        <v>18.7</v>
      </c>
      <c r="O431">
        <v>3.2</v>
      </c>
      <c r="P431">
        <v>3.2</v>
      </c>
      <c r="Q431">
        <v>259</v>
      </c>
      <c r="R431">
        <v>289</v>
      </c>
      <c r="S431" s="5">
        <v>0.1</v>
      </c>
      <c r="T431" t="s">
        <v>8</v>
      </c>
      <c r="X431" s="4">
        <v>42390</v>
      </c>
      <c r="Y431" s="4">
        <v>42398</v>
      </c>
      <c r="Z431" t="s">
        <v>61</v>
      </c>
      <c r="AA431" t="s">
        <v>2657</v>
      </c>
      <c r="AB431" t="s">
        <v>8</v>
      </c>
    </row>
    <row r="432" spans="1:28" hidden="1" x14ac:dyDescent="0.3">
      <c r="A432">
        <v>2261630</v>
      </c>
      <c r="B432" t="s">
        <v>2537</v>
      </c>
      <c r="C432" t="s">
        <v>2656</v>
      </c>
      <c r="E432" t="s">
        <v>64</v>
      </c>
      <c r="F432" t="s">
        <v>154</v>
      </c>
      <c r="G432" t="s">
        <v>153</v>
      </c>
      <c r="H432" t="s">
        <v>10</v>
      </c>
      <c r="I432" t="s">
        <v>8</v>
      </c>
      <c r="J432" t="s">
        <v>8</v>
      </c>
      <c r="K432" t="s">
        <v>8</v>
      </c>
      <c r="L432" t="s">
        <v>8</v>
      </c>
      <c r="M432">
        <v>28.7</v>
      </c>
      <c r="N432">
        <v>18.3</v>
      </c>
      <c r="O432">
        <v>2.6</v>
      </c>
      <c r="P432">
        <v>2.6</v>
      </c>
      <c r="Q432">
        <v>215</v>
      </c>
      <c r="R432">
        <v>276</v>
      </c>
      <c r="S432" s="5">
        <v>0.22</v>
      </c>
      <c r="T432" t="s">
        <v>8</v>
      </c>
      <c r="X432" s="4">
        <v>42461</v>
      </c>
      <c r="Y432" s="4">
        <v>42431</v>
      </c>
      <c r="Z432" t="s">
        <v>61</v>
      </c>
      <c r="AA432" t="s">
        <v>2655</v>
      </c>
      <c r="AB432" t="s">
        <v>8</v>
      </c>
    </row>
    <row r="433" spans="1:28" hidden="1" x14ac:dyDescent="0.3">
      <c r="A433">
        <v>2210446</v>
      </c>
      <c r="B433" t="s">
        <v>2537</v>
      </c>
      <c r="C433" t="s">
        <v>2654</v>
      </c>
      <c r="E433" t="s">
        <v>64</v>
      </c>
      <c r="F433" t="s">
        <v>154</v>
      </c>
      <c r="G433" t="s">
        <v>153</v>
      </c>
      <c r="H433" t="s">
        <v>10</v>
      </c>
      <c r="I433" t="s">
        <v>8</v>
      </c>
      <c r="J433" t="s">
        <v>8</v>
      </c>
      <c r="K433" t="s">
        <v>8</v>
      </c>
      <c r="L433" t="s">
        <v>8</v>
      </c>
      <c r="M433">
        <v>33.9</v>
      </c>
      <c r="N433">
        <v>18.600000000000001</v>
      </c>
      <c r="O433">
        <v>3.3</v>
      </c>
      <c r="P433">
        <v>3.3</v>
      </c>
      <c r="Q433">
        <v>220</v>
      </c>
      <c r="R433">
        <v>282</v>
      </c>
      <c r="S433" s="5">
        <v>0.22</v>
      </c>
      <c r="T433" t="s">
        <v>8</v>
      </c>
      <c r="X433" s="4">
        <v>41730</v>
      </c>
      <c r="Y433" s="4">
        <v>41729</v>
      </c>
      <c r="Z433" t="s">
        <v>61</v>
      </c>
      <c r="AA433" t="s">
        <v>2653</v>
      </c>
      <c r="AB433" t="s">
        <v>8</v>
      </c>
    </row>
    <row r="434" spans="1:28" hidden="1" x14ac:dyDescent="0.3">
      <c r="A434">
        <v>2210447</v>
      </c>
      <c r="B434" t="s">
        <v>2537</v>
      </c>
      <c r="C434" t="s">
        <v>2652</v>
      </c>
      <c r="E434" t="s">
        <v>64</v>
      </c>
      <c r="F434" t="s">
        <v>289</v>
      </c>
      <c r="G434" t="s">
        <v>153</v>
      </c>
      <c r="H434" t="s">
        <v>10</v>
      </c>
      <c r="I434" t="s">
        <v>8</v>
      </c>
      <c r="J434" t="s">
        <v>8</v>
      </c>
      <c r="K434" t="s">
        <v>8</v>
      </c>
      <c r="L434" t="s">
        <v>8</v>
      </c>
      <c r="M434">
        <v>33.799999999999997</v>
      </c>
      <c r="N434">
        <v>23</v>
      </c>
      <c r="O434">
        <v>4.5</v>
      </c>
      <c r="P434">
        <v>4.8</v>
      </c>
      <c r="Q434">
        <v>265</v>
      </c>
      <c r="R434">
        <v>296</v>
      </c>
      <c r="S434" s="5">
        <v>0.1</v>
      </c>
      <c r="T434" t="s">
        <v>8</v>
      </c>
      <c r="X434" s="4">
        <v>41730</v>
      </c>
      <c r="Y434" s="4">
        <v>41729</v>
      </c>
      <c r="Z434" t="s">
        <v>61</v>
      </c>
      <c r="AA434" t="s">
        <v>2651</v>
      </c>
      <c r="AB434" t="s">
        <v>8</v>
      </c>
    </row>
    <row r="435" spans="1:28" hidden="1" x14ac:dyDescent="0.3">
      <c r="A435">
        <v>2210448</v>
      </c>
      <c r="B435" t="s">
        <v>2537</v>
      </c>
      <c r="C435" t="s">
        <v>2650</v>
      </c>
      <c r="E435" t="s">
        <v>64</v>
      </c>
      <c r="F435" t="s">
        <v>289</v>
      </c>
      <c r="G435" t="s">
        <v>153</v>
      </c>
      <c r="H435" t="s">
        <v>10</v>
      </c>
      <c r="I435" t="s">
        <v>8</v>
      </c>
      <c r="J435" t="s">
        <v>8</v>
      </c>
      <c r="K435" t="s">
        <v>8</v>
      </c>
      <c r="L435" t="s">
        <v>8</v>
      </c>
      <c r="M435">
        <v>33.799999999999997</v>
      </c>
      <c r="N435">
        <v>23</v>
      </c>
      <c r="O435">
        <v>4.5</v>
      </c>
      <c r="P435">
        <v>4.8</v>
      </c>
      <c r="Q435">
        <v>265</v>
      </c>
      <c r="R435">
        <v>296</v>
      </c>
      <c r="S435" s="5">
        <v>0.1</v>
      </c>
      <c r="T435" t="s">
        <v>8</v>
      </c>
      <c r="X435" s="4">
        <v>41730</v>
      </c>
      <c r="Y435" s="4">
        <v>41729</v>
      </c>
      <c r="Z435" t="s">
        <v>61</v>
      </c>
      <c r="AA435" t="s">
        <v>2649</v>
      </c>
      <c r="AB435" t="s">
        <v>8</v>
      </c>
    </row>
    <row r="436" spans="1:28" hidden="1" x14ac:dyDescent="0.3">
      <c r="A436">
        <v>2210449</v>
      </c>
      <c r="B436" t="s">
        <v>2537</v>
      </c>
      <c r="C436" t="s">
        <v>2648</v>
      </c>
      <c r="E436" t="s">
        <v>64</v>
      </c>
      <c r="F436" t="s">
        <v>289</v>
      </c>
      <c r="G436" t="s">
        <v>153</v>
      </c>
      <c r="H436" t="s">
        <v>10</v>
      </c>
      <c r="I436" t="s">
        <v>8</v>
      </c>
      <c r="J436" t="s">
        <v>8</v>
      </c>
      <c r="K436" t="s">
        <v>8</v>
      </c>
      <c r="L436" t="s">
        <v>8</v>
      </c>
      <c r="M436">
        <v>33.799999999999997</v>
      </c>
      <c r="N436">
        <v>23</v>
      </c>
      <c r="O436">
        <v>4.5</v>
      </c>
      <c r="P436">
        <v>4.8</v>
      </c>
      <c r="Q436">
        <v>265</v>
      </c>
      <c r="R436">
        <v>296</v>
      </c>
      <c r="S436" s="5">
        <v>0.1</v>
      </c>
      <c r="T436" t="s">
        <v>8</v>
      </c>
      <c r="X436" s="4">
        <v>41730</v>
      </c>
      <c r="Y436" s="4">
        <v>41729</v>
      </c>
      <c r="Z436" t="s">
        <v>61</v>
      </c>
      <c r="AA436" t="s">
        <v>2647</v>
      </c>
      <c r="AB436" t="s">
        <v>8</v>
      </c>
    </row>
    <row r="437" spans="1:28" hidden="1" x14ac:dyDescent="0.3">
      <c r="A437">
        <v>2210442</v>
      </c>
      <c r="B437" t="s">
        <v>2537</v>
      </c>
      <c r="C437" t="s">
        <v>2646</v>
      </c>
      <c r="E437" t="s">
        <v>64</v>
      </c>
      <c r="F437" t="s">
        <v>289</v>
      </c>
      <c r="G437" t="s">
        <v>153</v>
      </c>
      <c r="H437" t="s">
        <v>10</v>
      </c>
      <c r="I437" t="s">
        <v>8</v>
      </c>
      <c r="J437" t="s">
        <v>8</v>
      </c>
      <c r="K437" t="s">
        <v>8</v>
      </c>
      <c r="L437" t="s">
        <v>8</v>
      </c>
      <c r="M437">
        <v>33.799999999999997</v>
      </c>
      <c r="N437">
        <v>23</v>
      </c>
      <c r="O437">
        <v>4.5</v>
      </c>
      <c r="P437">
        <v>4.8</v>
      </c>
      <c r="Q437">
        <v>265</v>
      </c>
      <c r="R437">
        <v>296</v>
      </c>
      <c r="S437" s="5">
        <v>0.1</v>
      </c>
      <c r="T437" t="s">
        <v>8</v>
      </c>
      <c r="X437" s="4">
        <v>41730</v>
      </c>
      <c r="Y437" s="4">
        <v>41729</v>
      </c>
      <c r="Z437" t="s">
        <v>61</v>
      </c>
      <c r="AA437" t="s">
        <v>2645</v>
      </c>
      <c r="AB437" t="s">
        <v>8</v>
      </c>
    </row>
    <row r="438" spans="1:28" hidden="1" x14ac:dyDescent="0.3">
      <c r="A438">
        <v>2210443</v>
      </c>
      <c r="B438" t="s">
        <v>2537</v>
      </c>
      <c r="C438" t="s">
        <v>2644</v>
      </c>
      <c r="E438" t="s">
        <v>64</v>
      </c>
      <c r="F438" t="s">
        <v>289</v>
      </c>
      <c r="G438" t="s">
        <v>153</v>
      </c>
      <c r="H438" t="s">
        <v>10</v>
      </c>
      <c r="I438" t="s">
        <v>8</v>
      </c>
      <c r="J438" t="s">
        <v>8</v>
      </c>
      <c r="K438" t="s">
        <v>8</v>
      </c>
      <c r="L438" t="s">
        <v>8</v>
      </c>
      <c r="M438">
        <v>33.799999999999997</v>
      </c>
      <c r="N438">
        <v>23</v>
      </c>
      <c r="O438">
        <v>4.5</v>
      </c>
      <c r="P438">
        <v>4.8</v>
      </c>
      <c r="Q438">
        <v>265</v>
      </c>
      <c r="R438">
        <v>296</v>
      </c>
      <c r="S438" s="5">
        <v>0.1</v>
      </c>
      <c r="T438" t="s">
        <v>8</v>
      </c>
      <c r="X438" s="4">
        <v>41730</v>
      </c>
      <c r="Y438" s="4">
        <v>41729</v>
      </c>
      <c r="Z438" t="s">
        <v>61</v>
      </c>
      <c r="AA438" t="s">
        <v>2643</v>
      </c>
      <c r="AB438" t="s">
        <v>8</v>
      </c>
    </row>
    <row r="439" spans="1:28" hidden="1" x14ac:dyDescent="0.3">
      <c r="A439">
        <v>2210450</v>
      </c>
      <c r="B439" t="s">
        <v>2537</v>
      </c>
      <c r="C439" t="s">
        <v>2642</v>
      </c>
      <c r="E439" t="s">
        <v>64</v>
      </c>
      <c r="F439" t="s">
        <v>289</v>
      </c>
      <c r="G439" t="s">
        <v>153</v>
      </c>
      <c r="H439" t="s">
        <v>10</v>
      </c>
      <c r="I439" t="s">
        <v>8</v>
      </c>
      <c r="J439" t="s">
        <v>8</v>
      </c>
      <c r="K439" t="s">
        <v>8</v>
      </c>
      <c r="L439" t="s">
        <v>8</v>
      </c>
      <c r="M439">
        <v>33.799999999999997</v>
      </c>
      <c r="N439">
        <v>23</v>
      </c>
      <c r="O439">
        <v>4.5</v>
      </c>
      <c r="P439">
        <v>4.8</v>
      </c>
      <c r="Q439">
        <v>265</v>
      </c>
      <c r="R439">
        <v>296</v>
      </c>
      <c r="S439" s="5">
        <v>0.1</v>
      </c>
      <c r="T439" t="s">
        <v>8</v>
      </c>
      <c r="X439" s="4">
        <v>41730</v>
      </c>
      <c r="Y439" s="4">
        <v>41729</v>
      </c>
      <c r="Z439" t="s">
        <v>61</v>
      </c>
      <c r="AA439" t="s">
        <v>2641</v>
      </c>
      <c r="AB439" t="s">
        <v>8</v>
      </c>
    </row>
    <row r="440" spans="1:28" hidden="1" x14ac:dyDescent="0.3">
      <c r="A440">
        <v>2283165</v>
      </c>
      <c r="B440" t="s">
        <v>2537</v>
      </c>
      <c r="C440" t="s">
        <v>2640</v>
      </c>
      <c r="D440" t="s">
        <v>2639</v>
      </c>
      <c r="E440" t="s">
        <v>64</v>
      </c>
      <c r="F440" t="s">
        <v>289</v>
      </c>
      <c r="G440" t="s">
        <v>153</v>
      </c>
      <c r="H440" t="s">
        <v>10</v>
      </c>
      <c r="I440" t="s">
        <v>8</v>
      </c>
      <c r="J440" t="s">
        <v>8</v>
      </c>
      <c r="K440" t="s">
        <v>8</v>
      </c>
      <c r="L440" t="s">
        <v>8</v>
      </c>
      <c r="M440">
        <v>33.799999999999997</v>
      </c>
      <c r="N440">
        <v>21.3</v>
      </c>
      <c r="O440">
        <v>4.5</v>
      </c>
      <c r="P440">
        <v>4.8</v>
      </c>
      <c r="Q440">
        <v>265</v>
      </c>
      <c r="R440">
        <v>296</v>
      </c>
      <c r="S440" s="5">
        <v>0.1</v>
      </c>
      <c r="T440" t="s">
        <v>8</v>
      </c>
      <c r="X440" s="4">
        <v>42673</v>
      </c>
      <c r="Y440" s="4">
        <v>42675</v>
      </c>
      <c r="Z440" t="s">
        <v>61</v>
      </c>
      <c r="AA440" t="s">
        <v>2638</v>
      </c>
      <c r="AB440" t="s">
        <v>8</v>
      </c>
    </row>
    <row r="441" spans="1:28" hidden="1" x14ac:dyDescent="0.3">
      <c r="A441">
        <v>2210452</v>
      </c>
      <c r="B441" t="s">
        <v>2537</v>
      </c>
      <c r="C441" t="s">
        <v>2637</v>
      </c>
      <c r="E441" t="s">
        <v>64</v>
      </c>
      <c r="F441" t="s">
        <v>68</v>
      </c>
      <c r="G441" t="s">
        <v>62</v>
      </c>
      <c r="H441" t="s">
        <v>10</v>
      </c>
      <c r="I441" t="s">
        <v>8</v>
      </c>
      <c r="J441" t="s">
        <v>8</v>
      </c>
      <c r="K441" t="s">
        <v>8</v>
      </c>
      <c r="L441" t="s">
        <v>8</v>
      </c>
      <c r="M441">
        <v>33</v>
      </c>
      <c r="N441">
        <v>18.5</v>
      </c>
      <c r="O441">
        <v>3.1</v>
      </c>
      <c r="P441">
        <v>3.8</v>
      </c>
      <c r="Q441">
        <v>270</v>
      </c>
      <c r="R441">
        <v>358</v>
      </c>
      <c r="S441" s="5">
        <v>0.25</v>
      </c>
      <c r="T441" t="s">
        <v>8</v>
      </c>
      <c r="X441" s="4">
        <v>41730</v>
      </c>
      <c r="Y441" s="4">
        <v>41729</v>
      </c>
      <c r="Z441" t="s">
        <v>61</v>
      </c>
      <c r="AA441" t="s">
        <v>2636</v>
      </c>
      <c r="AB441" t="s">
        <v>8</v>
      </c>
    </row>
    <row r="442" spans="1:28" hidden="1" x14ac:dyDescent="0.3">
      <c r="A442">
        <v>2210453</v>
      </c>
      <c r="B442" t="s">
        <v>2537</v>
      </c>
      <c r="C442" t="s">
        <v>2635</v>
      </c>
      <c r="E442" t="s">
        <v>64</v>
      </c>
      <c r="F442" t="s">
        <v>68</v>
      </c>
      <c r="G442" t="s">
        <v>62</v>
      </c>
      <c r="H442" t="s">
        <v>10</v>
      </c>
      <c r="I442" t="s">
        <v>8</v>
      </c>
      <c r="J442" t="s">
        <v>8</v>
      </c>
      <c r="K442" t="s">
        <v>8</v>
      </c>
      <c r="L442" t="s">
        <v>8</v>
      </c>
      <c r="M442">
        <v>33</v>
      </c>
      <c r="N442">
        <v>18.5</v>
      </c>
      <c r="O442">
        <v>3.1</v>
      </c>
      <c r="P442">
        <v>3.8</v>
      </c>
      <c r="Q442">
        <v>270</v>
      </c>
      <c r="R442">
        <v>358</v>
      </c>
      <c r="S442" s="5">
        <v>0.25</v>
      </c>
      <c r="T442" t="s">
        <v>8</v>
      </c>
      <c r="X442" s="4">
        <v>41730</v>
      </c>
      <c r="Y442" s="4">
        <v>41729</v>
      </c>
      <c r="Z442" t="s">
        <v>61</v>
      </c>
      <c r="AA442" t="s">
        <v>2634</v>
      </c>
      <c r="AB442" t="s">
        <v>8</v>
      </c>
    </row>
    <row r="443" spans="1:28" hidden="1" x14ac:dyDescent="0.3">
      <c r="A443">
        <v>2210444</v>
      </c>
      <c r="B443" t="s">
        <v>2537</v>
      </c>
      <c r="C443" t="s">
        <v>2633</v>
      </c>
      <c r="E443" t="s">
        <v>64</v>
      </c>
      <c r="F443" t="s">
        <v>68</v>
      </c>
      <c r="G443" t="s">
        <v>62</v>
      </c>
      <c r="H443" t="s">
        <v>10</v>
      </c>
      <c r="I443" t="s">
        <v>8</v>
      </c>
      <c r="J443" t="s">
        <v>8</v>
      </c>
      <c r="K443" t="s">
        <v>8</v>
      </c>
      <c r="L443" t="s">
        <v>8</v>
      </c>
      <c r="M443">
        <v>33</v>
      </c>
      <c r="N443">
        <v>18.5</v>
      </c>
      <c r="O443">
        <v>3.1</v>
      </c>
      <c r="P443">
        <v>3.8</v>
      </c>
      <c r="Q443">
        <v>270</v>
      </c>
      <c r="R443">
        <v>358</v>
      </c>
      <c r="S443" s="5">
        <v>0.25</v>
      </c>
      <c r="T443" t="s">
        <v>8</v>
      </c>
      <c r="X443" s="4">
        <v>41730</v>
      </c>
      <c r="Y443" s="4">
        <v>41729</v>
      </c>
      <c r="Z443" t="s">
        <v>61</v>
      </c>
      <c r="AA443" t="s">
        <v>2632</v>
      </c>
      <c r="AB443" t="s">
        <v>8</v>
      </c>
    </row>
    <row r="444" spans="1:28" hidden="1" x14ac:dyDescent="0.3">
      <c r="A444">
        <v>2210451</v>
      </c>
      <c r="B444" t="s">
        <v>2537</v>
      </c>
      <c r="C444" t="s">
        <v>2631</v>
      </c>
      <c r="E444" t="s">
        <v>64</v>
      </c>
      <c r="F444" t="s">
        <v>68</v>
      </c>
      <c r="G444" t="s">
        <v>62</v>
      </c>
      <c r="H444" t="s">
        <v>10</v>
      </c>
      <c r="I444" t="s">
        <v>8</v>
      </c>
      <c r="J444" t="s">
        <v>8</v>
      </c>
      <c r="K444" t="s">
        <v>8</v>
      </c>
      <c r="L444" t="s">
        <v>8</v>
      </c>
      <c r="M444">
        <v>33</v>
      </c>
      <c r="N444">
        <v>18.5</v>
      </c>
      <c r="O444">
        <v>3.1</v>
      </c>
      <c r="P444">
        <v>3.8</v>
      </c>
      <c r="Q444">
        <v>270</v>
      </c>
      <c r="R444">
        <v>358</v>
      </c>
      <c r="S444" s="5">
        <v>0.25</v>
      </c>
      <c r="T444" t="s">
        <v>8</v>
      </c>
      <c r="X444" s="4">
        <v>41730</v>
      </c>
      <c r="Y444" s="4">
        <v>41729</v>
      </c>
      <c r="Z444" t="s">
        <v>61</v>
      </c>
      <c r="AA444" t="s">
        <v>2630</v>
      </c>
      <c r="AB444" t="s">
        <v>8</v>
      </c>
    </row>
    <row r="445" spans="1:28" hidden="1" x14ac:dyDescent="0.3">
      <c r="A445">
        <v>2205537</v>
      </c>
      <c r="B445" t="s">
        <v>2537</v>
      </c>
      <c r="C445" t="s">
        <v>2629</v>
      </c>
      <c r="E445" t="s">
        <v>64</v>
      </c>
      <c r="F445" t="s">
        <v>63</v>
      </c>
      <c r="G445" t="s">
        <v>62</v>
      </c>
      <c r="H445" t="s">
        <v>10</v>
      </c>
      <c r="I445" t="s">
        <v>8</v>
      </c>
      <c r="J445" t="s">
        <v>8</v>
      </c>
      <c r="K445" t="s">
        <v>8</v>
      </c>
      <c r="L445" t="s">
        <v>8</v>
      </c>
      <c r="M445">
        <v>43</v>
      </c>
      <c r="N445">
        <v>21.6</v>
      </c>
      <c r="O445">
        <v>4.5</v>
      </c>
      <c r="P445">
        <v>5.4</v>
      </c>
      <c r="Q445">
        <v>347</v>
      </c>
      <c r="R445">
        <v>403</v>
      </c>
      <c r="S445" s="5">
        <v>0.14000000000000001</v>
      </c>
      <c r="T445" t="s">
        <v>8</v>
      </c>
      <c r="X445" s="4">
        <v>41692</v>
      </c>
      <c r="Y445" s="4">
        <v>41690</v>
      </c>
      <c r="Z445" t="s">
        <v>61</v>
      </c>
      <c r="AA445" t="s">
        <v>2628</v>
      </c>
      <c r="AB445" t="s">
        <v>8</v>
      </c>
    </row>
    <row r="446" spans="1:28" hidden="1" x14ac:dyDescent="0.3">
      <c r="A446">
        <v>2205536</v>
      </c>
      <c r="B446" t="s">
        <v>2537</v>
      </c>
      <c r="C446" t="s">
        <v>2627</v>
      </c>
      <c r="E446" t="s">
        <v>64</v>
      </c>
      <c r="F446" t="s">
        <v>63</v>
      </c>
      <c r="G446" t="s">
        <v>62</v>
      </c>
      <c r="H446" t="s">
        <v>10</v>
      </c>
      <c r="I446" t="s">
        <v>8</v>
      </c>
      <c r="J446" t="s">
        <v>8</v>
      </c>
      <c r="K446" t="s">
        <v>8</v>
      </c>
      <c r="L446" t="s">
        <v>8</v>
      </c>
      <c r="M446">
        <v>43</v>
      </c>
      <c r="N446">
        <v>21.6</v>
      </c>
      <c r="O446">
        <v>4.5</v>
      </c>
      <c r="P446">
        <v>5.4</v>
      </c>
      <c r="Q446">
        <v>347</v>
      </c>
      <c r="R446">
        <v>403</v>
      </c>
      <c r="S446" s="5">
        <v>0.14000000000000001</v>
      </c>
      <c r="T446" t="s">
        <v>8</v>
      </c>
      <c r="X446" s="4">
        <v>41692</v>
      </c>
      <c r="Y446" s="4">
        <v>41690</v>
      </c>
      <c r="Z446" t="s">
        <v>61</v>
      </c>
      <c r="AA446" t="s">
        <v>2626</v>
      </c>
      <c r="AB446" t="s">
        <v>8</v>
      </c>
    </row>
    <row r="447" spans="1:28" hidden="1" x14ac:dyDescent="0.3">
      <c r="A447">
        <v>2205538</v>
      </c>
      <c r="B447" t="s">
        <v>2537</v>
      </c>
      <c r="C447" t="s">
        <v>2625</v>
      </c>
      <c r="E447" t="s">
        <v>64</v>
      </c>
      <c r="F447" t="s">
        <v>63</v>
      </c>
      <c r="G447" t="s">
        <v>62</v>
      </c>
      <c r="H447" t="s">
        <v>10</v>
      </c>
      <c r="I447" t="s">
        <v>8</v>
      </c>
      <c r="J447" t="s">
        <v>8</v>
      </c>
      <c r="K447" t="s">
        <v>8</v>
      </c>
      <c r="L447" t="s">
        <v>8</v>
      </c>
      <c r="M447">
        <v>43</v>
      </c>
      <c r="N447">
        <v>21.6</v>
      </c>
      <c r="O447">
        <v>4.5</v>
      </c>
      <c r="P447">
        <v>5.4</v>
      </c>
      <c r="Q447">
        <v>347</v>
      </c>
      <c r="R447">
        <v>403</v>
      </c>
      <c r="S447" s="5">
        <v>0.14000000000000001</v>
      </c>
      <c r="T447" t="s">
        <v>8</v>
      </c>
      <c r="X447" s="4">
        <v>41692</v>
      </c>
      <c r="Y447" s="4">
        <v>41690</v>
      </c>
      <c r="Z447" t="s">
        <v>61</v>
      </c>
      <c r="AA447" t="s">
        <v>2624</v>
      </c>
      <c r="AB447" t="s">
        <v>8</v>
      </c>
    </row>
    <row r="448" spans="1:28" hidden="1" x14ac:dyDescent="0.3">
      <c r="A448">
        <v>2241392</v>
      </c>
      <c r="B448" t="s">
        <v>2537</v>
      </c>
      <c r="C448" t="s">
        <v>2623</v>
      </c>
      <c r="E448" t="s">
        <v>163</v>
      </c>
      <c r="F448" t="s">
        <v>241</v>
      </c>
      <c r="G448" t="s">
        <v>62</v>
      </c>
      <c r="H448" t="s">
        <v>8</v>
      </c>
      <c r="I448" t="s">
        <v>8</v>
      </c>
      <c r="J448" t="s">
        <v>10</v>
      </c>
      <c r="K448" t="s">
        <v>10</v>
      </c>
      <c r="L448" t="s">
        <v>8</v>
      </c>
      <c r="M448">
        <v>69.900000000000006</v>
      </c>
      <c r="N448">
        <v>35.6</v>
      </c>
      <c r="O448">
        <v>27.2</v>
      </c>
      <c r="P448">
        <v>33.799999999999997</v>
      </c>
      <c r="Q448">
        <v>717</v>
      </c>
      <c r="R448">
        <v>788</v>
      </c>
      <c r="S448" s="5">
        <v>0.1</v>
      </c>
      <c r="T448" t="s">
        <v>8</v>
      </c>
      <c r="X448" s="4">
        <v>42185</v>
      </c>
      <c r="Y448" s="4">
        <v>42165</v>
      </c>
      <c r="Z448" t="s">
        <v>61</v>
      </c>
      <c r="AA448" t="s">
        <v>2622</v>
      </c>
      <c r="AB448" t="s">
        <v>8</v>
      </c>
    </row>
    <row r="449" spans="1:28" hidden="1" x14ac:dyDescent="0.3">
      <c r="A449">
        <v>2219131</v>
      </c>
      <c r="B449" t="s">
        <v>2537</v>
      </c>
      <c r="C449" t="s">
        <v>2621</v>
      </c>
      <c r="E449" t="s">
        <v>87</v>
      </c>
      <c r="F449" t="s">
        <v>225</v>
      </c>
      <c r="G449" t="s">
        <v>62</v>
      </c>
      <c r="H449" t="s">
        <v>8</v>
      </c>
      <c r="I449" t="s">
        <v>8</v>
      </c>
      <c r="J449" t="s">
        <v>10</v>
      </c>
      <c r="K449" t="s">
        <v>10</v>
      </c>
      <c r="L449" t="s">
        <v>8</v>
      </c>
      <c r="M449">
        <v>69.900000000000006</v>
      </c>
      <c r="N449">
        <v>35.6</v>
      </c>
      <c r="O449">
        <v>25.5</v>
      </c>
      <c r="P449">
        <v>32.4</v>
      </c>
      <c r="Q449">
        <v>647</v>
      </c>
      <c r="R449">
        <v>709</v>
      </c>
      <c r="S449" s="5">
        <v>0.1</v>
      </c>
      <c r="T449" t="s">
        <v>8</v>
      </c>
      <c r="X449" s="4">
        <v>41913</v>
      </c>
      <c r="Y449" s="4">
        <v>41889</v>
      </c>
      <c r="Z449" t="s">
        <v>61</v>
      </c>
      <c r="AA449" t="s">
        <v>2620</v>
      </c>
      <c r="AB449" t="s">
        <v>8</v>
      </c>
    </row>
    <row r="450" spans="1:28" hidden="1" x14ac:dyDescent="0.3">
      <c r="A450">
        <v>2214702</v>
      </c>
      <c r="B450" t="s">
        <v>2537</v>
      </c>
      <c r="C450" t="s">
        <v>2619</v>
      </c>
      <c r="E450" t="s">
        <v>87</v>
      </c>
      <c r="F450" t="s">
        <v>225</v>
      </c>
      <c r="G450" t="s">
        <v>62</v>
      </c>
      <c r="H450" t="s">
        <v>8</v>
      </c>
      <c r="I450" t="s">
        <v>8</v>
      </c>
      <c r="J450" t="s">
        <v>10</v>
      </c>
      <c r="K450" t="s">
        <v>10</v>
      </c>
      <c r="L450" t="s">
        <v>8</v>
      </c>
      <c r="M450">
        <v>69.900000000000006</v>
      </c>
      <c r="N450">
        <v>35.6</v>
      </c>
      <c r="O450">
        <v>25.5</v>
      </c>
      <c r="P450">
        <v>32.4</v>
      </c>
      <c r="Q450">
        <v>647</v>
      </c>
      <c r="R450">
        <v>709</v>
      </c>
      <c r="S450" s="5">
        <v>0.1</v>
      </c>
      <c r="T450" t="s">
        <v>8</v>
      </c>
      <c r="X450" s="4">
        <v>41841</v>
      </c>
      <c r="Y450" s="4">
        <v>41827</v>
      </c>
      <c r="Z450" t="s">
        <v>61</v>
      </c>
      <c r="AA450" t="s">
        <v>2618</v>
      </c>
      <c r="AB450" t="s">
        <v>8</v>
      </c>
    </row>
    <row r="451" spans="1:28" hidden="1" x14ac:dyDescent="0.3">
      <c r="A451">
        <v>2211361</v>
      </c>
      <c r="B451" t="s">
        <v>2537</v>
      </c>
      <c r="C451" t="s">
        <v>2617</v>
      </c>
      <c r="E451" t="s">
        <v>163</v>
      </c>
      <c r="F451" t="s">
        <v>241</v>
      </c>
      <c r="G451" t="s">
        <v>62</v>
      </c>
      <c r="H451" t="s">
        <v>8</v>
      </c>
      <c r="I451" t="s">
        <v>8</v>
      </c>
      <c r="J451" t="s">
        <v>10</v>
      </c>
      <c r="K451" t="s">
        <v>10</v>
      </c>
      <c r="L451" t="s">
        <v>8</v>
      </c>
      <c r="M451">
        <v>69.900000000000006</v>
      </c>
      <c r="N451">
        <v>35.6</v>
      </c>
      <c r="O451">
        <v>27.2</v>
      </c>
      <c r="P451">
        <v>33.799999999999997</v>
      </c>
      <c r="Q451">
        <v>717</v>
      </c>
      <c r="R451">
        <v>788</v>
      </c>
      <c r="S451" s="5">
        <v>0.1</v>
      </c>
      <c r="T451" t="s">
        <v>8</v>
      </c>
      <c r="X451" s="4">
        <v>41778</v>
      </c>
      <c r="Y451" s="4">
        <v>41781</v>
      </c>
      <c r="Z451" t="s">
        <v>61</v>
      </c>
      <c r="AA451" t="s">
        <v>2616</v>
      </c>
      <c r="AB451" t="s">
        <v>8</v>
      </c>
    </row>
    <row r="452" spans="1:28" hidden="1" x14ac:dyDescent="0.3">
      <c r="A452">
        <v>2216587</v>
      </c>
      <c r="B452" t="s">
        <v>2537</v>
      </c>
      <c r="C452" t="s">
        <v>2615</v>
      </c>
      <c r="E452" t="s">
        <v>163</v>
      </c>
      <c r="F452" t="s">
        <v>241</v>
      </c>
      <c r="G452" t="s">
        <v>62</v>
      </c>
      <c r="H452" t="s">
        <v>8</v>
      </c>
      <c r="I452" t="s">
        <v>8</v>
      </c>
      <c r="J452" t="s">
        <v>10</v>
      </c>
      <c r="K452" t="s">
        <v>10</v>
      </c>
      <c r="L452" t="s">
        <v>8</v>
      </c>
      <c r="M452">
        <v>69.900000000000006</v>
      </c>
      <c r="N452">
        <v>35.6</v>
      </c>
      <c r="O452">
        <v>27.2</v>
      </c>
      <c r="P452">
        <v>33.799999999999997</v>
      </c>
      <c r="Q452">
        <v>717</v>
      </c>
      <c r="R452">
        <v>788</v>
      </c>
      <c r="S452" s="5">
        <v>0.1</v>
      </c>
      <c r="T452" t="s">
        <v>8</v>
      </c>
      <c r="X452" s="4">
        <v>41838</v>
      </c>
      <c r="Y452" s="4">
        <v>41837</v>
      </c>
      <c r="Z452" t="s">
        <v>61</v>
      </c>
      <c r="AA452" t="s">
        <v>2614</v>
      </c>
      <c r="AB452" t="s">
        <v>8</v>
      </c>
    </row>
    <row r="453" spans="1:28" hidden="1" x14ac:dyDescent="0.3">
      <c r="A453">
        <v>2283217</v>
      </c>
      <c r="B453" t="s">
        <v>2537</v>
      </c>
      <c r="C453" t="s">
        <v>2613</v>
      </c>
      <c r="E453" t="s">
        <v>87</v>
      </c>
      <c r="F453" t="s">
        <v>225</v>
      </c>
      <c r="G453" t="s">
        <v>62</v>
      </c>
      <c r="H453" t="s">
        <v>8</v>
      </c>
      <c r="I453" t="s">
        <v>8</v>
      </c>
      <c r="J453" t="s">
        <v>10</v>
      </c>
      <c r="K453" t="s">
        <v>10</v>
      </c>
      <c r="L453" t="s">
        <v>10</v>
      </c>
      <c r="M453">
        <v>69.900000000000006</v>
      </c>
      <c r="N453">
        <v>35.6</v>
      </c>
      <c r="O453">
        <v>22.2</v>
      </c>
      <c r="P453">
        <v>28.2</v>
      </c>
      <c r="Q453">
        <v>615</v>
      </c>
      <c r="R453">
        <v>674</v>
      </c>
      <c r="S453" s="5">
        <v>0.1</v>
      </c>
      <c r="T453" t="s">
        <v>8</v>
      </c>
      <c r="X453" s="4">
        <v>42681</v>
      </c>
      <c r="Y453" s="4">
        <v>42675</v>
      </c>
      <c r="Z453" t="s">
        <v>61</v>
      </c>
      <c r="AA453" t="s">
        <v>2612</v>
      </c>
      <c r="AB453" t="s">
        <v>8</v>
      </c>
    </row>
    <row r="454" spans="1:28" hidden="1" x14ac:dyDescent="0.3">
      <c r="A454">
        <v>2216767</v>
      </c>
      <c r="B454" t="s">
        <v>2537</v>
      </c>
      <c r="C454" t="s">
        <v>2611</v>
      </c>
      <c r="E454" t="s">
        <v>163</v>
      </c>
      <c r="F454" t="s">
        <v>241</v>
      </c>
      <c r="G454" t="s">
        <v>62</v>
      </c>
      <c r="H454" t="s">
        <v>8</v>
      </c>
      <c r="I454" t="s">
        <v>8</v>
      </c>
      <c r="J454" t="s">
        <v>10</v>
      </c>
      <c r="K454" t="s">
        <v>10</v>
      </c>
      <c r="L454" t="s">
        <v>10</v>
      </c>
      <c r="M454">
        <v>69.900000000000006</v>
      </c>
      <c r="N454">
        <v>35.6</v>
      </c>
      <c r="O454">
        <v>21.9</v>
      </c>
      <c r="P454">
        <v>27.1</v>
      </c>
      <c r="Q454">
        <v>662</v>
      </c>
      <c r="R454">
        <v>726</v>
      </c>
      <c r="S454" s="5">
        <v>0.1</v>
      </c>
      <c r="T454" t="s">
        <v>8</v>
      </c>
      <c r="X454" s="4">
        <v>41838</v>
      </c>
      <c r="Y454" s="4">
        <v>41849</v>
      </c>
      <c r="Z454" t="s">
        <v>61</v>
      </c>
      <c r="AA454" t="s">
        <v>2610</v>
      </c>
      <c r="AB454" t="s">
        <v>8</v>
      </c>
    </row>
    <row r="455" spans="1:28" hidden="1" x14ac:dyDescent="0.3">
      <c r="A455">
        <v>2216770</v>
      </c>
      <c r="B455" t="s">
        <v>2537</v>
      </c>
      <c r="C455" t="s">
        <v>2609</v>
      </c>
      <c r="E455" t="s">
        <v>163</v>
      </c>
      <c r="F455" t="s">
        <v>241</v>
      </c>
      <c r="G455" t="s">
        <v>62</v>
      </c>
      <c r="H455" t="s">
        <v>8</v>
      </c>
      <c r="I455" t="s">
        <v>8</v>
      </c>
      <c r="J455" t="s">
        <v>10</v>
      </c>
      <c r="K455" t="s">
        <v>10</v>
      </c>
      <c r="L455" t="s">
        <v>10</v>
      </c>
      <c r="M455">
        <v>69.900000000000006</v>
      </c>
      <c r="N455">
        <v>35.6</v>
      </c>
      <c r="O455">
        <v>21.9</v>
      </c>
      <c r="P455">
        <v>27.1</v>
      </c>
      <c r="Q455">
        <v>662</v>
      </c>
      <c r="R455">
        <v>726</v>
      </c>
      <c r="S455" s="5">
        <v>0.1</v>
      </c>
      <c r="T455" t="s">
        <v>8</v>
      </c>
      <c r="X455" s="4">
        <v>41838</v>
      </c>
      <c r="Y455" s="4">
        <v>41849</v>
      </c>
      <c r="Z455" t="s">
        <v>61</v>
      </c>
      <c r="AA455" t="s">
        <v>2608</v>
      </c>
      <c r="AB455" t="s">
        <v>8</v>
      </c>
    </row>
    <row r="456" spans="1:28" hidden="1" x14ac:dyDescent="0.3">
      <c r="A456">
        <v>2216590</v>
      </c>
      <c r="B456" t="s">
        <v>2537</v>
      </c>
      <c r="C456" t="s">
        <v>2607</v>
      </c>
      <c r="E456" t="s">
        <v>163</v>
      </c>
      <c r="F456" t="s">
        <v>258</v>
      </c>
      <c r="G456" t="s">
        <v>62</v>
      </c>
      <c r="H456" t="s">
        <v>8</v>
      </c>
      <c r="I456" t="s">
        <v>8</v>
      </c>
      <c r="J456" t="s">
        <v>8</v>
      </c>
      <c r="K456" t="s">
        <v>10</v>
      </c>
      <c r="L456" t="s">
        <v>10</v>
      </c>
      <c r="M456">
        <v>69.900000000000006</v>
      </c>
      <c r="N456">
        <v>35.6</v>
      </c>
      <c r="O456">
        <v>22.4</v>
      </c>
      <c r="P456">
        <v>27.5</v>
      </c>
      <c r="Q456">
        <v>588</v>
      </c>
      <c r="R456">
        <v>644</v>
      </c>
      <c r="S456" s="5">
        <v>0.1</v>
      </c>
      <c r="T456" t="s">
        <v>8</v>
      </c>
      <c r="X456" s="4">
        <v>41838</v>
      </c>
      <c r="Y456" s="4">
        <v>41837</v>
      </c>
      <c r="Z456" t="s">
        <v>61</v>
      </c>
      <c r="AA456" t="s">
        <v>2606</v>
      </c>
      <c r="AB456" t="s">
        <v>8</v>
      </c>
    </row>
    <row r="457" spans="1:28" hidden="1" x14ac:dyDescent="0.3">
      <c r="A457">
        <v>2221174</v>
      </c>
      <c r="B457" t="s">
        <v>2537</v>
      </c>
      <c r="C457" t="s">
        <v>2605</v>
      </c>
      <c r="E457" t="s">
        <v>205</v>
      </c>
      <c r="F457" t="s">
        <v>204</v>
      </c>
      <c r="G457" t="s">
        <v>62</v>
      </c>
      <c r="H457" t="s">
        <v>8</v>
      </c>
      <c r="I457" t="s">
        <v>8</v>
      </c>
      <c r="J457" t="s">
        <v>8</v>
      </c>
      <c r="K457" t="s">
        <v>10</v>
      </c>
      <c r="L457" t="s">
        <v>8</v>
      </c>
      <c r="M457">
        <v>66.099999999999994</v>
      </c>
      <c r="N457">
        <v>29.6</v>
      </c>
      <c r="O457">
        <v>18.3</v>
      </c>
      <c r="P457">
        <v>21.3</v>
      </c>
      <c r="Q457">
        <v>449</v>
      </c>
      <c r="R457">
        <v>490</v>
      </c>
      <c r="S457" s="5">
        <v>0.1</v>
      </c>
      <c r="T457" t="s">
        <v>8</v>
      </c>
      <c r="X457" s="4">
        <v>41911</v>
      </c>
      <c r="Y457" s="4">
        <v>41913</v>
      </c>
      <c r="Z457" t="s">
        <v>61</v>
      </c>
      <c r="AA457" t="s">
        <v>2604</v>
      </c>
      <c r="AB457" t="s">
        <v>10</v>
      </c>
    </row>
    <row r="458" spans="1:28" hidden="1" x14ac:dyDescent="0.3">
      <c r="A458">
        <v>2263432</v>
      </c>
      <c r="B458" t="s">
        <v>2537</v>
      </c>
      <c r="C458" t="s">
        <v>2603</v>
      </c>
      <c r="E458" t="s">
        <v>205</v>
      </c>
      <c r="F458" t="s">
        <v>204</v>
      </c>
      <c r="G458" t="s">
        <v>62</v>
      </c>
      <c r="H458" t="s">
        <v>8</v>
      </c>
      <c r="I458" t="s">
        <v>8</v>
      </c>
      <c r="J458" t="s">
        <v>8</v>
      </c>
      <c r="K458" t="s">
        <v>10</v>
      </c>
      <c r="L458" t="s">
        <v>8</v>
      </c>
      <c r="M458">
        <v>66.099999999999994</v>
      </c>
      <c r="N458">
        <v>29.6</v>
      </c>
      <c r="O458">
        <v>18.100000000000001</v>
      </c>
      <c r="P458">
        <v>21.1</v>
      </c>
      <c r="Q458">
        <v>447</v>
      </c>
      <c r="R458">
        <v>488</v>
      </c>
      <c r="S458" s="5">
        <v>0.1</v>
      </c>
      <c r="T458" t="s">
        <v>8</v>
      </c>
      <c r="X458" s="4">
        <v>42461</v>
      </c>
      <c r="Y458" s="4">
        <v>42458</v>
      </c>
      <c r="Z458" t="s">
        <v>61</v>
      </c>
      <c r="AA458" t="s">
        <v>2602</v>
      </c>
      <c r="AB458" t="s">
        <v>10</v>
      </c>
    </row>
    <row r="459" spans="1:28" hidden="1" x14ac:dyDescent="0.3">
      <c r="A459">
        <v>2221896</v>
      </c>
      <c r="B459" t="s">
        <v>2537</v>
      </c>
      <c r="C459" t="s">
        <v>2601</v>
      </c>
      <c r="E459" t="s">
        <v>205</v>
      </c>
      <c r="F459" t="s">
        <v>204</v>
      </c>
      <c r="G459" t="s">
        <v>62</v>
      </c>
      <c r="H459" t="s">
        <v>8</v>
      </c>
      <c r="I459" t="s">
        <v>8</v>
      </c>
      <c r="J459" t="s">
        <v>8</v>
      </c>
      <c r="K459" t="s">
        <v>10</v>
      </c>
      <c r="L459" t="s">
        <v>8</v>
      </c>
      <c r="M459">
        <v>69</v>
      </c>
      <c r="N459">
        <v>29.6</v>
      </c>
      <c r="O459">
        <v>20.5</v>
      </c>
      <c r="P459">
        <v>24.3</v>
      </c>
      <c r="Q459">
        <v>471</v>
      </c>
      <c r="R459">
        <v>514</v>
      </c>
      <c r="S459" s="5">
        <v>0.1</v>
      </c>
      <c r="T459" t="s">
        <v>8</v>
      </c>
      <c r="X459" s="4">
        <v>41913</v>
      </c>
      <c r="Y459" s="4">
        <v>41919</v>
      </c>
      <c r="Z459" t="s">
        <v>61</v>
      </c>
      <c r="AA459" t="s">
        <v>2600</v>
      </c>
      <c r="AB459" t="s">
        <v>10</v>
      </c>
    </row>
    <row r="460" spans="1:28" hidden="1" x14ac:dyDescent="0.3">
      <c r="A460">
        <v>2216585</v>
      </c>
      <c r="B460" t="s">
        <v>2537</v>
      </c>
      <c r="C460" t="s">
        <v>2599</v>
      </c>
      <c r="E460" t="s">
        <v>163</v>
      </c>
      <c r="F460" t="s">
        <v>258</v>
      </c>
      <c r="G460" t="s">
        <v>62</v>
      </c>
      <c r="H460" t="s">
        <v>8</v>
      </c>
      <c r="I460" t="s">
        <v>8</v>
      </c>
      <c r="J460" t="s">
        <v>8</v>
      </c>
      <c r="K460" t="s">
        <v>10</v>
      </c>
      <c r="L460" t="s">
        <v>8</v>
      </c>
      <c r="M460">
        <v>69.900000000000006</v>
      </c>
      <c r="N460">
        <v>35.6</v>
      </c>
      <c r="O460">
        <v>27.6</v>
      </c>
      <c r="P460">
        <v>34.299999999999997</v>
      </c>
      <c r="Q460">
        <v>642</v>
      </c>
      <c r="R460">
        <v>705</v>
      </c>
      <c r="S460" s="5">
        <v>0.1</v>
      </c>
      <c r="T460" t="s">
        <v>8</v>
      </c>
      <c r="X460" s="4">
        <v>41838</v>
      </c>
      <c r="Y460" s="4">
        <v>41837</v>
      </c>
      <c r="Z460" t="s">
        <v>61</v>
      </c>
      <c r="AA460" t="s">
        <v>2598</v>
      </c>
      <c r="AB460" t="s">
        <v>8</v>
      </c>
    </row>
    <row r="461" spans="1:28" hidden="1" x14ac:dyDescent="0.3">
      <c r="A461">
        <v>2214694</v>
      </c>
      <c r="B461" t="s">
        <v>2537</v>
      </c>
      <c r="C461" t="s">
        <v>2597</v>
      </c>
      <c r="E461" t="s">
        <v>87</v>
      </c>
      <c r="F461" t="s">
        <v>225</v>
      </c>
      <c r="G461" t="s">
        <v>62</v>
      </c>
      <c r="H461" t="s">
        <v>8</v>
      </c>
      <c r="I461" t="s">
        <v>8</v>
      </c>
      <c r="J461" t="s">
        <v>10</v>
      </c>
      <c r="K461" t="s">
        <v>10</v>
      </c>
      <c r="L461" t="s">
        <v>8</v>
      </c>
      <c r="M461">
        <v>69.900000000000006</v>
      </c>
      <c r="N461">
        <v>32.6</v>
      </c>
      <c r="O461">
        <v>22.2</v>
      </c>
      <c r="P461">
        <v>28.2</v>
      </c>
      <c r="Q461">
        <v>614</v>
      </c>
      <c r="R461">
        <v>674</v>
      </c>
      <c r="S461" s="5">
        <v>0.1</v>
      </c>
      <c r="T461" t="s">
        <v>8</v>
      </c>
      <c r="X461" s="4">
        <v>41841</v>
      </c>
      <c r="Y461" s="4">
        <v>41827</v>
      </c>
      <c r="Z461" t="s">
        <v>61</v>
      </c>
      <c r="AA461" t="s">
        <v>2596</v>
      </c>
      <c r="AB461" t="s">
        <v>8</v>
      </c>
    </row>
    <row r="462" spans="1:28" hidden="1" x14ac:dyDescent="0.3">
      <c r="A462">
        <v>2265711</v>
      </c>
      <c r="B462" t="s">
        <v>2537</v>
      </c>
      <c r="C462" t="s">
        <v>2595</v>
      </c>
      <c r="E462" t="s">
        <v>87</v>
      </c>
      <c r="F462" t="s">
        <v>225</v>
      </c>
      <c r="G462" t="s">
        <v>62</v>
      </c>
      <c r="H462" t="s">
        <v>8</v>
      </c>
      <c r="I462" t="s">
        <v>8</v>
      </c>
      <c r="J462" t="s">
        <v>10</v>
      </c>
      <c r="K462" t="s">
        <v>10</v>
      </c>
      <c r="L462" t="s">
        <v>8</v>
      </c>
      <c r="M462">
        <v>69.900000000000006</v>
      </c>
      <c r="N462">
        <v>32.6</v>
      </c>
      <c r="O462">
        <v>22.2</v>
      </c>
      <c r="P462">
        <v>28.2</v>
      </c>
      <c r="Q462">
        <v>614</v>
      </c>
      <c r="R462">
        <v>674</v>
      </c>
      <c r="S462" s="5">
        <v>0.1</v>
      </c>
      <c r="T462" t="s">
        <v>8</v>
      </c>
      <c r="X462" s="4">
        <v>42491</v>
      </c>
      <c r="Y462" s="4">
        <v>42489</v>
      </c>
      <c r="Z462" t="s">
        <v>61</v>
      </c>
      <c r="AA462" t="s">
        <v>2594</v>
      </c>
      <c r="AB462" t="s">
        <v>8</v>
      </c>
    </row>
    <row r="463" spans="1:28" hidden="1" x14ac:dyDescent="0.3">
      <c r="A463">
        <v>2214697</v>
      </c>
      <c r="B463" t="s">
        <v>2537</v>
      </c>
      <c r="C463" t="s">
        <v>2593</v>
      </c>
      <c r="E463" t="s">
        <v>87</v>
      </c>
      <c r="F463" t="s">
        <v>225</v>
      </c>
      <c r="G463" t="s">
        <v>62</v>
      </c>
      <c r="H463" t="s">
        <v>8</v>
      </c>
      <c r="I463" t="s">
        <v>8</v>
      </c>
      <c r="J463" t="s">
        <v>10</v>
      </c>
      <c r="K463" t="s">
        <v>10</v>
      </c>
      <c r="L463" t="s">
        <v>8</v>
      </c>
      <c r="M463">
        <v>69.900000000000006</v>
      </c>
      <c r="N463">
        <v>35.6</v>
      </c>
      <c r="O463">
        <v>25.5</v>
      </c>
      <c r="P463">
        <v>32.4</v>
      </c>
      <c r="Q463">
        <v>647</v>
      </c>
      <c r="R463">
        <v>709</v>
      </c>
      <c r="S463" s="5">
        <v>0.1</v>
      </c>
      <c r="T463" t="s">
        <v>8</v>
      </c>
      <c r="X463" s="4">
        <v>41841</v>
      </c>
      <c r="Y463" s="4">
        <v>41827</v>
      </c>
      <c r="Z463" t="s">
        <v>61</v>
      </c>
      <c r="AA463" t="s">
        <v>2592</v>
      </c>
      <c r="AB463" t="s">
        <v>8</v>
      </c>
    </row>
    <row r="464" spans="1:28" hidden="1" x14ac:dyDescent="0.3">
      <c r="A464">
        <v>2214700</v>
      </c>
      <c r="B464" t="s">
        <v>2537</v>
      </c>
      <c r="C464" t="s">
        <v>2591</v>
      </c>
      <c r="E464" t="s">
        <v>87</v>
      </c>
      <c r="F464" t="s">
        <v>225</v>
      </c>
      <c r="G464" t="s">
        <v>62</v>
      </c>
      <c r="H464" t="s">
        <v>8</v>
      </c>
      <c r="I464" t="s">
        <v>8</v>
      </c>
      <c r="J464" t="s">
        <v>10</v>
      </c>
      <c r="K464" t="s">
        <v>10</v>
      </c>
      <c r="L464" t="s">
        <v>8</v>
      </c>
      <c r="M464">
        <v>69.900000000000006</v>
      </c>
      <c r="N464">
        <v>35.6</v>
      </c>
      <c r="O464">
        <v>25.5</v>
      </c>
      <c r="P464">
        <v>32.4</v>
      </c>
      <c r="Q464">
        <v>647</v>
      </c>
      <c r="R464">
        <v>709</v>
      </c>
      <c r="S464" s="5">
        <v>0.1</v>
      </c>
      <c r="T464" t="s">
        <v>8</v>
      </c>
      <c r="X464" s="4">
        <v>41841</v>
      </c>
      <c r="Y464" s="4">
        <v>41827</v>
      </c>
      <c r="Z464" t="s">
        <v>61</v>
      </c>
      <c r="AA464" t="s">
        <v>2590</v>
      </c>
      <c r="AB464" t="s">
        <v>8</v>
      </c>
    </row>
    <row r="465" spans="1:28" hidden="1" x14ac:dyDescent="0.3">
      <c r="A465">
        <v>2265712</v>
      </c>
      <c r="B465" t="s">
        <v>2537</v>
      </c>
      <c r="C465" t="s">
        <v>2589</v>
      </c>
      <c r="E465" t="s">
        <v>87</v>
      </c>
      <c r="F465" t="s">
        <v>225</v>
      </c>
      <c r="G465" t="s">
        <v>62</v>
      </c>
      <c r="H465" t="s">
        <v>8</v>
      </c>
      <c r="I465" t="s">
        <v>8</v>
      </c>
      <c r="J465" t="s">
        <v>10</v>
      </c>
      <c r="K465" t="s">
        <v>10</v>
      </c>
      <c r="L465" t="s">
        <v>8</v>
      </c>
      <c r="M465">
        <v>69.900000000000006</v>
      </c>
      <c r="N465">
        <v>32.6</v>
      </c>
      <c r="O465">
        <v>25.5</v>
      </c>
      <c r="P465">
        <v>32.4</v>
      </c>
      <c r="Q465">
        <v>647</v>
      </c>
      <c r="R465">
        <v>709</v>
      </c>
      <c r="S465" s="5">
        <v>0.1</v>
      </c>
      <c r="T465" t="s">
        <v>8</v>
      </c>
      <c r="X465" s="4">
        <v>42491</v>
      </c>
      <c r="Y465" s="4">
        <v>42489</v>
      </c>
      <c r="Z465" t="s">
        <v>61</v>
      </c>
      <c r="AA465" t="s">
        <v>2588</v>
      </c>
      <c r="AB465" t="s">
        <v>8</v>
      </c>
    </row>
    <row r="466" spans="1:28" hidden="1" x14ac:dyDescent="0.3">
      <c r="A466">
        <v>2266861</v>
      </c>
      <c r="B466" t="s">
        <v>2537</v>
      </c>
      <c r="C466" t="s">
        <v>2586</v>
      </c>
      <c r="E466" t="s">
        <v>205</v>
      </c>
      <c r="F466" t="s">
        <v>209</v>
      </c>
      <c r="G466" t="s">
        <v>62</v>
      </c>
      <c r="H466" t="s">
        <v>8</v>
      </c>
      <c r="I466" t="s">
        <v>8</v>
      </c>
      <c r="J466" t="s">
        <v>8</v>
      </c>
      <c r="K466" t="s">
        <v>8</v>
      </c>
      <c r="L466" t="s">
        <v>8</v>
      </c>
      <c r="M466">
        <v>66.099999999999994</v>
      </c>
      <c r="N466">
        <v>29.6</v>
      </c>
      <c r="O466">
        <v>18.100000000000001</v>
      </c>
      <c r="P466">
        <v>21.1</v>
      </c>
      <c r="Q466">
        <v>363</v>
      </c>
      <c r="R466">
        <v>404</v>
      </c>
      <c r="S466" s="5">
        <v>0.1</v>
      </c>
      <c r="T466" t="s">
        <v>8</v>
      </c>
      <c r="X466" s="4">
        <v>42522</v>
      </c>
      <c r="Y466" s="4">
        <v>42507</v>
      </c>
      <c r="Z466" t="s">
        <v>61</v>
      </c>
      <c r="AA466" t="s">
        <v>2587</v>
      </c>
      <c r="AB466" t="s">
        <v>10</v>
      </c>
    </row>
    <row r="467" spans="1:28" hidden="1" x14ac:dyDescent="0.3">
      <c r="A467">
        <v>2266862</v>
      </c>
      <c r="B467" t="s">
        <v>2537</v>
      </c>
      <c r="C467" t="s">
        <v>2586</v>
      </c>
      <c r="E467" t="s">
        <v>205</v>
      </c>
      <c r="F467" t="s">
        <v>204</v>
      </c>
      <c r="G467" t="s">
        <v>62</v>
      </c>
      <c r="H467" t="s">
        <v>8</v>
      </c>
      <c r="I467" t="s">
        <v>8</v>
      </c>
      <c r="J467" t="s">
        <v>8</v>
      </c>
      <c r="K467" t="s">
        <v>10</v>
      </c>
      <c r="L467" t="s">
        <v>8</v>
      </c>
      <c r="M467">
        <v>66.099999999999994</v>
      </c>
      <c r="N467">
        <v>29.6</v>
      </c>
      <c r="O467">
        <v>18.100000000000001</v>
      </c>
      <c r="P467">
        <v>21.1</v>
      </c>
      <c r="Q467">
        <v>447</v>
      </c>
      <c r="R467">
        <v>488</v>
      </c>
      <c r="S467" s="5">
        <v>0.1</v>
      </c>
      <c r="T467" t="s">
        <v>8</v>
      </c>
      <c r="X467" s="4">
        <v>42522</v>
      </c>
      <c r="Y467" s="4">
        <v>42507</v>
      </c>
      <c r="Z467" t="s">
        <v>61</v>
      </c>
      <c r="AA467" t="s">
        <v>2585</v>
      </c>
      <c r="AB467" t="s">
        <v>10</v>
      </c>
    </row>
    <row r="468" spans="1:28" hidden="1" x14ac:dyDescent="0.3">
      <c r="A468">
        <v>2220580</v>
      </c>
      <c r="B468" t="s">
        <v>2537</v>
      </c>
      <c r="C468" t="s">
        <v>2583</v>
      </c>
      <c r="E468" t="s">
        <v>205</v>
      </c>
      <c r="F468" t="s">
        <v>209</v>
      </c>
      <c r="G468" t="s">
        <v>62</v>
      </c>
      <c r="H468" t="s">
        <v>8</v>
      </c>
      <c r="I468" t="s">
        <v>8</v>
      </c>
      <c r="J468" t="s">
        <v>8</v>
      </c>
      <c r="K468" t="s">
        <v>8</v>
      </c>
      <c r="L468" t="s">
        <v>8</v>
      </c>
      <c r="M468">
        <v>66.099999999999994</v>
      </c>
      <c r="N468">
        <v>29.6</v>
      </c>
      <c r="O468">
        <v>18.100000000000001</v>
      </c>
      <c r="P468">
        <v>21.1</v>
      </c>
      <c r="Q468">
        <v>363</v>
      </c>
      <c r="R468">
        <v>404</v>
      </c>
      <c r="S468" s="5">
        <v>0.1</v>
      </c>
      <c r="T468" t="s">
        <v>8</v>
      </c>
      <c r="X468" s="4">
        <v>41908</v>
      </c>
      <c r="Y468" s="4">
        <v>41908</v>
      </c>
      <c r="Z468" t="s">
        <v>61</v>
      </c>
      <c r="AA468" t="s">
        <v>2584</v>
      </c>
      <c r="AB468" t="s">
        <v>10</v>
      </c>
    </row>
    <row r="469" spans="1:28" hidden="1" x14ac:dyDescent="0.3">
      <c r="A469">
        <v>2220581</v>
      </c>
      <c r="B469" t="s">
        <v>2537</v>
      </c>
      <c r="C469" t="s">
        <v>2583</v>
      </c>
      <c r="E469" t="s">
        <v>205</v>
      </c>
      <c r="F469" t="s">
        <v>204</v>
      </c>
      <c r="G469" t="s">
        <v>62</v>
      </c>
      <c r="H469" t="s">
        <v>8</v>
      </c>
      <c r="I469" t="s">
        <v>8</v>
      </c>
      <c r="J469" t="s">
        <v>8</v>
      </c>
      <c r="K469" t="s">
        <v>10</v>
      </c>
      <c r="L469" t="s">
        <v>8</v>
      </c>
      <c r="M469">
        <v>66.099999999999994</v>
      </c>
      <c r="N469">
        <v>29.6</v>
      </c>
      <c r="O469">
        <v>18.100000000000001</v>
      </c>
      <c r="P469">
        <v>21.1</v>
      </c>
      <c r="Q469">
        <v>447</v>
      </c>
      <c r="R469">
        <v>488</v>
      </c>
      <c r="S469" s="5">
        <v>0.1</v>
      </c>
      <c r="T469" t="s">
        <v>8</v>
      </c>
      <c r="X469" s="4">
        <v>41908</v>
      </c>
      <c r="Y469" s="4">
        <v>41908</v>
      </c>
      <c r="Z469" t="s">
        <v>61</v>
      </c>
      <c r="AA469" t="s">
        <v>2582</v>
      </c>
      <c r="AB469" t="s">
        <v>10</v>
      </c>
    </row>
    <row r="470" spans="1:28" hidden="1" x14ac:dyDescent="0.3">
      <c r="A470">
        <v>2221889</v>
      </c>
      <c r="B470" t="s">
        <v>2537</v>
      </c>
      <c r="C470" t="s">
        <v>2580</v>
      </c>
      <c r="E470" t="s">
        <v>205</v>
      </c>
      <c r="F470" t="s">
        <v>209</v>
      </c>
      <c r="G470" t="s">
        <v>62</v>
      </c>
      <c r="H470" t="s">
        <v>8</v>
      </c>
      <c r="I470" t="s">
        <v>8</v>
      </c>
      <c r="J470" t="s">
        <v>8</v>
      </c>
      <c r="K470" t="s">
        <v>8</v>
      </c>
      <c r="L470" t="s">
        <v>8</v>
      </c>
      <c r="M470">
        <v>69</v>
      </c>
      <c r="N470">
        <v>29.6</v>
      </c>
      <c r="O470">
        <v>20.399999999999999</v>
      </c>
      <c r="P470">
        <v>24.3</v>
      </c>
      <c r="Q470">
        <v>386</v>
      </c>
      <c r="R470">
        <v>430</v>
      </c>
      <c r="S470" s="5">
        <v>0.1</v>
      </c>
      <c r="T470" t="s">
        <v>8</v>
      </c>
      <c r="X470" s="4">
        <v>41912</v>
      </c>
      <c r="Y470" s="4">
        <v>41919</v>
      </c>
      <c r="Z470" t="s">
        <v>61</v>
      </c>
      <c r="AA470" t="s">
        <v>2581</v>
      </c>
      <c r="AB470" t="s">
        <v>10</v>
      </c>
    </row>
    <row r="471" spans="1:28" hidden="1" x14ac:dyDescent="0.3">
      <c r="A471">
        <v>2221890</v>
      </c>
      <c r="B471" t="s">
        <v>2537</v>
      </c>
      <c r="C471" t="s">
        <v>2580</v>
      </c>
      <c r="E471" t="s">
        <v>205</v>
      </c>
      <c r="F471" t="s">
        <v>204</v>
      </c>
      <c r="G471" t="s">
        <v>62</v>
      </c>
      <c r="H471" t="s">
        <v>8</v>
      </c>
      <c r="I471" t="s">
        <v>8</v>
      </c>
      <c r="J471" t="s">
        <v>8</v>
      </c>
      <c r="K471" t="s">
        <v>10</v>
      </c>
      <c r="L471" t="s">
        <v>8</v>
      </c>
      <c r="M471">
        <v>69</v>
      </c>
      <c r="N471">
        <v>29.6</v>
      </c>
      <c r="O471">
        <v>20.399999999999999</v>
      </c>
      <c r="P471">
        <v>24.3</v>
      </c>
      <c r="Q471">
        <v>470</v>
      </c>
      <c r="R471">
        <v>514</v>
      </c>
      <c r="S471" s="5">
        <v>0.1</v>
      </c>
      <c r="T471" t="s">
        <v>8</v>
      </c>
      <c r="X471" s="4">
        <v>41912</v>
      </c>
      <c r="Y471" s="4">
        <v>41919</v>
      </c>
      <c r="Z471" t="s">
        <v>61</v>
      </c>
      <c r="AA471" t="s">
        <v>2579</v>
      </c>
      <c r="AB471" t="s">
        <v>10</v>
      </c>
    </row>
    <row r="472" spans="1:28" hidden="1" x14ac:dyDescent="0.3">
      <c r="A472">
        <v>2211362</v>
      </c>
      <c r="B472" t="s">
        <v>2537</v>
      </c>
      <c r="C472" t="s">
        <v>2578</v>
      </c>
      <c r="E472" t="s">
        <v>163</v>
      </c>
      <c r="F472" t="s">
        <v>241</v>
      </c>
      <c r="G472" t="s">
        <v>62</v>
      </c>
      <c r="H472" t="s">
        <v>8</v>
      </c>
      <c r="I472" t="s">
        <v>8</v>
      </c>
      <c r="J472" t="s">
        <v>10</v>
      </c>
      <c r="K472" t="s">
        <v>10</v>
      </c>
      <c r="L472" t="s">
        <v>8</v>
      </c>
      <c r="M472">
        <v>69.900000000000006</v>
      </c>
      <c r="N472">
        <v>35.6</v>
      </c>
      <c r="O472">
        <v>27.2</v>
      </c>
      <c r="P472">
        <v>33.799999999999997</v>
      </c>
      <c r="Q472">
        <v>717</v>
      </c>
      <c r="R472">
        <v>788</v>
      </c>
      <c r="S472" s="5">
        <v>0.1</v>
      </c>
      <c r="T472" t="s">
        <v>8</v>
      </c>
      <c r="X472" s="4">
        <v>41778</v>
      </c>
      <c r="Y472" s="4">
        <v>41781</v>
      </c>
      <c r="Z472" t="s">
        <v>61</v>
      </c>
      <c r="AA472" t="s">
        <v>2577</v>
      </c>
      <c r="AB472" t="s">
        <v>8</v>
      </c>
    </row>
    <row r="473" spans="1:28" hidden="1" x14ac:dyDescent="0.3">
      <c r="A473">
        <v>2216586</v>
      </c>
      <c r="B473" t="s">
        <v>2537</v>
      </c>
      <c r="C473" t="s">
        <v>2576</v>
      </c>
      <c r="E473" t="s">
        <v>163</v>
      </c>
      <c r="F473" t="s">
        <v>241</v>
      </c>
      <c r="G473" t="s">
        <v>62</v>
      </c>
      <c r="H473" t="s">
        <v>8</v>
      </c>
      <c r="I473" t="s">
        <v>8</v>
      </c>
      <c r="J473" t="s">
        <v>10</v>
      </c>
      <c r="K473" t="s">
        <v>10</v>
      </c>
      <c r="L473" t="s">
        <v>8</v>
      </c>
      <c r="M473">
        <v>69.900000000000006</v>
      </c>
      <c r="N473">
        <v>35.6</v>
      </c>
      <c r="O473">
        <v>27.2</v>
      </c>
      <c r="P473">
        <v>33.799999999999997</v>
      </c>
      <c r="Q473">
        <v>717</v>
      </c>
      <c r="R473">
        <v>788</v>
      </c>
      <c r="S473" s="5">
        <v>0.1</v>
      </c>
      <c r="T473" t="s">
        <v>8</v>
      </c>
      <c r="X473" s="4">
        <v>41838</v>
      </c>
      <c r="Y473" s="4">
        <v>41837</v>
      </c>
      <c r="Z473" t="s">
        <v>61</v>
      </c>
      <c r="AA473" t="s">
        <v>2575</v>
      </c>
      <c r="AB473" t="s">
        <v>8</v>
      </c>
    </row>
    <row r="474" spans="1:28" hidden="1" x14ac:dyDescent="0.3">
      <c r="A474">
        <v>2211364</v>
      </c>
      <c r="B474" t="s">
        <v>2537</v>
      </c>
      <c r="C474" t="s">
        <v>2574</v>
      </c>
      <c r="E474" t="s">
        <v>163</v>
      </c>
      <c r="F474" t="s">
        <v>241</v>
      </c>
      <c r="G474" t="s">
        <v>62</v>
      </c>
      <c r="H474" t="s">
        <v>8</v>
      </c>
      <c r="I474" t="s">
        <v>8</v>
      </c>
      <c r="J474" t="s">
        <v>10</v>
      </c>
      <c r="K474" t="s">
        <v>10</v>
      </c>
      <c r="L474" t="s">
        <v>10</v>
      </c>
      <c r="M474">
        <v>69.900000000000006</v>
      </c>
      <c r="N474">
        <v>35.6</v>
      </c>
      <c r="O474">
        <v>21.9</v>
      </c>
      <c r="P474">
        <v>27.1</v>
      </c>
      <c r="Q474">
        <v>662</v>
      </c>
      <c r="R474">
        <v>726</v>
      </c>
      <c r="S474" s="5">
        <v>0.1</v>
      </c>
      <c r="T474" t="s">
        <v>8</v>
      </c>
      <c r="X474" s="4">
        <v>41778</v>
      </c>
      <c r="Y474" s="4">
        <v>41781</v>
      </c>
      <c r="Z474" t="s">
        <v>61</v>
      </c>
      <c r="AA474" t="s">
        <v>2573</v>
      </c>
      <c r="AB474" t="s">
        <v>8</v>
      </c>
    </row>
    <row r="475" spans="1:28" hidden="1" x14ac:dyDescent="0.3">
      <c r="A475">
        <v>2216766</v>
      </c>
      <c r="B475" t="s">
        <v>2537</v>
      </c>
      <c r="C475" t="s">
        <v>2572</v>
      </c>
      <c r="E475" t="s">
        <v>163</v>
      </c>
      <c r="F475" t="s">
        <v>241</v>
      </c>
      <c r="G475" t="s">
        <v>62</v>
      </c>
      <c r="H475" t="s">
        <v>8</v>
      </c>
      <c r="I475" t="s">
        <v>8</v>
      </c>
      <c r="J475" t="s">
        <v>10</v>
      </c>
      <c r="K475" t="s">
        <v>10</v>
      </c>
      <c r="L475" t="s">
        <v>10</v>
      </c>
      <c r="M475">
        <v>69.900000000000006</v>
      </c>
      <c r="N475">
        <v>35.6</v>
      </c>
      <c r="O475">
        <v>21.9</v>
      </c>
      <c r="P475">
        <v>27.1</v>
      </c>
      <c r="Q475">
        <v>662</v>
      </c>
      <c r="R475">
        <v>726</v>
      </c>
      <c r="S475" s="5">
        <v>0.1</v>
      </c>
      <c r="T475" t="s">
        <v>8</v>
      </c>
      <c r="X475" s="4">
        <v>41838</v>
      </c>
      <c r="Y475" s="4">
        <v>41849</v>
      </c>
      <c r="Z475" t="s">
        <v>61</v>
      </c>
      <c r="AA475" t="s">
        <v>2571</v>
      </c>
      <c r="AB475" t="s">
        <v>8</v>
      </c>
    </row>
    <row r="476" spans="1:28" hidden="1" x14ac:dyDescent="0.3">
      <c r="A476">
        <v>2216591</v>
      </c>
      <c r="B476" t="s">
        <v>2537</v>
      </c>
      <c r="C476" t="s">
        <v>2570</v>
      </c>
      <c r="E476" t="s">
        <v>163</v>
      </c>
      <c r="F476" t="s">
        <v>258</v>
      </c>
      <c r="G476" t="s">
        <v>62</v>
      </c>
      <c r="H476" t="s">
        <v>8</v>
      </c>
      <c r="I476" t="s">
        <v>8</v>
      </c>
      <c r="J476" t="s">
        <v>8</v>
      </c>
      <c r="K476" t="s">
        <v>10</v>
      </c>
      <c r="L476" t="s">
        <v>10</v>
      </c>
      <c r="M476">
        <v>69.900000000000006</v>
      </c>
      <c r="N476">
        <v>35.6</v>
      </c>
      <c r="O476">
        <v>22.4</v>
      </c>
      <c r="P476">
        <v>27.5</v>
      </c>
      <c r="Q476">
        <v>588</v>
      </c>
      <c r="R476">
        <v>644</v>
      </c>
      <c r="S476" s="5">
        <v>0.1</v>
      </c>
      <c r="T476" t="s">
        <v>8</v>
      </c>
      <c r="X476" s="4">
        <v>41838</v>
      </c>
      <c r="Y476" s="4">
        <v>41837</v>
      </c>
      <c r="Z476" t="s">
        <v>61</v>
      </c>
      <c r="AA476" t="s">
        <v>2569</v>
      </c>
      <c r="AB476" t="s">
        <v>8</v>
      </c>
    </row>
    <row r="477" spans="1:28" hidden="1" x14ac:dyDescent="0.3">
      <c r="A477">
        <v>2214696</v>
      </c>
      <c r="B477" t="s">
        <v>2537</v>
      </c>
      <c r="C477" t="s">
        <v>2568</v>
      </c>
      <c r="E477" t="s">
        <v>87</v>
      </c>
      <c r="F477" t="s">
        <v>225</v>
      </c>
      <c r="G477" t="s">
        <v>62</v>
      </c>
      <c r="H477" t="s">
        <v>8</v>
      </c>
      <c r="I477" t="s">
        <v>8</v>
      </c>
      <c r="J477" t="s">
        <v>10</v>
      </c>
      <c r="K477" t="s">
        <v>10</v>
      </c>
      <c r="L477" t="s">
        <v>8</v>
      </c>
      <c r="M477">
        <v>69.900000000000006</v>
      </c>
      <c r="N477">
        <v>32.6</v>
      </c>
      <c r="O477">
        <v>22.2</v>
      </c>
      <c r="P477">
        <v>28.2</v>
      </c>
      <c r="Q477">
        <v>614</v>
      </c>
      <c r="R477">
        <v>674</v>
      </c>
      <c r="S477" s="5">
        <v>0.1</v>
      </c>
      <c r="T477" t="s">
        <v>8</v>
      </c>
      <c r="X477" s="4">
        <v>41841</v>
      </c>
      <c r="Y477" s="4">
        <v>41827</v>
      </c>
      <c r="Z477" t="s">
        <v>61</v>
      </c>
      <c r="AA477" t="s">
        <v>2567</v>
      </c>
      <c r="AB477" t="s">
        <v>8</v>
      </c>
    </row>
    <row r="478" spans="1:28" hidden="1" x14ac:dyDescent="0.3">
      <c r="A478">
        <v>2214701</v>
      </c>
      <c r="B478" t="s">
        <v>2537</v>
      </c>
      <c r="C478" t="s">
        <v>2566</v>
      </c>
      <c r="E478" t="s">
        <v>87</v>
      </c>
      <c r="F478" t="s">
        <v>225</v>
      </c>
      <c r="G478" t="s">
        <v>62</v>
      </c>
      <c r="H478" t="s">
        <v>8</v>
      </c>
      <c r="I478" t="s">
        <v>8</v>
      </c>
      <c r="J478" t="s">
        <v>10</v>
      </c>
      <c r="K478" t="s">
        <v>10</v>
      </c>
      <c r="L478" t="s">
        <v>8</v>
      </c>
      <c r="M478">
        <v>69.900000000000006</v>
      </c>
      <c r="N478">
        <v>35.6</v>
      </c>
      <c r="O478">
        <v>25.5</v>
      </c>
      <c r="P478">
        <v>32.4</v>
      </c>
      <c r="Q478">
        <v>647</v>
      </c>
      <c r="R478">
        <v>709</v>
      </c>
      <c r="S478" s="5">
        <v>0.1</v>
      </c>
      <c r="T478" t="s">
        <v>8</v>
      </c>
      <c r="X478" s="4">
        <v>41841</v>
      </c>
      <c r="Y478" s="4">
        <v>41827</v>
      </c>
      <c r="Z478" t="s">
        <v>61</v>
      </c>
      <c r="AA478" t="s">
        <v>2565</v>
      </c>
      <c r="AB478" t="s">
        <v>8</v>
      </c>
    </row>
    <row r="479" spans="1:28" hidden="1" x14ac:dyDescent="0.3">
      <c r="A479">
        <v>2234533</v>
      </c>
      <c r="B479" t="s">
        <v>2537</v>
      </c>
      <c r="C479" t="s">
        <v>2563</v>
      </c>
      <c r="E479" t="s">
        <v>205</v>
      </c>
      <c r="F479" t="s">
        <v>209</v>
      </c>
      <c r="G479" t="s">
        <v>62</v>
      </c>
      <c r="H479" t="s">
        <v>8</v>
      </c>
      <c r="I479" t="s">
        <v>8</v>
      </c>
      <c r="J479" t="s">
        <v>8</v>
      </c>
      <c r="K479" t="s">
        <v>8</v>
      </c>
      <c r="L479" t="s">
        <v>8</v>
      </c>
      <c r="M479">
        <v>66.099999999999994</v>
      </c>
      <c r="N479">
        <v>29.6</v>
      </c>
      <c r="O479">
        <v>18.100000000000001</v>
      </c>
      <c r="P479">
        <v>21.1</v>
      </c>
      <c r="Q479">
        <v>363</v>
      </c>
      <c r="R479">
        <v>404</v>
      </c>
      <c r="S479" s="5">
        <v>0.1</v>
      </c>
      <c r="T479" t="s">
        <v>8</v>
      </c>
      <c r="X479" s="4">
        <v>42083</v>
      </c>
      <c r="Y479" s="4">
        <v>42073</v>
      </c>
      <c r="Z479" t="s">
        <v>61</v>
      </c>
      <c r="AA479" t="s">
        <v>2564</v>
      </c>
      <c r="AB479" t="s">
        <v>10</v>
      </c>
    </row>
    <row r="480" spans="1:28" hidden="1" x14ac:dyDescent="0.3">
      <c r="A480">
        <v>2234534</v>
      </c>
      <c r="B480" t="s">
        <v>2537</v>
      </c>
      <c r="C480" t="s">
        <v>2563</v>
      </c>
      <c r="E480" t="s">
        <v>205</v>
      </c>
      <c r="F480" t="s">
        <v>204</v>
      </c>
      <c r="G480" t="s">
        <v>62</v>
      </c>
      <c r="H480" t="s">
        <v>8</v>
      </c>
      <c r="I480" t="s">
        <v>8</v>
      </c>
      <c r="J480" t="s">
        <v>8</v>
      </c>
      <c r="K480" t="s">
        <v>10</v>
      </c>
      <c r="L480" t="s">
        <v>8</v>
      </c>
      <c r="M480">
        <v>66.099999999999994</v>
      </c>
      <c r="N480">
        <v>29.6</v>
      </c>
      <c r="O480">
        <v>18.100000000000001</v>
      </c>
      <c r="P480">
        <v>21.1</v>
      </c>
      <c r="Q480">
        <v>447</v>
      </c>
      <c r="R480">
        <v>488</v>
      </c>
      <c r="S480" s="5">
        <v>0.1</v>
      </c>
      <c r="T480" t="s">
        <v>8</v>
      </c>
      <c r="X480" s="4">
        <v>42083</v>
      </c>
      <c r="Y480" s="4">
        <v>42073</v>
      </c>
      <c r="Z480" t="s">
        <v>61</v>
      </c>
      <c r="AA480" t="s">
        <v>2562</v>
      </c>
      <c r="AB480" t="s">
        <v>10</v>
      </c>
    </row>
    <row r="481" spans="1:28" hidden="1" x14ac:dyDescent="0.3">
      <c r="A481">
        <v>2210419</v>
      </c>
      <c r="B481" t="s">
        <v>2537</v>
      </c>
      <c r="C481" t="s">
        <v>2561</v>
      </c>
      <c r="E481" t="s">
        <v>64</v>
      </c>
      <c r="F481" t="s">
        <v>154</v>
      </c>
      <c r="G481" t="s">
        <v>153</v>
      </c>
      <c r="H481" t="s">
        <v>10</v>
      </c>
      <c r="I481" t="s">
        <v>8</v>
      </c>
      <c r="J481" t="s">
        <v>8</v>
      </c>
      <c r="K481" t="s">
        <v>8</v>
      </c>
      <c r="L481" t="s">
        <v>8</v>
      </c>
      <c r="M481">
        <v>19.399999999999999</v>
      </c>
      <c r="N481">
        <v>18.600000000000001</v>
      </c>
      <c r="O481">
        <v>1.6</v>
      </c>
      <c r="P481">
        <v>1.6</v>
      </c>
      <c r="Q481">
        <v>207</v>
      </c>
      <c r="R481">
        <v>267</v>
      </c>
      <c r="S481" s="5">
        <v>0.22</v>
      </c>
      <c r="T481" t="s">
        <v>8</v>
      </c>
      <c r="X481" s="4">
        <v>41713</v>
      </c>
      <c r="Y481" s="4">
        <v>41718</v>
      </c>
      <c r="Z481" t="s">
        <v>72</v>
      </c>
      <c r="AA481" t="s">
        <v>2560</v>
      </c>
      <c r="AB481" t="s">
        <v>8</v>
      </c>
    </row>
    <row r="482" spans="1:28" hidden="1" x14ac:dyDescent="0.3">
      <c r="A482">
        <v>2210420</v>
      </c>
      <c r="B482" t="s">
        <v>2537</v>
      </c>
      <c r="C482" t="s">
        <v>2559</v>
      </c>
      <c r="E482" t="s">
        <v>64</v>
      </c>
      <c r="F482" t="s">
        <v>154</v>
      </c>
      <c r="G482" t="s">
        <v>153</v>
      </c>
      <c r="H482" t="s">
        <v>10</v>
      </c>
      <c r="I482" t="s">
        <v>8</v>
      </c>
      <c r="J482" t="s">
        <v>8</v>
      </c>
      <c r="K482" t="s">
        <v>8</v>
      </c>
      <c r="L482" t="s">
        <v>8</v>
      </c>
      <c r="M482">
        <v>19.399999999999999</v>
      </c>
      <c r="N482">
        <v>18.600000000000001</v>
      </c>
      <c r="O482">
        <v>1.6</v>
      </c>
      <c r="P482">
        <v>1.6</v>
      </c>
      <c r="Q482">
        <v>207</v>
      </c>
      <c r="R482">
        <v>267</v>
      </c>
      <c r="S482" s="5">
        <v>0.22</v>
      </c>
      <c r="T482" t="s">
        <v>8</v>
      </c>
      <c r="X482" s="4">
        <v>41713</v>
      </c>
      <c r="Y482" s="4">
        <v>41718</v>
      </c>
      <c r="Z482" t="s">
        <v>72</v>
      </c>
      <c r="AA482" t="s">
        <v>2558</v>
      </c>
      <c r="AB482" t="s">
        <v>8</v>
      </c>
    </row>
    <row r="483" spans="1:28" hidden="1" x14ac:dyDescent="0.3">
      <c r="A483">
        <v>2210421</v>
      </c>
      <c r="B483" t="s">
        <v>2537</v>
      </c>
      <c r="C483" t="s">
        <v>2557</v>
      </c>
      <c r="E483" t="s">
        <v>64</v>
      </c>
      <c r="F483" t="s">
        <v>154</v>
      </c>
      <c r="G483" t="s">
        <v>153</v>
      </c>
      <c r="H483" t="s">
        <v>10</v>
      </c>
      <c r="I483" t="s">
        <v>8</v>
      </c>
      <c r="J483" t="s">
        <v>8</v>
      </c>
      <c r="K483" t="s">
        <v>8</v>
      </c>
      <c r="L483" t="s">
        <v>8</v>
      </c>
      <c r="M483">
        <v>24.8</v>
      </c>
      <c r="N483">
        <v>17.5</v>
      </c>
      <c r="O483">
        <v>2.4</v>
      </c>
      <c r="P483">
        <v>2.4</v>
      </c>
      <c r="Q483">
        <v>213</v>
      </c>
      <c r="R483">
        <v>274</v>
      </c>
      <c r="S483" s="5">
        <v>0.22</v>
      </c>
      <c r="T483" t="s">
        <v>8</v>
      </c>
      <c r="X483" s="4">
        <v>41713</v>
      </c>
      <c r="Y483" s="4">
        <v>41718</v>
      </c>
      <c r="Z483" t="s">
        <v>72</v>
      </c>
      <c r="AA483" t="s">
        <v>2556</v>
      </c>
      <c r="AB483" t="s">
        <v>8</v>
      </c>
    </row>
    <row r="484" spans="1:28" hidden="1" x14ac:dyDescent="0.3">
      <c r="A484">
        <v>2210422</v>
      </c>
      <c r="B484" t="s">
        <v>2537</v>
      </c>
      <c r="C484" t="s">
        <v>2555</v>
      </c>
      <c r="E484" t="s">
        <v>64</v>
      </c>
      <c r="F484" t="s">
        <v>154</v>
      </c>
      <c r="G484" t="s">
        <v>153</v>
      </c>
      <c r="H484" t="s">
        <v>10</v>
      </c>
      <c r="I484" t="s">
        <v>8</v>
      </c>
      <c r="J484" t="s">
        <v>8</v>
      </c>
      <c r="K484" t="s">
        <v>8</v>
      </c>
      <c r="L484" t="s">
        <v>8</v>
      </c>
      <c r="M484">
        <v>33.9</v>
      </c>
      <c r="N484">
        <v>19.7</v>
      </c>
      <c r="O484">
        <v>3.3</v>
      </c>
      <c r="P484">
        <v>3.3</v>
      </c>
      <c r="Q484">
        <v>220</v>
      </c>
      <c r="R484">
        <v>282</v>
      </c>
      <c r="S484" s="5">
        <v>0.22</v>
      </c>
      <c r="T484" t="s">
        <v>8</v>
      </c>
      <c r="X484" s="4">
        <v>41713</v>
      </c>
      <c r="Y484" s="4">
        <v>41718</v>
      </c>
      <c r="Z484" t="s">
        <v>72</v>
      </c>
      <c r="AA484" t="s">
        <v>2554</v>
      </c>
      <c r="AB484" t="s">
        <v>8</v>
      </c>
    </row>
    <row r="485" spans="1:28" hidden="1" x14ac:dyDescent="0.3">
      <c r="A485">
        <v>2210423</v>
      </c>
      <c r="B485" t="s">
        <v>2537</v>
      </c>
      <c r="C485" t="s">
        <v>2553</v>
      </c>
      <c r="E485" t="s">
        <v>64</v>
      </c>
      <c r="F485" t="s">
        <v>68</v>
      </c>
      <c r="G485" t="s">
        <v>62</v>
      </c>
      <c r="H485" t="s">
        <v>10</v>
      </c>
      <c r="I485" t="s">
        <v>8</v>
      </c>
      <c r="J485" t="s">
        <v>8</v>
      </c>
      <c r="K485" t="s">
        <v>8</v>
      </c>
      <c r="L485" t="s">
        <v>8</v>
      </c>
      <c r="M485">
        <v>33</v>
      </c>
      <c r="N485">
        <v>18.5</v>
      </c>
      <c r="O485">
        <v>3.1</v>
      </c>
      <c r="P485">
        <v>3.8</v>
      </c>
      <c r="Q485">
        <v>270</v>
      </c>
      <c r="R485">
        <v>358</v>
      </c>
      <c r="S485" s="5">
        <v>0.25</v>
      </c>
      <c r="T485" t="s">
        <v>8</v>
      </c>
      <c r="X485" s="4">
        <v>41713</v>
      </c>
      <c r="Y485" s="4">
        <v>41718</v>
      </c>
      <c r="Z485" t="s">
        <v>72</v>
      </c>
      <c r="AA485" t="s">
        <v>2552</v>
      </c>
      <c r="AB485" t="s">
        <v>8</v>
      </c>
    </row>
    <row r="486" spans="1:28" hidden="1" x14ac:dyDescent="0.3">
      <c r="A486">
        <v>2210424</v>
      </c>
      <c r="B486" t="s">
        <v>2537</v>
      </c>
      <c r="C486" t="s">
        <v>2551</v>
      </c>
      <c r="E486" t="s">
        <v>64</v>
      </c>
      <c r="F486" t="s">
        <v>68</v>
      </c>
      <c r="G486" t="s">
        <v>62</v>
      </c>
      <c r="H486" t="s">
        <v>10</v>
      </c>
      <c r="I486" t="s">
        <v>8</v>
      </c>
      <c r="J486" t="s">
        <v>8</v>
      </c>
      <c r="K486" t="s">
        <v>8</v>
      </c>
      <c r="L486" t="s">
        <v>8</v>
      </c>
      <c r="M486">
        <v>33</v>
      </c>
      <c r="N486">
        <v>18.5</v>
      </c>
      <c r="O486">
        <v>3.1</v>
      </c>
      <c r="P486">
        <v>3.8</v>
      </c>
      <c r="Q486">
        <v>270</v>
      </c>
      <c r="R486">
        <v>358</v>
      </c>
      <c r="S486" s="5">
        <v>0.25</v>
      </c>
      <c r="T486" t="s">
        <v>8</v>
      </c>
      <c r="X486" s="4">
        <v>41713</v>
      </c>
      <c r="Y486" s="4">
        <v>41718</v>
      </c>
      <c r="Z486" t="s">
        <v>72</v>
      </c>
      <c r="AA486" t="s">
        <v>2550</v>
      </c>
      <c r="AB486" t="s">
        <v>8</v>
      </c>
    </row>
    <row r="487" spans="1:28" hidden="1" x14ac:dyDescent="0.3">
      <c r="A487">
        <v>2210425</v>
      </c>
      <c r="B487" t="s">
        <v>2537</v>
      </c>
      <c r="C487" t="s">
        <v>2549</v>
      </c>
      <c r="E487" t="s">
        <v>64</v>
      </c>
      <c r="F487" t="s">
        <v>68</v>
      </c>
      <c r="G487" t="s">
        <v>62</v>
      </c>
      <c r="H487" t="s">
        <v>10</v>
      </c>
      <c r="I487" t="s">
        <v>8</v>
      </c>
      <c r="J487" t="s">
        <v>8</v>
      </c>
      <c r="K487" t="s">
        <v>8</v>
      </c>
      <c r="L487" t="s">
        <v>8</v>
      </c>
      <c r="M487">
        <v>33</v>
      </c>
      <c r="N487">
        <v>18.5</v>
      </c>
      <c r="O487">
        <v>3.1</v>
      </c>
      <c r="P487">
        <v>3.8</v>
      </c>
      <c r="Q487">
        <v>270</v>
      </c>
      <c r="R487">
        <v>358</v>
      </c>
      <c r="S487" s="5">
        <v>0.25</v>
      </c>
      <c r="T487" t="s">
        <v>8</v>
      </c>
      <c r="X487" s="4">
        <v>41713</v>
      </c>
      <c r="Y487" s="4">
        <v>41718</v>
      </c>
      <c r="Z487" t="s">
        <v>72</v>
      </c>
      <c r="AA487" t="s">
        <v>2548</v>
      </c>
      <c r="AB487" t="s">
        <v>8</v>
      </c>
    </row>
    <row r="488" spans="1:28" hidden="1" x14ac:dyDescent="0.3">
      <c r="A488">
        <v>2216584</v>
      </c>
      <c r="B488" t="s">
        <v>2537</v>
      </c>
      <c r="C488" t="s">
        <v>2547</v>
      </c>
      <c r="E488" t="s">
        <v>163</v>
      </c>
      <c r="F488" t="s">
        <v>241</v>
      </c>
      <c r="G488" t="s">
        <v>62</v>
      </c>
      <c r="H488" t="s">
        <v>8</v>
      </c>
      <c r="I488" t="s">
        <v>8</v>
      </c>
      <c r="J488" t="s">
        <v>10</v>
      </c>
      <c r="K488" t="s">
        <v>10</v>
      </c>
      <c r="L488" t="s">
        <v>8</v>
      </c>
      <c r="M488">
        <v>69.900000000000006</v>
      </c>
      <c r="N488">
        <v>35.6</v>
      </c>
      <c r="O488">
        <v>27.2</v>
      </c>
      <c r="P488">
        <v>33.799999999999997</v>
      </c>
      <c r="Q488">
        <v>717</v>
      </c>
      <c r="R488">
        <v>788</v>
      </c>
      <c r="S488" s="5">
        <v>0.1</v>
      </c>
      <c r="T488" t="s">
        <v>8</v>
      </c>
      <c r="X488" s="4">
        <v>41838</v>
      </c>
      <c r="Y488" s="4">
        <v>41837</v>
      </c>
      <c r="Z488" t="s">
        <v>61</v>
      </c>
      <c r="AA488" t="s">
        <v>2546</v>
      </c>
      <c r="AB488" t="s">
        <v>8</v>
      </c>
    </row>
    <row r="489" spans="1:28" hidden="1" x14ac:dyDescent="0.3">
      <c r="A489">
        <v>2219150</v>
      </c>
      <c r="B489" t="s">
        <v>2537</v>
      </c>
      <c r="C489" t="s">
        <v>2544</v>
      </c>
      <c r="E489" t="s">
        <v>205</v>
      </c>
      <c r="F489" t="s">
        <v>209</v>
      </c>
      <c r="G489" t="s">
        <v>62</v>
      </c>
      <c r="H489" t="s">
        <v>8</v>
      </c>
      <c r="I489" t="s">
        <v>8</v>
      </c>
      <c r="J489" t="s">
        <v>8</v>
      </c>
      <c r="K489" t="s">
        <v>8</v>
      </c>
      <c r="L489" t="s">
        <v>8</v>
      </c>
      <c r="M489">
        <v>66.099999999999994</v>
      </c>
      <c r="N489">
        <v>29.6</v>
      </c>
      <c r="O489">
        <v>18.100000000000001</v>
      </c>
      <c r="P489">
        <v>21.1</v>
      </c>
      <c r="Q489">
        <v>363</v>
      </c>
      <c r="R489">
        <v>404</v>
      </c>
      <c r="S489" s="5">
        <v>0.1</v>
      </c>
      <c r="T489" t="s">
        <v>8</v>
      </c>
      <c r="X489" s="4">
        <v>41857</v>
      </c>
      <c r="Y489" s="4">
        <v>41889</v>
      </c>
      <c r="Z489" t="s">
        <v>61</v>
      </c>
      <c r="AA489" t="s">
        <v>2545</v>
      </c>
      <c r="AB489" t="s">
        <v>10</v>
      </c>
    </row>
    <row r="490" spans="1:28" hidden="1" x14ac:dyDescent="0.3">
      <c r="A490">
        <v>2219165</v>
      </c>
      <c r="B490" t="s">
        <v>2537</v>
      </c>
      <c r="C490" t="s">
        <v>2544</v>
      </c>
      <c r="E490" t="s">
        <v>205</v>
      </c>
      <c r="F490" t="s">
        <v>204</v>
      </c>
      <c r="G490" t="s">
        <v>62</v>
      </c>
      <c r="H490" t="s">
        <v>8</v>
      </c>
      <c r="I490" t="s">
        <v>8</v>
      </c>
      <c r="J490" t="s">
        <v>8</v>
      </c>
      <c r="K490" t="s">
        <v>10</v>
      </c>
      <c r="L490" t="s">
        <v>8</v>
      </c>
      <c r="M490">
        <v>66.099999999999994</v>
      </c>
      <c r="N490">
        <v>29.6</v>
      </c>
      <c r="O490">
        <v>18.100000000000001</v>
      </c>
      <c r="P490">
        <v>21.1</v>
      </c>
      <c r="Q490">
        <v>447</v>
      </c>
      <c r="R490">
        <v>488</v>
      </c>
      <c r="S490" s="5">
        <v>0.1</v>
      </c>
      <c r="T490" t="s">
        <v>8</v>
      </c>
      <c r="X490" s="4">
        <v>41857</v>
      </c>
      <c r="Y490" s="4">
        <v>41889</v>
      </c>
      <c r="Z490" t="s">
        <v>61</v>
      </c>
      <c r="AA490" t="s">
        <v>2543</v>
      </c>
      <c r="AB490" t="s">
        <v>10</v>
      </c>
    </row>
    <row r="491" spans="1:28" hidden="1" x14ac:dyDescent="0.3">
      <c r="A491">
        <v>2219525</v>
      </c>
      <c r="B491" t="s">
        <v>2537</v>
      </c>
      <c r="C491" t="s">
        <v>2541</v>
      </c>
      <c r="E491" t="s">
        <v>205</v>
      </c>
      <c r="F491" t="s">
        <v>209</v>
      </c>
      <c r="G491" t="s">
        <v>62</v>
      </c>
      <c r="H491" t="s">
        <v>8</v>
      </c>
      <c r="I491" t="s">
        <v>8</v>
      </c>
      <c r="J491" t="s">
        <v>8</v>
      </c>
      <c r="K491" t="s">
        <v>8</v>
      </c>
      <c r="L491" t="s">
        <v>8</v>
      </c>
      <c r="M491">
        <v>69</v>
      </c>
      <c r="N491">
        <v>29.6</v>
      </c>
      <c r="O491">
        <v>20.399999999999999</v>
      </c>
      <c r="P491">
        <v>24.3</v>
      </c>
      <c r="Q491">
        <v>386</v>
      </c>
      <c r="R491">
        <v>430</v>
      </c>
      <c r="S491" s="5">
        <v>0.1</v>
      </c>
      <c r="T491" t="s">
        <v>8</v>
      </c>
      <c r="X491" s="4">
        <v>41897</v>
      </c>
      <c r="Y491" s="4">
        <v>41897</v>
      </c>
      <c r="Z491" t="s">
        <v>61</v>
      </c>
      <c r="AA491" t="s">
        <v>2542</v>
      </c>
      <c r="AB491" t="s">
        <v>10</v>
      </c>
    </row>
    <row r="492" spans="1:28" hidden="1" x14ac:dyDescent="0.3">
      <c r="A492">
        <v>2219526</v>
      </c>
      <c r="B492" t="s">
        <v>2537</v>
      </c>
      <c r="C492" t="s">
        <v>2541</v>
      </c>
      <c r="E492" t="s">
        <v>205</v>
      </c>
      <c r="F492" t="s">
        <v>204</v>
      </c>
      <c r="G492" t="s">
        <v>62</v>
      </c>
      <c r="H492" t="s">
        <v>8</v>
      </c>
      <c r="I492" t="s">
        <v>8</v>
      </c>
      <c r="J492" t="s">
        <v>8</v>
      </c>
      <c r="K492" t="s">
        <v>10</v>
      </c>
      <c r="L492" t="s">
        <v>8</v>
      </c>
      <c r="M492">
        <v>69</v>
      </c>
      <c r="N492">
        <v>29.6</v>
      </c>
      <c r="O492">
        <v>20.399999999999999</v>
      </c>
      <c r="P492">
        <v>24.3</v>
      </c>
      <c r="Q492">
        <v>470</v>
      </c>
      <c r="R492">
        <v>514</v>
      </c>
      <c r="S492" s="5">
        <v>0.1</v>
      </c>
      <c r="T492" t="s">
        <v>8</v>
      </c>
      <c r="X492" s="4">
        <v>41897</v>
      </c>
      <c r="Y492" s="4">
        <v>41897</v>
      </c>
      <c r="Z492" t="s">
        <v>61</v>
      </c>
      <c r="AA492" t="s">
        <v>2540</v>
      </c>
      <c r="AB492" t="s">
        <v>10</v>
      </c>
    </row>
    <row r="493" spans="1:28" hidden="1" x14ac:dyDescent="0.3">
      <c r="A493">
        <v>2211360</v>
      </c>
      <c r="B493" t="s">
        <v>2537</v>
      </c>
      <c r="C493" t="s">
        <v>2539</v>
      </c>
      <c r="E493" t="s">
        <v>163</v>
      </c>
      <c r="F493" t="s">
        <v>241</v>
      </c>
      <c r="G493" t="s">
        <v>62</v>
      </c>
      <c r="H493" t="s">
        <v>8</v>
      </c>
      <c r="I493" t="s">
        <v>8</v>
      </c>
      <c r="J493" t="s">
        <v>10</v>
      </c>
      <c r="K493" t="s">
        <v>10</v>
      </c>
      <c r="L493" t="s">
        <v>8</v>
      </c>
      <c r="M493">
        <v>69.900000000000006</v>
      </c>
      <c r="N493">
        <v>35.6</v>
      </c>
      <c r="O493">
        <v>27.2</v>
      </c>
      <c r="P493">
        <v>33.799999999999997</v>
      </c>
      <c r="Q493">
        <v>717</v>
      </c>
      <c r="R493">
        <v>788</v>
      </c>
      <c r="S493" s="5">
        <v>0.1</v>
      </c>
      <c r="T493" t="s">
        <v>8</v>
      </c>
      <c r="X493" s="4">
        <v>41778</v>
      </c>
      <c r="Y493" s="4">
        <v>41781</v>
      </c>
      <c r="Z493" t="s">
        <v>61</v>
      </c>
      <c r="AA493" t="s">
        <v>2538</v>
      </c>
      <c r="AB493" t="s">
        <v>8</v>
      </c>
    </row>
    <row r="494" spans="1:28" hidden="1" x14ac:dyDescent="0.3">
      <c r="A494">
        <v>2216588</v>
      </c>
      <c r="B494" t="s">
        <v>2537</v>
      </c>
      <c r="C494" t="s">
        <v>2536</v>
      </c>
      <c r="E494" t="s">
        <v>163</v>
      </c>
      <c r="F494" t="s">
        <v>241</v>
      </c>
      <c r="G494" t="s">
        <v>62</v>
      </c>
      <c r="H494" t="s">
        <v>8</v>
      </c>
      <c r="I494" t="s">
        <v>8</v>
      </c>
      <c r="J494" t="s">
        <v>10</v>
      </c>
      <c r="K494" t="s">
        <v>10</v>
      </c>
      <c r="L494" t="s">
        <v>8</v>
      </c>
      <c r="M494">
        <v>69.900000000000006</v>
      </c>
      <c r="N494">
        <v>35.6</v>
      </c>
      <c r="O494">
        <v>27.2</v>
      </c>
      <c r="P494">
        <v>33.799999999999997</v>
      </c>
      <c r="Q494">
        <v>717</v>
      </c>
      <c r="R494">
        <v>788</v>
      </c>
      <c r="S494" s="5">
        <v>0.1</v>
      </c>
      <c r="T494" t="s">
        <v>8</v>
      </c>
      <c r="X494" s="4">
        <v>41838</v>
      </c>
      <c r="Y494" s="4">
        <v>41837</v>
      </c>
      <c r="Z494" t="s">
        <v>61</v>
      </c>
      <c r="AA494" t="s">
        <v>2535</v>
      </c>
      <c r="AB494" t="s">
        <v>8</v>
      </c>
    </row>
    <row r="495" spans="1:28" hidden="1" x14ac:dyDescent="0.3">
      <c r="A495">
        <v>2218991</v>
      </c>
      <c r="B495" t="s">
        <v>2187</v>
      </c>
      <c r="C495" t="s">
        <v>2534</v>
      </c>
      <c r="E495" t="s">
        <v>163</v>
      </c>
      <c r="F495" t="s">
        <v>258</v>
      </c>
      <c r="G495" t="s">
        <v>62</v>
      </c>
      <c r="H495" t="s">
        <v>8</v>
      </c>
      <c r="I495" t="s">
        <v>8</v>
      </c>
      <c r="J495" t="s">
        <v>8</v>
      </c>
      <c r="K495" t="s">
        <v>10</v>
      </c>
      <c r="L495" t="s">
        <v>8</v>
      </c>
      <c r="M495">
        <v>69.900000000000006</v>
      </c>
      <c r="N495">
        <v>35.9</v>
      </c>
      <c r="O495">
        <v>28.7</v>
      </c>
      <c r="P495">
        <v>35.700000000000003</v>
      </c>
      <c r="Q495">
        <v>652</v>
      </c>
      <c r="R495">
        <v>717</v>
      </c>
      <c r="S495" s="5">
        <v>0.1</v>
      </c>
      <c r="T495" t="s">
        <v>8</v>
      </c>
      <c r="X495" s="4">
        <v>41897</v>
      </c>
      <c r="Y495" s="4">
        <v>41738</v>
      </c>
      <c r="Z495" t="s">
        <v>61</v>
      </c>
      <c r="AA495" t="s">
        <v>2533</v>
      </c>
      <c r="AB495" t="s">
        <v>8</v>
      </c>
    </row>
    <row r="496" spans="1:28" hidden="1" x14ac:dyDescent="0.3">
      <c r="A496">
        <v>2257666</v>
      </c>
      <c r="B496" t="s">
        <v>2187</v>
      </c>
      <c r="C496" t="s">
        <v>2532</v>
      </c>
      <c r="E496" t="s">
        <v>163</v>
      </c>
      <c r="F496" t="s">
        <v>258</v>
      </c>
      <c r="G496" t="s">
        <v>62</v>
      </c>
      <c r="H496" t="s">
        <v>8</v>
      </c>
      <c r="I496" t="s">
        <v>8</v>
      </c>
      <c r="J496" t="s">
        <v>8</v>
      </c>
      <c r="K496" t="s">
        <v>10</v>
      </c>
      <c r="L496" t="s">
        <v>8</v>
      </c>
      <c r="M496">
        <v>69.900000000000006</v>
      </c>
      <c r="N496">
        <v>35.9</v>
      </c>
      <c r="O496">
        <v>28.7</v>
      </c>
      <c r="P496">
        <v>35.700000000000003</v>
      </c>
      <c r="Q496">
        <v>653</v>
      </c>
      <c r="R496">
        <v>717</v>
      </c>
      <c r="S496" s="5">
        <v>0.1</v>
      </c>
      <c r="T496" t="s">
        <v>8</v>
      </c>
      <c r="X496" s="4">
        <v>42464</v>
      </c>
      <c r="Y496" s="4">
        <v>42398</v>
      </c>
      <c r="Z496" t="s">
        <v>61</v>
      </c>
      <c r="AA496" t="s">
        <v>2531</v>
      </c>
      <c r="AB496" t="s">
        <v>8</v>
      </c>
    </row>
    <row r="497" spans="1:28" hidden="1" x14ac:dyDescent="0.3">
      <c r="A497">
        <v>2218992</v>
      </c>
      <c r="B497" t="s">
        <v>2187</v>
      </c>
      <c r="C497" t="s">
        <v>2530</v>
      </c>
      <c r="E497" t="s">
        <v>163</v>
      </c>
      <c r="F497" t="s">
        <v>258</v>
      </c>
      <c r="G497" t="s">
        <v>62</v>
      </c>
      <c r="H497" t="s">
        <v>8</v>
      </c>
      <c r="I497" t="s">
        <v>8</v>
      </c>
      <c r="J497" t="s">
        <v>8</v>
      </c>
      <c r="K497" t="s">
        <v>10</v>
      </c>
      <c r="L497" t="s">
        <v>8</v>
      </c>
      <c r="M497">
        <v>69.900000000000006</v>
      </c>
      <c r="N497">
        <v>35.9</v>
      </c>
      <c r="O497">
        <v>28.7</v>
      </c>
      <c r="P497">
        <v>35.700000000000003</v>
      </c>
      <c r="Q497">
        <v>652</v>
      </c>
      <c r="R497">
        <v>717</v>
      </c>
      <c r="S497" s="5">
        <v>0.1</v>
      </c>
      <c r="T497" t="s">
        <v>8</v>
      </c>
      <c r="X497" s="4">
        <v>41897</v>
      </c>
      <c r="Y497" s="4">
        <v>41738</v>
      </c>
      <c r="Z497" t="s">
        <v>61</v>
      </c>
      <c r="AA497" t="s">
        <v>2529</v>
      </c>
      <c r="AB497" t="s">
        <v>8</v>
      </c>
    </row>
    <row r="498" spans="1:28" hidden="1" x14ac:dyDescent="0.3">
      <c r="A498">
        <v>2257667</v>
      </c>
      <c r="B498" t="s">
        <v>2187</v>
      </c>
      <c r="C498" t="s">
        <v>2528</v>
      </c>
      <c r="E498" t="s">
        <v>163</v>
      </c>
      <c r="F498" t="s">
        <v>258</v>
      </c>
      <c r="G498" t="s">
        <v>62</v>
      </c>
      <c r="H498" t="s">
        <v>8</v>
      </c>
      <c r="I498" t="s">
        <v>8</v>
      </c>
      <c r="J498" t="s">
        <v>8</v>
      </c>
      <c r="K498" t="s">
        <v>10</v>
      </c>
      <c r="L498" t="s">
        <v>8</v>
      </c>
      <c r="M498">
        <v>69.900000000000006</v>
      </c>
      <c r="N498">
        <v>35.9</v>
      </c>
      <c r="O498">
        <v>28.7</v>
      </c>
      <c r="P498">
        <v>35.700000000000003</v>
      </c>
      <c r="Q498">
        <v>653</v>
      </c>
      <c r="R498">
        <v>717</v>
      </c>
      <c r="S498" s="5">
        <v>0.1</v>
      </c>
      <c r="T498" t="s">
        <v>8</v>
      </c>
      <c r="X498" s="4">
        <v>42464</v>
      </c>
      <c r="Y498" s="4">
        <v>42398</v>
      </c>
      <c r="Z498" t="s">
        <v>61</v>
      </c>
      <c r="AA498" t="s">
        <v>2527</v>
      </c>
      <c r="AB498" t="s">
        <v>8</v>
      </c>
    </row>
    <row r="499" spans="1:28" hidden="1" x14ac:dyDescent="0.3">
      <c r="A499">
        <v>2254761</v>
      </c>
      <c r="B499" t="s">
        <v>2187</v>
      </c>
      <c r="C499" t="s">
        <v>2525</v>
      </c>
      <c r="E499" t="s">
        <v>205</v>
      </c>
      <c r="F499" t="s">
        <v>209</v>
      </c>
      <c r="G499" t="s">
        <v>62</v>
      </c>
      <c r="H499" t="s">
        <v>8</v>
      </c>
      <c r="I499" t="s">
        <v>8</v>
      </c>
      <c r="J499" t="s">
        <v>8</v>
      </c>
      <c r="K499" t="s">
        <v>8</v>
      </c>
      <c r="L499" t="s">
        <v>8</v>
      </c>
      <c r="M499">
        <v>59.8</v>
      </c>
      <c r="N499">
        <v>24</v>
      </c>
      <c r="O499">
        <v>11.5</v>
      </c>
      <c r="P499">
        <v>13.9</v>
      </c>
      <c r="Q499">
        <v>310</v>
      </c>
      <c r="R499">
        <v>346</v>
      </c>
      <c r="S499" s="5">
        <v>0.1</v>
      </c>
      <c r="T499" t="s">
        <v>8</v>
      </c>
      <c r="X499" s="4">
        <v>42444</v>
      </c>
      <c r="Y499" s="4">
        <v>42349</v>
      </c>
      <c r="Z499" t="s">
        <v>61</v>
      </c>
      <c r="AA499" t="s">
        <v>2526</v>
      </c>
      <c r="AB499" t="s">
        <v>10</v>
      </c>
    </row>
    <row r="500" spans="1:28" hidden="1" x14ac:dyDescent="0.3">
      <c r="A500">
        <v>2254765</v>
      </c>
      <c r="B500" t="s">
        <v>2187</v>
      </c>
      <c r="C500" t="s">
        <v>2525</v>
      </c>
      <c r="E500" t="s">
        <v>205</v>
      </c>
      <c r="F500" t="s">
        <v>204</v>
      </c>
      <c r="G500" t="s">
        <v>62</v>
      </c>
      <c r="H500" t="s">
        <v>8</v>
      </c>
      <c r="I500" t="s">
        <v>8</v>
      </c>
      <c r="J500" t="s">
        <v>8</v>
      </c>
      <c r="K500" t="s">
        <v>10</v>
      </c>
      <c r="L500" t="s">
        <v>8</v>
      </c>
      <c r="M500">
        <v>59.8</v>
      </c>
      <c r="N500">
        <v>24</v>
      </c>
      <c r="O500">
        <v>11.5</v>
      </c>
      <c r="P500">
        <v>13.9</v>
      </c>
      <c r="Q500">
        <v>394</v>
      </c>
      <c r="R500">
        <v>430</v>
      </c>
      <c r="S500" s="5">
        <v>0.1</v>
      </c>
      <c r="T500" t="s">
        <v>8</v>
      </c>
      <c r="X500" s="4">
        <v>42444</v>
      </c>
      <c r="Y500" s="4">
        <v>42349</v>
      </c>
      <c r="Z500" t="s">
        <v>61</v>
      </c>
      <c r="AA500" t="s">
        <v>2524</v>
      </c>
      <c r="AB500" t="s">
        <v>10</v>
      </c>
    </row>
    <row r="501" spans="1:28" hidden="1" x14ac:dyDescent="0.3">
      <c r="A501">
        <v>2254762</v>
      </c>
      <c r="B501" t="s">
        <v>2187</v>
      </c>
      <c r="C501" t="s">
        <v>2522</v>
      </c>
      <c r="E501" t="s">
        <v>205</v>
      </c>
      <c r="F501" t="s">
        <v>209</v>
      </c>
      <c r="G501" t="s">
        <v>62</v>
      </c>
      <c r="H501" t="s">
        <v>8</v>
      </c>
      <c r="I501" t="s">
        <v>8</v>
      </c>
      <c r="J501" t="s">
        <v>8</v>
      </c>
      <c r="K501" t="s">
        <v>8</v>
      </c>
      <c r="L501" t="s">
        <v>8</v>
      </c>
      <c r="M501">
        <v>59.8</v>
      </c>
      <c r="N501">
        <v>24</v>
      </c>
      <c r="O501">
        <v>11.5</v>
      </c>
      <c r="P501">
        <v>13.9</v>
      </c>
      <c r="Q501">
        <v>310</v>
      </c>
      <c r="R501">
        <v>346</v>
      </c>
      <c r="S501" s="5">
        <v>0.1</v>
      </c>
      <c r="T501" t="s">
        <v>8</v>
      </c>
      <c r="X501" s="4">
        <v>42444</v>
      </c>
      <c r="Y501" s="4">
        <v>42349</v>
      </c>
      <c r="Z501" t="s">
        <v>61</v>
      </c>
      <c r="AA501" t="s">
        <v>2523</v>
      </c>
      <c r="AB501" t="s">
        <v>10</v>
      </c>
    </row>
    <row r="502" spans="1:28" hidden="1" x14ac:dyDescent="0.3">
      <c r="A502">
        <v>2254766</v>
      </c>
      <c r="B502" t="s">
        <v>2187</v>
      </c>
      <c r="C502" t="s">
        <v>2522</v>
      </c>
      <c r="E502" t="s">
        <v>205</v>
      </c>
      <c r="F502" t="s">
        <v>204</v>
      </c>
      <c r="G502" t="s">
        <v>62</v>
      </c>
      <c r="H502" t="s">
        <v>8</v>
      </c>
      <c r="I502" t="s">
        <v>8</v>
      </c>
      <c r="J502" t="s">
        <v>8</v>
      </c>
      <c r="K502" t="s">
        <v>10</v>
      </c>
      <c r="L502" t="s">
        <v>8</v>
      </c>
      <c r="M502">
        <v>59.8</v>
      </c>
      <c r="N502">
        <v>24</v>
      </c>
      <c r="O502">
        <v>11.5</v>
      </c>
      <c r="P502">
        <v>13.9</v>
      </c>
      <c r="Q502">
        <v>394</v>
      </c>
      <c r="R502">
        <v>430</v>
      </c>
      <c r="S502" s="5">
        <v>0.1</v>
      </c>
      <c r="T502" t="s">
        <v>8</v>
      </c>
      <c r="X502" s="4">
        <v>42444</v>
      </c>
      <c r="Y502" s="4">
        <v>42349</v>
      </c>
      <c r="Z502" t="s">
        <v>61</v>
      </c>
      <c r="AA502" t="s">
        <v>2521</v>
      </c>
      <c r="AB502" t="s">
        <v>10</v>
      </c>
    </row>
    <row r="503" spans="1:28" hidden="1" x14ac:dyDescent="0.3">
      <c r="A503">
        <v>2208219</v>
      </c>
      <c r="B503" t="s">
        <v>2187</v>
      </c>
      <c r="C503" t="s">
        <v>2519</v>
      </c>
      <c r="E503" t="s">
        <v>205</v>
      </c>
      <c r="F503" t="s">
        <v>209</v>
      </c>
      <c r="G503" t="s">
        <v>62</v>
      </c>
      <c r="H503" t="s">
        <v>8</v>
      </c>
      <c r="I503" t="s">
        <v>8</v>
      </c>
      <c r="J503" t="s">
        <v>8</v>
      </c>
      <c r="K503" t="s">
        <v>8</v>
      </c>
      <c r="L503" t="s">
        <v>8</v>
      </c>
      <c r="M503">
        <v>64.099999999999994</v>
      </c>
      <c r="N503">
        <v>28</v>
      </c>
      <c r="O503">
        <v>15.6</v>
      </c>
      <c r="P503">
        <v>18.600000000000001</v>
      </c>
      <c r="Q503">
        <v>344</v>
      </c>
      <c r="R503">
        <v>384</v>
      </c>
      <c r="S503" s="5">
        <v>0.1</v>
      </c>
      <c r="T503" t="s">
        <v>8</v>
      </c>
      <c r="X503" s="4">
        <v>41744</v>
      </c>
      <c r="Y503" s="4">
        <v>41730</v>
      </c>
      <c r="Z503" t="s">
        <v>61</v>
      </c>
      <c r="AA503" t="s">
        <v>2520</v>
      </c>
      <c r="AB503" t="s">
        <v>10</v>
      </c>
    </row>
    <row r="504" spans="1:28" hidden="1" x14ac:dyDescent="0.3">
      <c r="A504">
        <v>2212942</v>
      </c>
      <c r="B504" t="s">
        <v>2187</v>
      </c>
      <c r="C504" t="s">
        <v>2519</v>
      </c>
      <c r="E504" t="s">
        <v>205</v>
      </c>
      <c r="F504" t="s">
        <v>204</v>
      </c>
      <c r="G504" t="s">
        <v>62</v>
      </c>
      <c r="H504" t="s">
        <v>8</v>
      </c>
      <c r="I504" t="s">
        <v>8</v>
      </c>
      <c r="J504" t="s">
        <v>8</v>
      </c>
      <c r="K504" t="s">
        <v>10</v>
      </c>
      <c r="L504" t="s">
        <v>8</v>
      </c>
      <c r="M504">
        <v>64.099999999999994</v>
      </c>
      <c r="N504">
        <v>28</v>
      </c>
      <c r="O504">
        <v>15.6</v>
      </c>
      <c r="P504">
        <v>18.600000000000001</v>
      </c>
      <c r="Q504">
        <v>428</v>
      </c>
      <c r="R504">
        <v>468</v>
      </c>
      <c r="S504" s="5">
        <v>0.1</v>
      </c>
      <c r="T504" t="s">
        <v>8</v>
      </c>
      <c r="X504" s="4">
        <v>41744</v>
      </c>
      <c r="Y504" s="4">
        <v>41795</v>
      </c>
      <c r="Z504" t="s">
        <v>61</v>
      </c>
      <c r="AA504" t="s">
        <v>2518</v>
      </c>
      <c r="AB504" t="s">
        <v>10</v>
      </c>
    </row>
    <row r="505" spans="1:28" hidden="1" x14ac:dyDescent="0.3">
      <c r="A505">
        <v>2218176</v>
      </c>
      <c r="B505" t="s">
        <v>2187</v>
      </c>
      <c r="C505" t="s">
        <v>2517</v>
      </c>
      <c r="E505" t="s">
        <v>87</v>
      </c>
      <c r="F505" t="s">
        <v>225</v>
      </c>
      <c r="G505" t="s">
        <v>62</v>
      </c>
      <c r="H505" t="s">
        <v>8</v>
      </c>
      <c r="I505" t="s">
        <v>8</v>
      </c>
      <c r="J505" t="s">
        <v>10</v>
      </c>
      <c r="K505" t="s">
        <v>10</v>
      </c>
      <c r="L505" t="s">
        <v>8</v>
      </c>
      <c r="M505">
        <v>67.5</v>
      </c>
      <c r="N505">
        <v>33.5</v>
      </c>
      <c r="O505">
        <v>21.9</v>
      </c>
      <c r="P505">
        <v>27</v>
      </c>
      <c r="Q505">
        <v>604</v>
      </c>
      <c r="R505">
        <v>663</v>
      </c>
      <c r="S505" s="5">
        <v>0.1</v>
      </c>
      <c r="T505" t="s">
        <v>8</v>
      </c>
      <c r="X505" s="4">
        <v>41883</v>
      </c>
      <c r="Y505" s="4">
        <v>41878</v>
      </c>
      <c r="Z505" t="s">
        <v>61</v>
      </c>
      <c r="AA505" t="s">
        <v>2516</v>
      </c>
      <c r="AB505" t="s">
        <v>8</v>
      </c>
    </row>
    <row r="506" spans="1:28" hidden="1" x14ac:dyDescent="0.3">
      <c r="A506">
        <v>2218177</v>
      </c>
      <c r="B506" t="s">
        <v>2187</v>
      </c>
      <c r="C506" t="s">
        <v>2515</v>
      </c>
      <c r="E506" t="s">
        <v>87</v>
      </c>
      <c r="F506" t="s">
        <v>225</v>
      </c>
      <c r="G506" t="s">
        <v>62</v>
      </c>
      <c r="H506" t="s">
        <v>8</v>
      </c>
      <c r="I506" t="s">
        <v>8</v>
      </c>
      <c r="J506" t="s">
        <v>10</v>
      </c>
      <c r="K506" t="s">
        <v>10</v>
      </c>
      <c r="L506" t="s">
        <v>8</v>
      </c>
      <c r="M506">
        <v>67.5</v>
      </c>
      <c r="N506">
        <v>33.5</v>
      </c>
      <c r="O506">
        <v>21.9</v>
      </c>
      <c r="P506">
        <v>27</v>
      </c>
      <c r="Q506">
        <v>604</v>
      </c>
      <c r="R506">
        <v>663</v>
      </c>
      <c r="S506" s="5">
        <v>0.1</v>
      </c>
      <c r="T506" t="s">
        <v>8</v>
      </c>
      <c r="X506" s="4">
        <v>41913</v>
      </c>
      <c r="Y506" s="4">
        <v>41878</v>
      </c>
      <c r="Z506" t="s">
        <v>61</v>
      </c>
      <c r="AA506" t="s">
        <v>2514</v>
      </c>
      <c r="AB506" t="s">
        <v>8</v>
      </c>
    </row>
    <row r="507" spans="1:28" hidden="1" x14ac:dyDescent="0.3">
      <c r="A507">
        <v>2282213</v>
      </c>
      <c r="B507" t="s">
        <v>2187</v>
      </c>
      <c r="C507" t="s">
        <v>2513</v>
      </c>
      <c r="E507" t="s">
        <v>87</v>
      </c>
      <c r="F507" t="s">
        <v>225</v>
      </c>
      <c r="G507" t="s">
        <v>62</v>
      </c>
      <c r="H507" t="s">
        <v>8</v>
      </c>
      <c r="I507" t="s">
        <v>8</v>
      </c>
      <c r="J507" t="s">
        <v>10</v>
      </c>
      <c r="K507" t="s">
        <v>10</v>
      </c>
      <c r="L507" t="s">
        <v>8</v>
      </c>
      <c r="M507">
        <v>69.8</v>
      </c>
      <c r="N507">
        <v>32.799999999999997</v>
      </c>
      <c r="O507">
        <v>23.1</v>
      </c>
      <c r="P507">
        <v>28.4</v>
      </c>
      <c r="Q507">
        <v>616</v>
      </c>
      <c r="R507">
        <v>675</v>
      </c>
      <c r="S507" s="5">
        <v>0.1</v>
      </c>
      <c r="T507" t="s">
        <v>8</v>
      </c>
      <c r="X507" s="4">
        <v>42657</v>
      </c>
      <c r="Y507" s="4">
        <v>42648</v>
      </c>
      <c r="Z507" t="s">
        <v>61</v>
      </c>
      <c r="AA507" t="s">
        <v>2512</v>
      </c>
      <c r="AB507" t="s">
        <v>8</v>
      </c>
    </row>
    <row r="508" spans="1:28" hidden="1" x14ac:dyDescent="0.3">
      <c r="A508">
        <v>2282214</v>
      </c>
      <c r="B508" t="s">
        <v>2187</v>
      </c>
      <c r="C508" t="s">
        <v>2511</v>
      </c>
      <c r="E508" t="s">
        <v>87</v>
      </c>
      <c r="F508" t="s">
        <v>225</v>
      </c>
      <c r="G508" t="s">
        <v>62</v>
      </c>
      <c r="H508" t="s">
        <v>8</v>
      </c>
      <c r="I508" t="s">
        <v>8</v>
      </c>
      <c r="J508" t="s">
        <v>10</v>
      </c>
      <c r="K508" t="s">
        <v>10</v>
      </c>
      <c r="L508" t="s">
        <v>8</v>
      </c>
      <c r="M508">
        <v>69.8</v>
      </c>
      <c r="N508">
        <v>32.799999999999997</v>
      </c>
      <c r="O508">
        <v>23.1</v>
      </c>
      <c r="P508">
        <v>28.4</v>
      </c>
      <c r="Q508">
        <v>616</v>
      </c>
      <c r="R508">
        <v>675</v>
      </c>
      <c r="S508" s="5">
        <v>0.1</v>
      </c>
      <c r="T508" t="s">
        <v>8</v>
      </c>
      <c r="X508" s="4">
        <v>42657</v>
      </c>
      <c r="Y508" s="4">
        <v>42648</v>
      </c>
      <c r="Z508" t="s">
        <v>61</v>
      </c>
      <c r="AA508" t="s">
        <v>2510</v>
      </c>
      <c r="AB508" t="s">
        <v>8</v>
      </c>
    </row>
    <row r="509" spans="1:28" hidden="1" x14ac:dyDescent="0.3">
      <c r="A509">
        <v>2218178</v>
      </c>
      <c r="B509" t="s">
        <v>2187</v>
      </c>
      <c r="C509" t="s">
        <v>2509</v>
      </c>
      <c r="E509" t="s">
        <v>87</v>
      </c>
      <c r="F509" t="s">
        <v>225</v>
      </c>
      <c r="G509" t="s">
        <v>62</v>
      </c>
      <c r="H509" t="s">
        <v>8</v>
      </c>
      <c r="I509" t="s">
        <v>8</v>
      </c>
      <c r="J509" t="s">
        <v>10</v>
      </c>
      <c r="K509" t="s">
        <v>10</v>
      </c>
      <c r="L509" t="s">
        <v>8</v>
      </c>
      <c r="M509">
        <v>69.8</v>
      </c>
      <c r="N509">
        <v>35.799999999999997</v>
      </c>
      <c r="O509">
        <v>24.7</v>
      </c>
      <c r="P509">
        <v>31.7</v>
      </c>
      <c r="Q509">
        <v>640</v>
      </c>
      <c r="R509">
        <v>704</v>
      </c>
      <c r="S509" s="5">
        <v>0.1</v>
      </c>
      <c r="T509" t="s">
        <v>8</v>
      </c>
      <c r="X509" s="4">
        <v>41883</v>
      </c>
      <c r="Y509" s="4">
        <v>41878</v>
      </c>
      <c r="Z509" t="s">
        <v>61</v>
      </c>
      <c r="AA509" t="s">
        <v>2508</v>
      </c>
      <c r="AB509" t="s">
        <v>8</v>
      </c>
    </row>
    <row r="510" spans="1:28" hidden="1" x14ac:dyDescent="0.3">
      <c r="A510">
        <v>2218179</v>
      </c>
      <c r="B510" t="s">
        <v>2187</v>
      </c>
      <c r="C510" t="s">
        <v>2507</v>
      </c>
      <c r="E510" t="s">
        <v>87</v>
      </c>
      <c r="F510" t="s">
        <v>225</v>
      </c>
      <c r="G510" t="s">
        <v>62</v>
      </c>
      <c r="H510" t="s">
        <v>8</v>
      </c>
      <c r="I510" t="s">
        <v>8</v>
      </c>
      <c r="J510" t="s">
        <v>10</v>
      </c>
      <c r="K510" t="s">
        <v>10</v>
      </c>
      <c r="L510" t="s">
        <v>8</v>
      </c>
      <c r="M510">
        <v>69.8</v>
      </c>
      <c r="N510">
        <v>35.799999999999997</v>
      </c>
      <c r="O510">
        <v>24.7</v>
      </c>
      <c r="P510">
        <v>31.7</v>
      </c>
      <c r="Q510">
        <v>640</v>
      </c>
      <c r="R510">
        <v>704</v>
      </c>
      <c r="S510" s="5">
        <v>0.1</v>
      </c>
      <c r="T510" t="s">
        <v>8</v>
      </c>
      <c r="X510" s="4">
        <v>41913</v>
      </c>
      <c r="Y510" s="4">
        <v>41878</v>
      </c>
      <c r="Z510" t="s">
        <v>61</v>
      </c>
      <c r="AA510" t="s">
        <v>2506</v>
      </c>
      <c r="AB510" t="s">
        <v>8</v>
      </c>
    </row>
    <row r="511" spans="1:28" hidden="1" x14ac:dyDescent="0.3">
      <c r="A511">
        <v>2218127</v>
      </c>
      <c r="B511" t="s">
        <v>2187</v>
      </c>
      <c r="C511" t="s">
        <v>2505</v>
      </c>
      <c r="E511" t="s">
        <v>87</v>
      </c>
      <c r="F511" t="s">
        <v>225</v>
      </c>
      <c r="G511" t="s">
        <v>62</v>
      </c>
      <c r="H511" t="s">
        <v>8</v>
      </c>
      <c r="I511" t="s">
        <v>8</v>
      </c>
      <c r="J511" t="s">
        <v>10</v>
      </c>
      <c r="K511" t="s">
        <v>10</v>
      </c>
      <c r="L511" t="s">
        <v>8</v>
      </c>
      <c r="M511">
        <v>69.8</v>
      </c>
      <c r="N511">
        <v>31.3</v>
      </c>
      <c r="O511">
        <v>25.4</v>
      </c>
      <c r="P511">
        <v>32.4</v>
      </c>
      <c r="Q511">
        <v>645</v>
      </c>
      <c r="R511">
        <v>709</v>
      </c>
      <c r="S511" s="5">
        <v>0.1</v>
      </c>
      <c r="T511" t="s">
        <v>8</v>
      </c>
      <c r="X511" s="4">
        <v>41883</v>
      </c>
      <c r="Y511" s="4">
        <v>41878</v>
      </c>
      <c r="Z511" t="s">
        <v>61</v>
      </c>
      <c r="AA511" t="s">
        <v>2504</v>
      </c>
      <c r="AB511" t="s">
        <v>8</v>
      </c>
    </row>
    <row r="512" spans="1:28" hidden="1" x14ac:dyDescent="0.3">
      <c r="A512">
        <v>2218128</v>
      </c>
      <c r="B512" t="s">
        <v>2187</v>
      </c>
      <c r="C512" t="s">
        <v>2503</v>
      </c>
      <c r="E512" t="s">
        <v>87</v>
      </c>
      <c r="F512" t="s">
        <v>225</v>
      </c>
      <c r="G512" t="s">
        <v>62</v>
      </c>
      <c r="H512" t="s">
        <v>8</v>
      </c>
      <c r="I512" t="s">
        <v>8</v>
      </c>
      <c r="J512" t="s">
        <v>10</v>
      </c>
      <c r="K512" t="s">
        <v>10</v>
      </c>
      <c r="L512" t="s">
        <v>8</v>
      </c>
      <c r="M512">
        <v>69.8</v>
      </c>
      <c r="N512">
        <v>31.3</v>
      </c>
      <c r="O512">
        <v>25.4</v>
      </c>
      <c r="P512">
        <v>32.4</v>
      </c>
      <c r="Q512">
        <v>645</v>
      </c>
      <c r="R512">
        <v>709</v>
      </c>
      <c r="S512" s="5">
        <v>0.1</v>
      </c>
      <c r="T512" t="s">
        <v>8</v>
      </c>
      <c r="X512" s="4">
        <v>41883</v>
      </c>
      <c r="Y512" s="4">
        <v>41878</v>
      </c>
      <c r="Z512" t="s">
        <v>61</v>
      </c>
      <c r="AA512" t="s">
        <v>2502</v>
      </c>
      <c r="AB512" t="s">
        <v>8</v>
      </c>
    </row>
    <row r="513" spans="1:28" hidden="1" x14ac:dyDescent="0.3">
      <c r="A513">
        <v>2218129</v>
      </c>
      <c r="B513" t="s">
        <v>2187</v>
      </c>
      <c r="C513" t="s">
        <v>2501</v>
      </c>
      <c r="E513" t="s">
        <v>87</v>
      </c>
      <c r="F513" t="s">
        <v>225</v>
      </c>
      <c r="G513" t="s">
        <v>62</v>
      </c>
      <c r="H513" t="s">
        <v>8</v>
      </c>
      <c r="I513" t="s">
        <v>8</v>
      </c>
      <c r="J513" t="s">
        <v>10</v>
      </c>
      <c r="K513" t="s">
        <v>10</v>
      </c>
      <c r="L513" t="s">
        <v>8</v>
      </c>
      <c r="M513">
        <v>69.8</v>
      </c>
      <c r="N513">
        <v>31.3</v>
      </c>
      <c r="O513">
        <v>25.2</v>
      </c>
      <c r="P513">
        <v>32.1</v>
      </c>
      <c r="Q513">
        <v>643</v>
      </c>
      <c r="R513">
        <v>707</v>
      </c>
      <c r="S513" s="5">
        <v>0.1</v>
      </c>
      <c r="T513" t="s">
        <v>8</v>
      </c>
      <c r="X513" s="4">
        <v>41883</v>
      </c>
      <c r="Y513" s="4">
        <v>41878</v>
      </c>
      <c r="Z513" t="s">
        <v>61</v>
      </c>
      <c r="AA513" t="s">
        <v>2500</v>
      </c>
      <c r="AB513" t="s">
        <v>8</v>
      </c>
    </row>
    <row r="514" spans="1:28" hidden="1" x14ac:dyDescent="0.3">
      <c r="A514">
        <v>2218130</v>
      </c>
      <c r="B514" t="s">
        <v>2187</v>
      </c>
      <c r="C514" t="s">
        <v>2499</v>
      </c>
      <c r="E514" t="s">
        <v>87</v>
      </c>
      <c r="F514" t="s">
        <v>225</v>
      </c>
      <c r="G514" t="s">
        <v>62</v>
      </c>
      <c r="H514" t="s">
        <v>8</v>
      </c>
      <c r="I514" t="s">
        <v>8</v>
      </c>
      <c r="J514" t="s">
        <v>10</v>
      </c>
      <c r="K514" t="s">
        <v>10</v>
      </c>
      <c r="L514" t="s">
        <v>8</v>
      </c>
      <c r="M514">
        <v>69.8</v>
      </c>
      <c r="N514">
        <v>31.3</v>
      </c>
      <c r="O514">
        <v>25.2</v>
      </c>
      <c r="P514">
        <v>32.1</v>
      </c>
      <c r="Q514">
        <v>643</v>
      </c>
      <c r="R514">
        <v>707</v>
      </c>
      <c r="S514" s="5">
        <v>0.1</v>
      </c>
      <c r="T514" t="s">
        <v>8</v>
      </c>
      <c r="X514" s="4">
        <v>41883</v>
      </c>
      <c r="Y514" s="4">
        <v>41878</v>
      </c>
      <c r="Z514" t="s">
        <v>61</v>
      </c>
      <c r="AA514" t="s">
        <v>2498</v>
      </c>
      <c r="AB514" t="s">
        <v>8</v>
      </c>
    </row>
    <row r="515" spans="1:28" hidden="1" x14ac:dyDescent="0.3">
      <c r="A515">
        <v>2218131</v>
      </c>
      <c r="B515" t="s">
        <v>2187</v>
      </c>
      <c r="C515" t="s">
        <v>2497</v>
      </c>
      <c r="E515" t="s">
        <v>87</v>
      </c>
      <c r="F515" t="s">
        <v>225</v>
      </c>
      <c r="G515" t="s">
        <v>62</v>
      </c>
      <c r="H515" t="s">
        <v>8</v>
      </c>
      <c r="I515" t="s">
        <v>8</v>
      </c>
      <c r="J515" t="s">
        <v>10</v>
      </c>
      <c r="K515" t="s">
        <v>10</v>
      </c>
      <c r="L515" t="s">
        <v>8</v>
      </c>
      <c r="M515">
        <v>69.8</v>
      </c>
      <c r="N515">
        <v>31.3</v>
      </c>
      <c r="O515">
        <v>25.2</v>
      </c>
      <c r="P515">
        <v>32.1</v>
      </c>
      <c r="Q515">
        <v>643</v>
      </c>
      <c r="R515">
        <v>707</v>
      </c>
      <c r="S515" s="5">
        <v>0.1</v>
      </c>
      <c r="T515" t="s">
        <v>8</v>
      </c>
      <c r="X515" s="4">
        <v>41883</v>
      </c>
      <c r="Y515" s="4">
        <v>41878</v>
      </c>
      <c r="Z515" t="s">
        <v>61</v>
      </c>
      <c r="AA515" t="s">
        <v>2496</v>
      </c>
      <c r="AB515" t="s">
        <v>8</v>
      </c>
    </row>
    <row r="516" spans="1:28" hidden="1" x14ac:dyDescent="0.3">
      <c r="A516">
        <v>2208217</v>
      </c>
      <c r="B516" t="s">
        <v>2187</v>
      </c>
      <c r="C516" t="s">
        <v>2344</v>
      </c>
      <c r="E516" t="s">
        <v>205</v>
      </c>
      <c r="F516" t="s">
        <v>209</v>
      </c>
      <c r="G516" t="s">
        <v>62</v>
      </c>
      <c r="H516" t="s">
        <v>8</v>
      </c>
      <c r="I516" t="s">
        <v>8</v>
      </c>
      <c r="J516" t="s">
        <v>8</v>
      </c>
      <c r="K516" t="s">
        <v>8</v>
      </c>
      <c r="L516" t="s">
        <v>8</v>
      </c>
      <c r="M516">
        <v>61.1</v>
      </c>
      <c r="N516">
        <v>28</v>
      </c>
      <c r="O516">
        <v>14.6</v>
      </c>
      <c r="P516">
        <v>17.600000000000001</v>
      </c>
      <c r="Q516">
        <v>337</v>
      </c>
      <c r="R516">
        <v>376</v>
      </c>
      <c r="S516" s="5">
        <v>0.1</v>
      </c>
      <c r="T516" t="s">
        <v>8</v>
      </c>
      <c r="X516" s="4">
        <v>41744</v>
      </c>
      <c r="Y516" s="4">
        <v>41730</v>
      </c>
      <c r="Z516" t="s">
        <v>61</v>
      </c>
      <c r="AA516" t="s">
        <v>2495</v>
      </c>
      <c r="AB516" t="s">
        <v>10</v>
      </c>
    </row>
    <row r="517" spans="1:28" hidden="1" x14ac:dyDescent="0.3">
      <c r="A517">
        <v>2215225</v>
      </c>
      <c r="B517" t="s">
        <v>2486</v>
      </c>
      <c r="C517" t="s">
        <v>2494</v>
      </c>
      <c r="E517" t="s">
        <v>163</v>
      </c>
      <c r="F517" t="s">
        <v>241</v>
      </c>
      <c r="G517" t="s">
        <v>62</v>
      </c>
      <c r="H517" t="s">
        <v>8</v>
      </c>
      <c r="I517" t="s">
        <v>8</v>
      </c>
      <c r="J517" t="s">
        <v>10</v>
      </c>
      <c r="K517" t="s">
        <v>10</v>
      </c>
      <c r="L517" t="s">
        <v>8</v>
      </c>
      <c r="M517">
        <v>69.900000000000006</v>
      </c>
      <c r="N517">
        <v>35.799999999999997</v>
      </c>
      <c r="O517">
        <v>27.8</v>
      </c>
      <c r="P517">
        <v>34.799999999999997</v>
      </c>
      <c r="Q517">
        <v>725</v>
      </c>
      <c r="R517">
        <v>797</v>
      </c>
      <c r="S517" s="5">
        <v>0.1</v>
      </c>
      <c r="T517" t="s">
        <v>8</v>
      </c>
      <c r="X517" s="4">
        <v>41883</v>
      </c>
      <c r="Y517" s="4">
        <v>41831</v>
      </c>
      <c r="Z517" t="s">
        <v>61</v>
      </c>
      <c r="AA517" t="s">
        <v>2493</v>
      </c>
      <c r="AB517" t="s">
        <v>8</v>
      </c>
    </row>
    <row r="518" spans="1:28" hidden="1" x14ac:dyDescent="0.3">
      <c r="A518">
        <v>2244751</v>
      </c>
      <c r="B518" t="s">
        <v>2486</v>
      </c>
      <c r="C518" t="s">
        <v>2492</v>
      </c>
      <c r="E518" t="s">
        <v>163</v>
      </c>
      <c r="F518" t="s">
        <v>241</v>
      </c>
      <c r="G518" t="s">
        <v>62</v>
      </c>
      <c r="H518" t="s">
        <v>8</v>
      </c>
      <c r="I518" t="s">
        <v>8</v>
      </c>
      <c r="J518" t="s">
        <v>10</v>
      </c>
      <c r="K518" t="s">
        <v>10</v>
      </c>
      <c r="L518" t="s">
        <v>8</v>
      </c>
      <c r="M518">
        <v>69.900000000000006</v>
      </c>
      <c r="N518">
        <v>35.799999999999997</v>
      </c>
      <c r="O518">
        <v>27.8</v>
      </c>
      <c r="P518">
        <v>34.799999999999997</v>
      </c>
      <c r="Q518">
        <v>725</v>
      </c>
      <c r="R518">
        <v>797</v>
      </c>
      <c r="S518" s="5">
        <v>0.1</v>
      </c>
      <c r="T518" t="s">
        <v>8</v>
      </c>
      <c r="X518" s="4">
        <v>42217</v>
      </c>
      <c r="Y518" s="4">
        <v>42212</v>
      </c>
      <c r="Z518" t="s">
        <v>61</v>
      </c>
      <c r="AA518" t="s">
        <v>2491</v>
      </c>
      <c r="AB518" t="s">
        <v>8</v>
      </c>
    </row>
    <row r="519" spans="1:28" hidden="1" x14ac:dyDescent="0.3">
      <c r="A519">
        <v>2218150</v>
      </c>
      <c r="B519" t="s">
        <v>2486</v>
      </c>
      <c r="C519" t="s">
        <v>2490</v>
      </c>
      <c r="E519" t="s">
        <v>163</v>
      </c>
      <c r="F519" t="s">
        <v>258</v>
      </c>
      <c r="G519" t="s">
        <v>62</v>
      </c>
      <c r="H519" t="s">
        <v>8</v>
      </c>
      <c r="I519" t="s">
        <v>8</v>
      </c>
      <c r="J519" t="s">
        <v>8</v>
      </c>
      <c r="K519" t="s">
        <v>10</v>
      </c>
      <c r="L519" t="s">
        <v>10</v>
      </c>
      <c r="M519">
        <v>69</v>
      </c>
      <c r="N519">
        <v>35.9</v>
      </c>
      <c r="O519">
        <v>23.1</v>
      </c>
      <c r="P519">
        <v>28.5</v>
      </c>
      <c r="Q519">
        <v>596</v>
      </c>
      <c r="R519">
        <v>653</v>
      </c>
      <c r="S519" s="5">
        <v>0.1</v>
      </c>
      <c r="T519" t="s">
        <v>8</v>
      </c>
      <c r="X519" s="4">
        <v>41939</v>
      </c>
      <c r="Y519" s="4">
        <v>41878</v>
      </c>
      <c r="Z519" t="s">
        <v>61</v>
      </c>
      <c r="AA519" t="s">
        <v>2489</v>
      </c>
      <c r="AB519" t="s">
        <v>8</v>
      </c>
    </row>
    <row r="520" spans="1:28" hidden="1" x14ac:dyDescent="0.3">
      <c r="A520">
        <v>2215226</v>
      </c>
      <c r="B520" t="s">
        <v>2486</v>
      </c>
      <c r="C520" t="s">
        <v>2488</v>
      </c>
      <c r="E520" t="s">
        <v>163</v>
      </c>
      <c r="F520" t="s">
        <v>241</v>
      </c>
      <c r="G520" t="s">
        <v>62</v>
      </c>
      <c r="H520" t="s">
        <v>8</v>
      </c>
      <c r="I520" t="s">
        <v>8</v>
      </c>
      <c r="J520" t="s">
        <v>10</v>
      </c>
      <c r="K520" t="s">
        <v>10</v>
      </c>
      <c r="L520" t="s">
        <v>8</v>
      </c>
      <c r="M520">
        <v>69.900000000000006</v>
      </c>
      <c r="N520">
        <v>35.799999999999997</v>
      </c>
      <c r="O520">
        <v>22.2</v>
      </c>
      <c r="P520">
        <v>27.6</v>
      </c>
      <c r="Q520">
        <v>665</v>
      </c>
      <c r="R520">
        <v>731</v>
      </c>
      <c r="S520" s="5">
        <v>0.1</v>
      </c>
      <c r="T520" t="s">
        <v>8</v>
      </c>
      <c r="X520" s="4">
        <v>41883</v>
      </c>
      <c r="Y520" s="4">
        <v>41831</v>
      </c>
      <c r="Z520" t="s">
        <v>61</v>
      </c>
      <c r="AA520" t="s">
        <v>2487</v>
      </c>
      <c r="AB520" t="s">
        <v>8</v>
      </c>
    </row>
    <row r="521" spans="1:28" hidden="1" x14ac:dyDescent="0.3">
      <c r="A521">
        <v>2244472</v>
      </c>
      <c r="B521" t="s">
        <v>2486</v>
      </c>
      <c r="C521" t="s">
        <v>2485</v>
      </c>
      <c r="E521" t="s">
        <v>163</v>
      </c>
      <c r="F521" t="s">
        <v>241</v>
      </c>
      <c r="G521" t="s">
        <v>62</v>
      </c>
      <c r="H521" t="s">
        <v>8</v>
      </c>
      <c r="I521" t="s">
        <v>8</v>
      </c>
      <c r="J521" t="s">
        <v>10</v>
      </c>
      <c r="K521" t="s">
        <v>10</v>
      </c>
      <c r="L521" t="s">
        <v>8</v>
      </c>
      <c r="M521">
        <v>69.900000000000006</v>
      </c>
      <c r="N521">
        <v>35.799999999999997</v>
      </c>
      <c r="O521">
        <v>22.2</v>
      </c>
      <c r="P521">
        <v>27.6</v>
      </c>
      <c r="Q521">
        <v>665</v>
      </c>
      <c r="R521">
        <v>731</v>
      </c>
      <c r="S521" s="5">
        <v>0.1</v>
      </c>
      <c r="T521" t="s">
        <v>8</v>
      </c>
      <c r="X521" s="4">
        <v>42211</v>
      </c>
      <c r="Y521" s="4">
        <v>42202</v>
      </c>
      <c r="Z521" t="s">
        <v>61</v>
      </c>
      <c r="AA521" t="s">
        <v>2484</v>
      </c>
      <c r="AB521" t="s">
        <v>8</v>
      </c>
    </row>
    <row r="522" spans="1:28" hidden="1" x14ac:dyDescent="0.3">
      <c r="A522">
        <v>2265648</v>
      </c>
      <c r="B522" t="s">
        <v>2481</v>
      </c>
      <c r="C522" t="s">
        <v>2483</v>
      </c>
      <c r="E522" t="s">
        <v>163</v>
      </c>
      <c r="F522" t="s">
        <v>241</v>
      </c>
      <c r="G522" t="s">
        <v>62</v>
      </c>
      <c r="H522" t="s">
        <v>8</v>
      </c>
      <c r="I522" t="s">
        <v>8</v>
      </c>
      <c r="J522" t="s">
        <v>10</v>
      </c>
      <c r="K522" t="s">
        <v>10</v>
      </c>
      <c r="L522" t="s">
        <v>8</v>
      </c>
      <c r="M522">
        <v>69.599999999999994</v>
      </c>
      <c r="N522">
        <v>32.799999999999997</v>
      </c>
      <c r="O522">
        <v>23.8</v>
      </c>
      <c r="P522">
        <v>29.3</v>
      </c>
      <c r="Q522">
        <v>679</v>
      </c>
      <c r="R522">
        <v>746</v>
      </c>
      <c r="S522" s="5">
        <v>0.1</v>
      </c>
      <c r="T522" t="s">
        <v>8</v>
      </c>
      <c r="X522" s="4">
        <v>42491</v>
      </c>
      <c r="Y522" s="4">
        <v>42482</v>
      </c>
      <c r="Z522" t="s">
        <v>775</v>
      </c>
      <c r="AA522" t="s">
        <v>2482</v>
      </c>
      <c r="AB522" t="s">
        <v>8</v>
      </c>
    </row>
    <row r="523" spans="1:28" hidden="1" x14ac:dyDescent="0.3">
      <c r="A523">
        <v>2265627</v>
      </c>
      <c r="B523" t="s">
        <v>2481</v>
      </c>
      <c r="C523" t="s">
        <v>2480</v>
      </c>
      <c r="E523" t="s">
        <v>163</v>
      </c>
      <c r="F523" t="s">
        <v>258</v>
      </c>
      <c r="G523" t="s">
        <v>62</v>
      </c>
      <c r="H523" t="s">
        <v>8</v>
      </c>
      <c r="I523" t="s">
        <v>8</v>
      </c>
      <c r="J523" t="s">
        <v>8</v>
      </c>
      <c r="K523" t="s">
        <v>10</v>
      </c>
      <c r="L523" t="s">
        <v>8</v>
      </c>
      <c r="M523">
        <v>69.599999999999994</v>
      </c>
      <c r="N523">
        <v>32.799999999999997</v>
      </c>
      <c r="O523">
        <v>24.7</v>
      </c>
      <c r="P523">
        <v>30.3</v>
      </c>
      <c r="Q523">
        <v>609</v>
      </c>
      <c r="R523">
        <v>669</v>
      </c>
      <c r="S523" s="5">
        <v>0.1</v>
      </c>
      <c r="T523" t="s">
        <v>8</v>
      </c>
      <c r="X523" s="4">
        <v>42491</v>
      </c>
      <c r="Y523" s="4">
        <v>42482</v>
      </c>
      <c r="Z523" t="s">
        <v>61</v>
      </c>
      <c r="AA523" t="s">
        <v>2479</v>
      </c>
      <c r="AB523" t="s">
        <v>8</v>
      </c>
    </row>
    <row r="524" spans="1:28" hidden="1" x14ac:dyDescent="0.3">
      <c r="A524">
        <v>2223282</v>
      </c>
      <c r="B524" t="s">
        <v>2462</v>
      </c>
      <c r="C524" t="s">
        <v>2478</v>
      </c>
      <c r="E524" t="s">
        <v>163</v>
      </c>
      <c r="F524" t="s">
        <v>162</v>
      </c>
      <c r="G524" t="s">
        <v>62</v>
      </c>
      <c r="H524" t="s">
        <v>8</v>
      </c>
      <c r="I524" t="s">
        <v>10</v>
      </c>
      <c r="J524" t="s">
        <v>8</v>
      </c>
      <c r="K524" t="s">
        <v>10</v>
      </c>
      <c r="L524" t="s">
        <v>10</v>
      </c>
      <c r="M524">
        <v>80</v>
      </c>
      <c r="N524">
        <v>29.8</v>
      </c>
      <c r="O524">
        <v>14.5</v>
      </c>
      <c r="P524">
        <v>17.5</v>
      </c>
      <c r="Q524">
        <v>534</v>
      </c>
      <c r="R524">
        <v>585</v>
      </c>
      <c r="S524" s="5">
        <v>0.1</v>
      </c>
      <c r="T524" t="s">
        <v>8</v>
      </c>
      <c r="X524" s="4">
        <v>41943</v>
      </c>
      <c r="Y524" s="4">
        <v>41935</v>
      </c>
      <c r="Z524" t="s">
        <v>61</v>
      </c>
      <c r="AA524" t="s">
        <v>2477</v>
      </c>
      <c r="AB524" t="s">
        <v>8</v>
      </c>
    </row>
    <row r="525" spans="1:28" hidden="1" x14ac:dyDescent="0.3">
      <c r="A525">
        <v>2217051</v>
      </c>
      <c r="B525" t="s">
        <v>2462</v>
      </c>
      <c r="C525" t="s">
        <v>2476</v>
      </c>
      <c r="E525" t="s">
        <v>163</v>
      </c>
      <c r="F525" t="s">
        <v>162</v>
      </c>
      <c r="G525" t="s">
        <v>62</v>
      </c>
      <c r="H525" t="s">
        <v>8</v>
      </c>
      <c r="I525" t="s">
        <v>10</v>
      </c>
      <c r="J525" t="s">
        <v>8</v>
      </c>
      <c r="K525" t="s">
        <v>10</v>
      </c>
      <c r="L525" t="s">
        <v>8</v>
      </c>
      <c r="M525">
        <v>69.900000000000006</v>
      </c>
      <c r="N525">
        <v>36</v>
      </c>
      <c r="O525">
        <v>21.3</v>
      </c>
      <c r="P525">
        <v>26.1</v>
      </c>
      <c r="Q525">
        <v>607</v>
      </c>
      <c r="R525">
        <v>666</v>
      </c>
      <c r="S525" s="5">
        <v>0.1</v>
      </c>
      <c r="T525" t="s">
        <v>8</v>
      </c>
      <c r="X525" s="4">
        <v>41913</v>
      </c>
      <c r="Y525" s="4">
        <v>41852</v>
      </c>
      <c r="Z525" t="s">
        <v>61</v>
      </c>
      <c r="AA525" t="s">
        <v>2475</v>
      </c>
      <c r="AB525" t="s">
        <v>8</v>
      </c>
    </row>
    <row r="526" spans="1:28" hidden="1" x14ac:dyDescent="0.3">
      <c r="A526">
        <v>2217052</v>
      </c>
      <c r="B526" t="s">
        <v>2462</v>
      </c>
      <c r="C526" t="s">
        <v>2474</v>
      </c>
      <c r="E526" t="s">
        <v>163</v>
      </c>
      <c r="F526" t="s">
        <v>162</v>
      </c>
      <c r="G526" t="s">
        <v>62</v>
      </c>
      <c r="H526" t="s">
        <v>8</v>
      </c>
      <c r="I526" t="s">
        <v>10</v>
      </c>
      <c r="J526" t="s">
        <v>8</v>
      </c>
      <c r="K526" t="s">
        <v>10</v>
      </c>
      <c r="L526" t="s">
        <v>8</v>
      </c>
      <c r="M526">
        <v>69.900000000000006</v>
      </c>
      <c r="N526">
        <v>36</v>
      </c>
      <c r="O526">
        <v>21.3</v>
      </c>
      <c r="P526">
        <v>26.1</v>
      </c>
      <c r="Q526">
        <v>607</v>
      </c>
      <c r="R526">
        <v>666</v>
      </c>
      <c r="S526" s="5">
        <v>0.1</v>
      </c>
      <c r="T526" t="s">
        <v>8</v>
      </c>
      <c r="X526" s="4">
        <v>41913</v>
      </c>
      <c r="Y526" s="4">
        <v>41852</v>
      </c>
      <c r="Z526" t="s">
        <v>61</v>
      </c>
      <c r="AA526" t="s">
        <v>2473</v>
      </c>
      <c r="AB526" t="s">
        <v>8</v>
      </c>
    </row>
    <row r="527" spans="1:28" hidden="1" x14ac:dyDescent="0.3">
      <c r="A527">
        <v>2217053</v>
      </c>
      <c r="B527" t="s">
        <v>2462</v>
      </c>
      <c r="C527" t="s">
        <v>2472</v>
      </c>
      <c r="E527" t="s">
        <v>163</v>
      </c>
      <c r="F527" t="s">
        <v>162</v>
      </c>
      <c r="G527" t="s">
        <v>62</v>
      </c>
      <c r="H527" t="s">
        <v>8</v>
      </c>
      <c r="I527" t="s">
        <v>10</v>
      </c>
      <c r="J527" t="s">
        <v>8</v>
      </c>
      <c r="K527" t="s">
        <v>10</v>
      </c>
      <c r="L527" t="s">
        <v>8</v>
      </c>
      <c r="M527">
        <v>73.599999999999994</v>
      </c>
      <c r="N527">
        <v>36</v>
      </c>
      <c r="O527">
        <v>21.3</v>
      </c>
      <c r="P527">
        <v>26.1</v>
      </c>
      <c r="Q527">
        <v>607</v>
      </c>
      <c r="R527">
        <v>666</v>
      </c>
      <c r="S527" s="5">
        <v>0.1</v>
      </c>
      <c r="T527" t="s">
        <v>8</v>
      </c>
      <c r="X527" s="4">
        <v>41913</v>
      </c>
      <c r="Y527" s="4">
        <v>41852</v>
      </c>
      <c r="Z527" t="s">
        <v>61</v>
      </c>
      <c r="AA527" t="s">
        <v>2471</v>
      </c>
      <c r="AB527" t="s">
        <v>8</v>
      </c>
    </row>
    <row r="528" spans="1:28" hidden="1" x14ac:dyDescent="0.3">
      <c r="A528">
        <v>2218153</v>
      </c>
      <c r="B528" t="s">
        <v>2462</v>
      </c>
      <c r="C528" t="s">
        <v>2470</v>
      </c>
      <c r="E528" t="s">
        <v>179</v>
      </c>
      <c r="F528" t="s">
        <v>178</v>
      </c>
      <c r="G528" t="s">
        <v>62</v>
      </c>
      <c r="H528" t="s">
        <v>8</v>
      </c>
      <c r="I528" t="s">
        <v>10</v>
      </c>
      <c r="J528" t="s">
        <v>8</v>
      </c>
      <c r="K528" t="s">
        <v>8</v>
      </c>
      <c r="L528" t="s">
        <v>8</v>
      </c>
      <c r="M528">
        <v>84</v>
      </c>
      <c r="N528">
        <v>36</v>
      </c>
      <c r="O528">
        <v>22</v>
      </c>
      <c r="P528">
        <v>22</v>
      </c>
      <c r="Q528">
        <v>363</v>
      </c>
      <c r="R528">
        <v>405</v>
      </c>
      <c r="S528" s="5">
        <v>0.1</v>
      </c>
      <c r="T528" t="s">
        <v>8</v>
      </c>
      <c r="X528" s="4">
        <v>41883</v>
      </c>
      <c r="Y528" s="4">
        <v>41878</v>
      </c>
      <c r="Z528" t="s">
        <v>61</v>
      </c>
      <c r="AA528" t="s">
        <v>2469</v>
      </c>
      <c r="AB528" t="s">
        <v>8</v>
      </c>
    </row>
    <row r="529" spans="1:28" hidden="1" x14ac:dyDescent="0.3">
      <c r="A529">
        <v>2218154</v>
      </c>
      <c r="B529" t="s">
        <v>2462</v>
      </c>
      <c r="C529" t="s">
        <v>2468</v>
      </c>
      <c r="E529" t="s">
        <v>179</v>
      </c>
      <c r="F529" t="s">
        <v>178</v>
      </c>
      <c r="G529" t="s">
        <v>62</v>
      </c>
      <c r="H529" t="s">
        <v>8</v>
      </c>
      <c r="I529" t="s">
        <v>10</v>
      </c>
      <c r="J529" t="s">
        <v>8</v>
      </c>
      <c r="K529" t="s">
        <v>8</v>
      </c>
      <c r="L529" t="s">
        <v>8</v>
      </c>
      <c r="M529">
        <v>84</v>
      </c>
      <c r="N529">
        <v>36</v>
      </c>
      <c r="O529">
        <v>22</v>
      </c>
      <c r="P529">
        <v>22</v>
      </c>
      <c r="Q529">
        <v>363</v>
      </c>
      <c r="R529">
        <v>405</v>
      </c>
      <c r="S529" s="5">
        <v>0.1</v>
      </c>
      <c r="T529" t="s">
        <v>8</v>
      </c>
      <c r="X529" s="4">
        <v>41883</v>
      </c>
      <c r="Y529" s="4">
        <v>41878</v>
      </c>
      <c r="Z529" t="s">
        <v>61</v>
      </c>
      <c r="AA529" t="s">
        <v>2467</v>
      </c>
      <c r="AB529" t="s">
        <v>8</v>
      </c>
    </row>
    <row r="530" spans="1:28" hidden="1" x14ac:dyDescent="0.3">
      <c r="A530">
        <v>2218155</v>
      </c>
      <c r="B530" t="s">
        <v>2462</v>
      </c>
      <c r="C530" t="s">
        <v>2466</v>
      </c>
      <c r="E530" t="s">
        <v>179</v>
      </c>
      <c r="F530" t="s">
        <v>178</v>
      </c>
      <c r="G530" t="s">
        <v>62</v>
      </c>
      <c r="H530" t="s">
        <v>8</v>
      </c>
      <c r="I530" t="s">
        <v>10</v>
      </c>
      <c r="J530" t="s">
        <v>8</v>
      </c>
      <c r="K530" t="s">
        <v>8</v>
      </c>
      <c r="L530" t="s">
        <v>8</v>
      </c>
      <c r="M530">
        <v>84</v>
      </c>
      <c r="N530">
        <v>36</v>
      </c>
      <c r="O530">
        <v>22</v>
      </c>
      <c r="P530">
        <v>22</v>
      </c>
      <c r="Q530">
        <v>363</v>
      </c>
      <c r="R530">
        <v>405</v>
      </c>
      <c r="S530" s="5">
        <v>0.1</v>
      </c>
      <c r="T530" t="s">
        <v>8</v>
      </c>
      <c r="X530" s="4">
        <v>41883</v>
      </c>
      <c r="Y530" s="4">
        <v>41878</v>
      </c>
      <c r="Z530" t="s">
        <v>61</v>
      </c>
      <c r="AA530" t="s">
        <v>2465</v>
      </c>
      <c r="AB530" t="s">
        <v>8</v>
      </c>
    </row>
    <row r="531" spans="1:28" hidden="1" x14ac:dyDescent="0.3">
      <c r="A531">
        <v>2218151</v>
      </c>
      <c r="B531" t="s">
        <v>2462</v>
      </c>
      <c r="C531" t="s">
        <v>2464</v>
      </c>
      <c r="E531" t="s">
        <v>163</v>
      </c>
      <c r="F531" t="s">
        <v>258</v>
      </c>
      <c r="G531" t="s">
        <v>62</v>
      </c>
      <c r="H531" t="s">
        <v>8</v>
      </c>
      <c r="I531" t="s">
        <v>8</v>
      </c>
      <c r="J531" t="s">
        <v>8</v>
      </c>
      <c r="K531" t="s">
        <v>10</v>
      </c>
      <c r="L531" t="s">
        <v>10</v>
      </c>
      <c r="M531">
        <v>69</v>
      </c>
      <c r="N531">
        <v>35.9</v>
      </c>
      <c r="O531">
        <v>23.1</v>
      </c>
      <c r="P531">
        <v>28.5</v>
      </c>
      <c r="Q531">
        <v>596</v>
      </c>
      <c r="R531">
        <v>653</v>
      </c>
      <c r="S531" s="5">
        <v>0.1</v>
      </c>
      <c r="T531" t="s">
        <v>8</v>
      </c>
      <c r="X531" s="4">
        <v>41950</v>
      </c>
      <c r="Y531" s="4">
        <v>41878</v>
      </c>
      <c r="Z531" t="s">
        <v>61</v>
      </c>
      <c r="AA531" t="s">
        <v>2463</v>
      </c>
      <c r="AB531" t="s">
        <v>8</v>
      </c>
    </row>
    <row r="532" spans="1:28" hidden="1" x14ac:dyDescent="0.3">
      <c r="A532">
        <v>2218152</v>
      </c>
      <c r="B532" t="s">
        <v>2462</v>
      </c>
      <c r="C532" t="s">
        <v>2461</v>
      </c>
      <c r="E532" t="s">
        <v>163</v>
      </c>
      <c r="F532" t="s">
        <v>258</v>
      </c>
      <c r="G532" t="s">
        <v>62</v>
      </c>
      <c r="H532" t="s">
        <v>8</v>
      </c>
      <c r="I532" t="s">
        <v>8</v>
      </c>
      <c r="J532" t="s">
        <v>8</v>
      </c>
      <c r="K532" t="s">
        <v>10</v>
      </c>
      <c r="L532" t="s">
        <v>10</v>
      </c>
      <c r="M532">
        <v>69</v>
      </c>
      <c r="N532">
        <v>35.9</v>
      </c>
      <c r="O532">
        <v>23.1</v>
      </c>
      <c r="P532">
        <v>28.5</v>
      </c>
      <c r="Q532">
        <v>596</v>
      </c>
      <c r="R532">
        <v>653</v>
      </c>
      <c r="S532" s="5">
        <v>0.1</v>
      </c>
      <c r="T532" t="s">
        <v>8</v>
      </c>
      <c r="X532" s="4">
        <v>41950</v>
      </c>
      <c r="Y532" s="4">
        <v>41878</v>
      </c>
      <c r="Z532" t="s">
        <v>61</v>
      </c>
      <c r="AA532" t="s">
        <v>2460</v>
      </c>
      <c r="AB532" t="s">
        <v>8</v>
      </c>
    </row>
    <row r="533" spans="1:28" hidden="1" x14ac:dyDescent="0.3">
      <c r="A533">
        <v>2265653</v>
      </c>
      <c r="B533" t="s">
        <v>2401</v>
      </c>
      <c r="C533" t="s">
        <v>2459</v>
      </c>
      <c r="E533" t="s">
        <v>163</v>
      </c>
      <c r="F533" t="s">
        <v>258</v>
      </c>
      <c r="G533" t="s">
        <v>62</v>
      </c>
      <c r="H533" t="s">
        <v>8</v>
      </c>
      <c r="I533" t="s">
        <v>8</v>
      </c>
      <c r="J533" t="s">
        <v>8</v>
      </c>
      <c r="K533" t="s">
        <v>10</v>
      </c>
      <c r="L533" t="s">
        <v>8</v>
      </c>
      <c r="M533">
        <v>69.599999999999994</v>
      </c>
      <c r="N533">
        <v>29.8</v>
      </c>
      <c r="O533">
        <v>20.9</v>
      </c>
      <c r="P533">
        <v>25.6</v>
      </c>
      <c r="Q533">
        <v>572</v>
      </c>
      <c r="R533">
        <v>628</v>
      </c>
      <c r="S533" s="5">
        <v>0.1</v>
      </c>
      <c r="T533" t="s">
        <v>8</v>
      </c>
      <c r="X533" s="4">
        <v>42491</v>
      </c>
      <c r="Y533" s="4">
        <v>42482</v>
      </c>
      <c r="Z533" t="s">
        <v>775</v>
      </c>
      <c r="AA533" t="s">
        <v>2458</v>
      </c>
      <c r="AB533" t="s">
        <v>8</v>
      </c>
    </row>
    <row r="534" spans="1:28" hidden="1" x14ac:dyDescent="0.3">
      <c r="A534">
        <v>2265655</v>
      </c>
      <c r="B534" t="s">
        <v>2401</v>
      </c>
      <c r="C534" t="s">
        <v>2457</v>
      </c>
      <c r="E534" t="s">
        <v>163</v>
      </c>
      <c r="F534" t="s">
        <v>258</v>
      </c>
      <c r="G534" t="s">
        <v>62</v>
      </c>
      <c r="H534" t="s">
        <v>8</v>
      </c>
      <c r="I534" t="s">
        <v>8</v>
      </c>
      <c r="J534" t="s">
        <v>8</v>
      </c>
      <c r="K534" t="s">
        <v>10</v>
      </c>
      <c r="L534" t="s">
        <v>8</v>
      </c>
      <c r="M534">
        <v>69.599999999999994</v>
      </c>
      <c r="N534">
        <v>29.8</v>
      </c>
      <c r="O534">
        <v>20.9</v>
      </c>
      <c r="P534">
        <v>25.6</v>
      </c>
      <c r="Q534">
        <v>572</v>
      </c>
      <c r="R534">
        <v>628</v>
      </c>
      <c r="S534" s="5">
        <v>0.1</v>
      </c>
      <c r="T534" t="s">
        <v>8</v>
      </c>
      <c r="X534" s="4">
        <v>42491</v>
      </c>
      <c r="Y534" s="4">
        <v>42482</v>
      </c>
      <c r="Z534" t="s">
        <v>775</v>
      </c>
      <c r="AA534" t="s">
        <v>2456</v>
      </c>
      <c r="AB534" t="s">
        <v>8</v>
      </c>
    </row>
    <row r="535" spans="1:28" hidden="1" x14ac:dyDescent="0.3">
      <c r="A535">
        <v>2265654</v>
      </c>
      <c r="B535" t="s">
        <v>2401</v>
      </c>
      <c r="C535" t="s">
        <v>2455</v>
      </c>
      <c r="E535" t="s">
        <v>163</v>
      </c>
      <c r="F535" t="s">
        <v>258</v>
      </c>
      <c r="G535" t="s">
        <v>62</v>
      </c>
      <c r="H535" t="s">
        <v>8</v>
      </c>
      <c r="I535" t="s">
        <v>8</v>
      </c>
      <c r="J535" t="s">
        <v>8</v>
      </c>
      <c r="K535" t="s">
        <v>10</v>
      </c>
      <c r="L535" t="s">
        <v>8</v>
      </c>
      <c r="M535">
        <v>69.599999999999994</v>
      </c>
      <c r="N535">
        <v>29.8</v>
      </c>
      <c r="O535">
        <v>20.9</v>
      </c>
      <c r="P535">
        <v>25.6</v>
      </c>
      <c r="Q535">
        <v>572</v>
      </c>
      <c r="R535">
        <v>628</v>
      </c>
      <c r="S535" s="5">
        <v>0.1</v>
      </c>
      <c r="T535" t="s">
        <v>8</v>
      </c>
      <c r="X535" s="4">
        <v>42491</v>
      </c>
      <c r="Y535" s="4">
        <v>42482</v>
      </c>
      <c r="Z535" t="s">
        <v>775</v>
      </c>
      <c r="AA535" t="s">
        <v>2454</v>
      </c>
      <c r="AB535" t="s">
        <v>8</v>
      </c>
    </row>
    <row r="536" spans="1:28" hidden="1" x14ac:dyDescent="0.3">
      <c r="A536">
        <v>2265645</v>
      </c>
      <c r="B536" t="s">
        <v>2401</v>
      </c>
      <c r="C536" t="s">
        <v>2453</v>
      </c>
      <c r="E536" t="s">
        <v>163</v>
      </c>
      <c r="F536" t="s">
        <v>241</v>
      </c>
      <c r="G536" t="s">
        <v>62</v>
      </c>
      <c r="H536" t="s">
        <v>8</v>
      </c>
      <c r="I536" t="s">
        <v>8</v>
      </c>
      <c r="J536" t="s">
        <v>10</v>
      </c>
      <c r="K536" t="s">
        <v>10</v>
      </c>
      <c r="L536" t="s">
        <v>8</v>
      </c>
      <c r="M536">
        <v>69.599999999999994</v>
      </c>
      <c r="N536">
        <v>32.799999999999997</v>
      </c>
      <c r="O536">
        <v>23.8</v>
      </c>
      <c r="P536">
        <v>29.3</v>
      </c>
      <c r="Q536">
        <v>679</v>
      </c>
      <c r="R536">
        <v>746</v>
      </c>
      <c r="S536" s="5">
        <v>0.1</v>
      </c>
      <c r="T536" t="s">
        <v>8</v>
      </c>
      <c r="X536" s="4">
        <v>42491</v>
      </c>
      <c r="Y536" s="4">
        <v>42482</v>
      </c>
      <c r="Z536" t="s">
        <v>775</v>
      </c>
      <c r="AA536" t="s">
        <v>2452</v>
      </c>
      <c r="AB536" t="s">
        <v>8</v>
      </c>
    </row>
    <row r="537" spans="1:28" hidden="1" x14ac:dyDescent="0.3">
      <c r="A537">
        <v>2265647</v>
      </c>
      <c r="B537" t="s">
        <v>2401</v>
      </c>
      <c r="C537" t="s">
        <v>2451</v>
      </c>
      <c r="E537" t="s">
        <v>163</v>
      </c>
      <c r="F537" t="s">
        <v>241</v>
      </c>
      <c r="G537" t="s">
        <v>62</v>
      </c>
      <c r="H537" t="s">
        <v>8</v>
      </c>
      <c r="I537" t="s">
        <v>8</v>
      </c>
      <c r="J537" t="s">
        <v>10</v>
      </c>
      <c r="K537" t="s">
        <v>10</v>
      </c>
      <c r="L537" t="s">
        <v>8</v>
      </c>
      <c r="M537">
        <v>69.599999999999994</v>
      </c>
      <c r="N537">
        <v>32.799999999999997</v>
      </c>
      <c r="O537">
        <v>23.8</v>
      </c>
      <c r="P537">
        <v>29.3</v>
      </c>
      <c r="Q537">
        <v>679</v>
      </c>
      <c r="R537">
        <v>746</v>
      </c>
      <c r="S537" s="5">
        <v>0.1</v>
      </c>
      <c r="T537" t="s">
        <v>8</v>
      </c>
      <c r="X537" s="4">
        <v>42491</v>
      </c>
      <c r="Y537" s="4">
        <v>42482</v>
      </c>
      <c r="Z537" t="s">
        <v>775</v>
      </c>
      <c r="AA537" t="s">
        <v>2450</v>
      </c>
      <c r="AB537" t="s">
        <v>8</v>
      </c>
    </row>
    <row r="538" spans="1:28" hidden="1" x14ac:dyDescent="0.3">
      <c r="A538">
        <v>2265646</v>
      </c>
      <c r="B538" t="s">
        <v>2401</v>
      </c>
      <c r="C538" t="s">
        <v>2449</v>
      </c>
      <c r="E538" t="s">
        <v>163</v>
      </c>
      <c r="F538" t="s">
        <v>241</v>
      </c>
      <c r="G538" t="s">
        <v>62</v>
      </c>
      <c r="H538" t="s">
        <v>8</v>
      </c>
      <c r="I538" t="s">
        <v>8</v>
      </c>
      <c r="J538" t="s">
        <v>10</v>
      </c>
      <c r="K538" t="s">
        <v>10</v>
      </c>
      <c r="L538" t="s">
        <v>8</v>
      </c>
      <c r="M538">
        <v>69.599999999999994</v>
      </c>
      <c r="N538">
        <v>32.799999999999997</v>
      </c>
      <c r="O538">
        <v>23.8</v>
      </c>
      <c r="P538">
        <v>29.3</v>
      </c>
      <c r="Q538">
        <v>679</v>
      </c>
      <c r="R538">
        <v>746</v>
      </c>
      <c r="S538" s="5">
        <v>0.1</v>
      </c>
      <c r="T538" t="s">
        <v>8</v>
      </c>
      <c r="X538" s="4">
        <v>42491</v>
      </c>
      <c r="Y538" s="4">
        <v>42482</v>
      </c>
      <c r="Z538" t="s">
        <v>775</v>
      </c>
      <c r="AA538" t="s">
        <v>2448</v>
      </c>
      <c r="AB538" t="s">
        <v>8</v>
      </c>
    </row>
    <row r="539" spans="1:28" hidden="1" x14ac:dyDescent="0.3">
      <c r="A539">
        <v>2257676</v>
      </c>
      <c r="B539" t="s">
        <v>2401</v>
      </c>
      <c r="C539" t="s">
        <v>2447</v>
      </c>
      <c r="E539" t="s">
        <v>163</v>
      </c>
      <c r="F539" t="s">
        <v>241</v>
      </c>
      <c r="G539" t="s">
        <v>62</v>
      </c>
      <c r="H539" t="s">
        <v>8</v>
      </c>
      <c r="I539" t="s">
        <v>8</v>
      </c>
      <c r="J539" t="s">
        <v>10</v>
      </c>
      <c r="K539" t="s">
        <v>10</v>
      </c>
      <c r="L539" t="s">
        <v>8</v>
      </c>
      <c r="M539">
        <v>69.900000000000006</v>
      </c>
      <c r="N539">
        <v>35.9</v>
      </c>
      <c r="O539">
        <v>27.9</v>
      </c>
      <c r="P539">
        <v>34.799999999999997</v>
      </c>
      <c r="Q539">
        <v>725</v>
      </c>
      <c r="R539">
        <v>797</v>
      </c>
      <c r="S539" s="5">
        <v>0.1</v>
      </c>
      <c r="T539" t="s">
        <v>8</v>
      </c>
      <c r="X539" s="4">
        <v>42464</v>
      </c>
      <c r="Y539" s="4">
        <v>42398</v>
      </c>
      <c r="Z539" t="s">
        <v>61</v>
      </c>
      <c r="AA539" t="s">
        <v>2446</v>
      </c>
      <c r="AB539" t="s">
        <v>8</v>
      </c>
    </row>
    <row r="540" spans="1:28" hidden="1" x14ac:dyDescent="0.3">
      <c r="A540">
        <v>2257677</v>
      </c>
      <c r="B540" t="s">
        <v>2401</v>
      </c>
      <c r="C540" t="s">
        <v>2445</v>
      </c>
      <c r="E540" t="s">
        <v>163</v>
      </c>
      <c r="F540" t="s">
        <v>241</v>
      </c>
      <c r="G540" t="s">
        <v>62</v>
      </c>
      <c r="H540" t="s">
        <v>8</v>
      </c>
      <c r="I540" t="s">
        <v>8</v>
      </c>
      <c r="J540" t="s">
        <v>10</v>
      </c>
      <c r="K540" t="s">
        <v>10</v>
      </c>
      <c r="L540" t="s">
        <v>8</v>
      </c>
      <c r="M540">
        <v>69.900000000000006</v>
      </c>
      <c r="N540">
        <v>35.9</v>
      </c>
      <c r="O540">
        <v>27.9</v>
      </c>
      <c r="P540">
        <v>34.799999999999997</v>
      </c>
      <c r="Q540">
        <v>725</v>
      </c>
      <c r="R540">
        <v>797</v>
      </c>
      <c r="S540" s="5">
        <v>0.1</v>
      </c>
      <c r="T540" t="s">
        <v>8</v>
      </c>
      <c r="X540" s="4">
        <v>42464</v>
      </c>
      <c r="Y540" s="4">
        <v>42398</v>
      </c>
      <c r="Z540" t="s">
        <v>61</v>
      </c>
      <c r="AA540" t="s">
        <v>2444</v>
      </c>
      <c r="AB540" t="s">
        <v>8</v>
      </c>
    </row>
    <row r="541" spans="1:28" hidden="1" x14ac:dyDescent="0.3">
      <c r="A541">
        <v>2257674</v>
      </c>
      <c r="B541" t="s">
        <v>2401</v>
      </c>
      <c r="C541" t="s">
        <v>2443</v>
      </c>
      <c r="E541" t="s">
        <v>163</v>
      </c>
      <c r="F541" t="s">
        <v>241</v>
      </c>
      <c r="G541" t="s">
        <v>62</v>
      </c>
      <c r="H541" t="s">
        <v>8</v>
      </c>
      <c r="I541" t="s">
        <v>8</v>
      </c>
      <c r="J541" t="s">
        <v>10</v>
      </c>
      <c r="K541" t="s">
        <v>10</v>
      </c>
      <c r="L541" t="s">
        <v>8</v>
      </c>
      <c r="M541">
        <v>69.900000000000006</v>
      </c>
      <c r="N541">
        <v>35.9</v>
      </c>
      <c r="O541">
        <v>27.9</v>
      </c>
      <c r="P541">
        <v>34.799999999999997</v>
      </c>
      <c r="Q541">
        <v>725</v>
      </c>
      <c r="R541">
        <v>797</v>
      </c>
      <c r="S541" s="5">
        <v>0.1</v>
      </c>
      <c r="T541" t="s">
        <v>8</v>
      </c>
      <c r="X541" s="4">
        <v>42464</v>
      </c>
      <c r="Y541" s="4">
        <v>42398</v>
      </c>
      <c r="Z541" t="s">
        <v>61</v>
      </c>
      <c r="AA541" t="s">
        <v>2442</v>
      </c>
      <c r="AB541" t="s">
        <v>8</v>
      </c>
    </row>
    <row r="542" spans="1:28" hidden="1" x14ac:dyDescent="0.3">
      <c r="A542">
        <v>2257675</v>
      </c>
      <c r="B542" t="s">
        <v>2401</v>
      </c>
      <c r="C542" t="s">
        <v>2441</v>
      </c>
      <c r="E542" t="s">
        <v>163</v>
      </c>
      <c r="F542" t="s">
        <v>241</v>
      </c>
      <c r="G542" t="s">
        <v>62</v>
      </c>
      <c r="H542" t="s">
        <v>8</v>
      </c>
      <c r="I542" t="s">
        <v>8</v>
      </c>
      <c r="J542" t="s">
        <v>10</v>
      </c>
      <c r="K542" t="s">
        <v>10</v>
      </c>
      <c r="L542" t="s">
        <v>8</v>
      </c>
      <c r="M542">
        <v>69.900000000000006</v>
      </c>
      <c r="N542">
        <v>35.9</v>
      </c>
      <c r="O542">
        <v>27.9</v>
      </c>
      <c r="P542">
        <v>34.799999999999997</v>
      </c>
      <c r="Q542">
        <v>725</v>
      </c>
      <c r="R542">
        <v>797</v>
      </c>
      <c r="S542" s="5">
        <v>0.1</v>
      </c>
      <c r="T542" t="s">
        <v>8</v>
      </c>
      <c r="X542" s="4">
        <v>42464</v>
      </c>
      <c r="Y542" s="4">
        <v>42398</v>
      </c>
      <c r="Z542" t="s">
        <v>61</v>
      </c>
      <c r="AA542" t="s">
        <v>2440</v>
      </c>
      <c r="AB542" t="s">
        <v>8</v>
      </c>
    </row>
    <row r="543" spans="1:28" hidden="1" x14ac:dyDescent="0.3">
      <c r="A543">
        <v>2216274</v>
      </c>
      <c r="B543" t="s">
        <v>2401</v>
      </c>
      <c r="C543" t="s">
        <v>2439</v>
      </c>
      <c r="E543" t="s">
        <v>163</v>
      </c>
      <c r="F543" t="s">
        <v>241</v>
      </c>
      <c r="G543" t="s">
        <v>62</v>
      </c>
      <c r="H543" t="s">
        <v>8</v>
      </c>
      <c r="I543" t="s">
        <v>8</v>
      </c>
      <c r="J543" t="s">
        <v>10</v>
      </c>
      <c r="K543" t="s">
        <v>10</v>
      </c>
      <c r="L543" t="s">
        <v>8</v>
      </c>
      <c r="M543">
        <v>69.900000000000006</v>
      </c>
      <c r="N543">
        <v>35.9</v>
      </c>
      <c r="O543">
        <v>27.7</v>
      </c>
      <c r="P543">
        <v>34.700000000000003</v>
      </c>
      <c r="Q543">
        <v>724</v>
      </c>
      <c r="R543">
        <v>796</v>
      </c>
      <c r="S543" s="5">
        <v>0.1</v>
      </c>
      <c r="T543" t="s">
        <v>8</v>
      </c>
      <c r="X543" s="4">
        <v>41883</v>
      </c>
      <c r="Y543" s="4">
        <v>41842</v>
      </c>
      <c r="Z543" t="s">
        <v>61</v>
      </c>
      <c r="AA543" t="s">
        <v>2438</v>
      </c>
      <c r="AB543" t="s">
        <v>8</v>
      </c>
    </row>
    <row r="544" spans="1:28" hidden="1" x14ac:dyDescent="0.3">
      <c r="A544">
        <v>2231811</v>
      </c>
      <c r="B544" t="s">
        <v>2401</v>
      </c>
      <c r="C544" t="s">
        <v>2437</v>
      </c>
      <c r="E544" t="s">
        <v>163</v>
      </c>
      <c r="F544" t="s">
        <v>241</v>
      </c>
      <c r="G544" t="s">
        <v>62</v>
      </c>
      <c r="H544" t="s">
        <v>8</v>
      </c>
      <c r="I544" t="s">
        <v>8</v>
      </c>
      <c r="J544" t="s">
        <v>10</v>
      </c>
      <c r="K544" t="s">
        <v>10</v>
      </c>
      <c r="L544" t="s">
        <v>8</v>
      </c>
      <c r="M544">
        <v>69.900000000000006</v>
      </c>
      <c r="N544">
        <v>35.799999999999997</v>
      </c>
      <c r="O544">
        <v>27.7</v>
      </c>
      <c r="P544">
        <v>34.700000000000003</v>
      </c>
      <c r="Q544">
        <v>688</v>
      </c>
      <c r="R544">
        <v>796</v>
      </c>
      <c r="S544" s="5">
        <v>0.15</v>
      </c>
      <c r="T544" t="s">
        <v>8</v>
      </c>
      <c r="X544" s="4">
        <v>42095</v>
      </c>
      <c r="Y544" s="4">
        <v>42026</v>
      </c>
      <c r="Z544" t="s">
        <v>61</v>
      </c>
      <c r="AA544" t="s">
        <v>2436</v>
      </c>
      <c r="AB544" t="s">
        <v>8</v>
      </c>
    </row>
    <row r="545" spans="1:28" hidden="1" x14ac:dyDescent="0.3">
      <c r="A545">
        <v>2265638</v>
      </c>
      <c r="B545" t="s">
        <v>2401</v>
      </c>
      <c r="C545" t="s">
        <v>2435</v>
      </c>
      <c r="E545" t="s">
        <v>163</v>
      </c>
      <c r="F545" t="s">
        <v>258</v>
      </c>
      <c r="G545" t="s">
        <v>62</v>
      </c>
      <c r="H545" t="s">
        <v>8</v>
      </c>
      <c r="I545" t="s">
        <v>8</v>
      </c>
      <c r="J545" t="s">
        <v>8</v>
      </c>
      <c r="K545" t="s">
        <v>10</v>
      </c>
      <c r="L545" t="s">
        <v>8</v>
      </c>
      <c r="M545">
        <v>69.599999999999994</v>
      </c>
      <c r="N545">
        <v>29.8</v>
      </c>
      <c r="O545">
        <v>20.8</v>
      </c>
      <c r="P545">
        <v>25.4</v>
      </c>
      <c r="Q545">
        <v>571</v>
      </c>
      <c r="R545">
        <v>626</v>
      </c>
      <c r="S545" s="5">
        <v>0.1</v>
      </c>
      <c r="T545" t="s">
        <v>8</v>
      </c>
      <c r="X545" s="4">
        <v>42491</v>
      </c>
      <c r="Y545" s="4">
        <v>42482</v>
      </c>
      <c r="Z545" t="s">
        <v>775</v>
      </c>
      <c r="AA545" t="s">
        <v>2434</v>
      </c>
      <c r="AB545" t="s">
        <v>8</v>
      </c>
    </row>
    <row r="546" spans="1:28" hidden="1" x14ac:dyDescent="0.3">
      <c r="A546">
        <v>2265640</v>
      </c>
      <c r="B546" t="s">
        <v>2401</v>
      </c>
      <c r="C546" t="s">
        <v>2433</v>
      </c>
      <c r="E546" t="s">
        <v>163</v>
      </c>
      <c r="F546" t="s">
        <v>258</v>
      </c>
      <c r="G546" t="s">
        <v>62</v>
      </c>
      <c r="H546" t="s">
        <v>8</v>
      </c>
      <c r="I546" t="s">
        <v>8</v>
      </c>
      <c r="J546" t="s">
        <v>8</v>
      </c>
      <c r="K546" t="s">
        <v>10</v>
      </c>
      <c r="L546" t="s">
        <v>8</v>
      </c>
      <c r="M546">
        <v>69.599999999999994</v>
      </c>
      <c r="N546">
        <v>29.8</v>
      </c>
      <c r="O546">
        <v>20.8</v>
      </c>
      <c r="P546">
        <v>25.4</v>
      </c>
      <c r="Q546">
        <v>571</v>
      </c>
      <c r="R546">
        <v>626</v>
      </c>
      <c r="S546" s="5">
        <v>0.1</v>
      </c>
      <c r="T546" t="s">
        <v>8</v>
      </c>
      <c r="X546" s="4">
        <v>42491</v>
      </c>
      <c r="Y546" s="4">
        <v>42482</v>
      </c>
      <c r="Z546" t="s">
        <v>775</v>
      </c>
      <c r="AA546" t="s">
        <v>2432</v>
      </c>
      <c r="AB546" t="s">
        <v>8</v>
      </c>
    </row>
    <row r="547" spans="1:28" hidden="1" x14ac:dyDescent="0.3">
      <c r="A547">
        <v>2265639</v>
      </c>
      <c r="B547" t="s">
        <v>2401</v>
      </c>
      <c r="C547" t="s">
        <v>2431</v>
      </c>
      <c r="E547" t="s">
        <v>163</v>
      </c>
      <c r="F547" t="s">
        <v>258</v>
      </c>
      <c r="G547" t="s">
        <v>62</v>
      </c>
      <c r="H547" t="s">
        <v>8</v>
      </c>
      <c r="I547" t="s">
        <v>8</v>
      </c>
      <c r="J547" t="s">
        <v>8</v>
      </c>
      <c r="K547" t="s">
        <v>10</v>
      </c>
      <c r="L547" t="s">
        <v>8</v>
      </c>
      <c r="M547">
        <v>69.599999999999994</v>
      </c>
      <c r="N547">
        <v>29.8</v>
      </c>
      <c r="O547">
        <v>20.8</v>
      </c>
      <c r="P547">
        <v>25.4</v>
      </c>
      <c r="Q547">
        <v>571</v>
      </c>
      <c r="R547">
        <v>626</v>
      </c>
      <c r="S547" s="5">
        <v>0.1</v>
      </c>
      <c r="T547" t="s">
        <v>8</v>
      </c>
      <c r="X547" s="4">
        <v>42491</v>
      </c>
      <c r="Y547" s="4">
        <v>42482</v>
      </c>
      <c r="Z547" t="s">
        <v>775</v>
      </c>
      <c r="AA547" t="s">
        <v>2430</v>
      </c>
      <c r="AB547" t="s">
        <v>8</v>
      </c>
    </row>
    <row r="548" spans="1:28" hidden="1" x14ac:dyDescent="0.3">
      <c r="A548">
        <v>2265625</v>
      </c>
      <c r="B548" t="s">
        <v>2401</v>
      </c>
      <c r="C548" t="s">
        <v>2429</v>
      </c>
      <c r="E548" t="s">
        <v>163</v>
      </c>
      <c r="F548" t="s">
        <v>258</v>
      </c>
      <c r="G548" t="s">
        <v>62</v>
      </c>
      <c r="H548" t="s">
        <v>8</v>
      </c>
      <c r="I548" t="s">
        <v>8</v>
      </c>
      <c r="J548" t="s">
        <v>8</v>
      </c>
      <c r="K548" t="s">
        <v>10</v>
      </c>
      <c r="L548" t="s">
        <v>8</v>
      </c>
      <c r="M548">
        <v>69.599999999999994</v>
      </c>
      <c r="N548">
        <v>32.799999999999997</v>
      </c>
      <c r="O548">
        <v>24.7</v>
      </c>
      <c r="P548">
        <v>30.3</v>
      </c>
      <c r="Q548">
        <v>609</v>
      </c>
      <c r="R548">
        <v>669</v>
      </c>
      <c r="S548" s="5">
        <v>0.1</v>
      </c>
      <c r="T548" t="s">
        <v>8</v>
      </c>
      <c r="X548" s="4">
        <v>42491</v>
      </c>
      <c r="Y548" s="4">
        <v>42482</v>
      </c>
      <c r="Z548" t="s">
        <v>61</v>
      </c>
      <c r="AA548" t="s">
        <v>2428</v>
      </c>
      <c r="AB548" t="s">
        <v>8</v>
      </c>
    </row>
    <row r="549" spans="1:28" hidden="1" x14ac:dyDescent="0.3">
      <c r="A549">
        <v>2265624</v>
      </c>
      <c r="B549" t="s">
        <v>2401</v>
      </c>
      <c r="C549" t="s">
        <v>2427</v>
      </c>
      <c r="E549" t="s">
        <v>163</v>
      </c>
      <c r="F549" t="s">
        <v>258</v>
      </c>
      <c r="G549" t="s">
        <v>62</v>
      </c>
      <c r="H549" t="s">
        <v>8</v>
      </c>
      <c r="I549" t="s">
        <v>8</v>
      </c>
      <c r="J549" t="s">
        <v>8</v>
      </c>
      <c r="K549" t="s">
        <v>10</v>
      </c>
      <c r="L549" t="s">
        <v>8</v>
      </c>
      <c r="M549">
        <v>69.599999999999994</v>
      </c>
      <c r="N549">
        <v>32.799999999999997</v>
      </c>
      <c r="O549">
        <v>24.7</v>
      </c>
      <c r="P549">
        <v>30.3</v>
      </c>
      <c r="Q549">
        <v>609</v>
      </c>
      <c r="R549">
        <v>669</v>
      </c>
      <c r="S549" s="5">
        <v>0.1</v>
      </c>
      <c r="T549" t="s">
        <v>8</v>
      </c>
      <c r="X549" s="4">
        <v>42491</v>
      </c>
      <c r="Y549" s="4">
        <v>42482</v>
      </c>
      <c r="Z549" t="s">
        <v>61</v>
      </c>
      <c r="AA549" t="s">
        <v>2426</v>
      </c>
      <c r="AB549" t="s">
        <v>8</v>
      </c>
    </row>
    <row r="550" spans="1:28" hidden="1" x14ac:dyDescent="0.3">
      <c r="A550">
        <v>2265626</v>
      </c>
      <c r="B550" t="s">
        <v>2401</v>
      </c>
      <c r="C550" t="s">
        <v>2425</v>
      </c>
      <c r="E550" t="s">
        <v>163</v>
      </c>
      <c r="F550" t="s">
        <v>258</v>
      </c>
      <c r="G550" t="s">
        <v>62</v>
      </c>
      <c r="H550" t="s">
        <v>8</v>
      </c>
      <c r="I550" t="s">
        <v>8</v>
      </c>
      <c r="J550" t="s">
        <v>8</v>
      </c>
      <c r="K550" t="s">
        <v>10</v>
      </c>
      <c r="L550" t="s">
        <v>8</v>
      </c>
      <c r="M550">
        <v>69.599999999999994</v>
      </c>
      <c r="N550">
        <v>32.799999999999997</v>
      </c>
      <c r="O550">
        <v>24.7</v>
      </c>
      <c r="P550">
        <v>30.3</v>
      </c>
      <c r="Q550">
        <v>609</v>
      </c>
      <c r="R550">
        <v>669</v>
      </c>
      <c r="S550" s="5">
        <v>0.1</v>
      </c>
      <c r="T550" t="s">
        <v>8</v>
      </c>
      <c r="X550" s="4">
        <v>42491</v>
      </c>
      <c r="Y550" s="4">
        <v>42482</v>
      </c>
      <c r="Z550" t="s">
        <v>61</v>
      </c>
      <c r="AA550" t="s">
        <v>2424</v>
      </c>
      <c r="AB550" t="s">
        <v>8</v>
      </c>
    </row>
    <row r="551" spans="1:28" hidden="1" x14ac:dyDescent="0.3">
      <c r="A551">
        <v>2218132</v>
      </c>
      <c r="B551" t="s">
        <v>2401</v>
      </c>
      <c r="C551" t="s">
        <v>2423</v>
      </c>
      <c r="E551" t="s">
        <v>87</v>
      </c>
      <c r="F551" t="s">
        <v>225</v>
      </c>
      <c r="G551" t="s">
        <v>62</v>
      </c>
      <c r="H551" t="s">
        <v>8</v>
      </c>
      <c r="I551" t="s">
        <v>8</v>
      </c>
      <c r="J551" t="s">
        <v>10</v>
      </c>
      <c r="K551" t="s">
        <v>10</v>
      </c>
      <c r="L551" t="s">
        <v>8</v>
      </c>
      <c r="M551">
        <v>69.8</v>
      </c>
      <c r="N551">
        <v>31.3</v>
      </c>
      <c r="O551">
        <v>25.2</v>
      </c>
      <c r="P551">
        <v>32.1</v>
      </c>
      <c r="Q551">
        <v>643</v>
      </c>
      <c r="R551">
        <v>707</v>
      </c>
      <c r="S551" s="5">
        <v>0.1</v>
      </c>
      <c r="T551" t="s">
        <v>8</v>
      </c>
      <c r="X551" s="4">
        <v>41883</v>
      </c>
      <c r="Y551" s="4">
        <v>41878</v>
      </c>
      <c r="Z551" t="s">
        <v>61</v>
      </c>
      <c r="AA551" t="s">
        <v>2422</v>
      </c>
      <c r="AB551" t="s">
        <v>8</v>
      </c>
    </row>
    <row r="552" spans="1:28" hidden="1" x14ac:dyDescent="0.3">
      <c r="A552">
        <v>2218133</v>
      </c>
      <c r="B552" t="s">
        <v>2401</v>
      </c>
      <c r="C552" t="s">
        <v>2421</v>
      </c>
      <c r="E552" t="s">
        <v>87</v>
      </c>
      <c r="F552" t="s">
        <v>225</v>
      </c>
      <c r="G552" t="s">
        <v>62</v>
      </c>
      <c r="H552" t="s">
        <v>8</v>
      </c>
      <c r="I552" t="s">
        <v>8</v>
      </c>
      <c r="J552" t="s">
        <v>10</v>
      </c>
      <c r="K552" t="s">
        <v>10</v>
      </c>
      <c r="L552" t="s">
        <v>8</v>
      </c>
      <c r="M552">
        <v>69.8</v>
      </c>
      <c r="N552">
        <v>31.3</v>
      </c>
      <c r="O552">
        <v>25.2</v>
      </c>
      <c r="P552">
        <v>32.1</v>
      </c>
      <c r="Q552">
        <v>643</v>
      </c>
      <c r="R552">
        <v>707</v>
      </c>
      <c r="S552" s="5">
        <v>0.1</v>
      </c>
      <c r="T552" t="s">
        <v>8</v>
      </c>
      <c r="X552" s="4">
        <v>41883</v>
      </c>
      <c r="Y552" s="4">
        <v>41878</v>
      </c>
      <c r="Z552" t="s">
        <v>61</v>
      </c>
      <c r="AA552" t="s">
        <v>2420</v>
      </c>
      <c r="AB552" t="s">
        <v>8</v>
      </c>
    </row>
    <row r="553" spans="1:28" hidden="1" x14ac:dyDescent="0.3">
      <c r="A553">
        <v>2203850</v>
      </c>
      <c r="B553" t="s">
        <v>2401</v>
      </c>
      <c r="C553" t="s">
        <v>2419</v>
      </c>
      <c r="E553" t="s">
        <v>163</v>
      </c>
      <c r="F553" t="s">
        <v>258</v>
      </c>
      <c r="G553" t="s">
        <v>62</v>
      </c>
      <c r="H553" t="s">
        <v>8</v>
      </c>
      <c r="I553" t="s">
        <v>8</v>
      </c>
      <c r="J553" t="s">
        <v>8</v>
      </c>
      <c r="K553" t="s">
        <v>10</v>
      </c>
      <c r="L553" t="s">
        <v>8</v>
      </c>
      <c r="M553">
        <v>69</v>
      </c>
      <c r="N553">
        <v>35.9</v>
      </c>
      <c r="O553">
        <v>23.1</v>
      </c>
      <c r="P553">
        <v>28.5</v>
      </c>
      <c r="Q553">
        <v>596</v>
      </c>
      <c r="R553">
        <v>653</v>
      </c>
      <c r="S553" s="5">
        <v>0.1</v>
      </c>
      <c r="T553" t="s">
        <v>8</v>
      </c>
      <c r="X553" s="4">
        <v>41730</v>
      </c>
      <c r="Y553" s="4">
        <v>41681</v>
      </c>
      <c r="Z553" t="s">
        <v>61</v>
      </c>
      <c r="AA553" t="s">
        <v>2418</v>
      </c>
      <c r="AB553" t="s">
        <v>8</v>
      </c>
    </row>
    <row r="554" spans="1:28" hidden="1" x14ac:dyDescent="0.3">
      <c r="A554">
        <v>2203852</v>
      </c>
      <c r="B554" t="s">
        <v>2401</v>
      </c>
      <c r="C554" t="s">
        <v>2417</v>
      </c>
      <c r="E554" t="s">
        <v>163</v>
      </c>
      <c r="F554" t="s">
        <v>258</v>
      </c>
      <c r="G554" t="s">
        <v>62</v>
      </c>
      <c r="H554" t="s">
        <v>8</v>
      </c>
      <c r="I554" t="s">
        <v>8</v>
      </c>
      <c r="J554" t="s">
        <v>8</v>
      </c>
      <c r="K554" t="s">
        <v>10</v>
      </c>
      <c r="L554" t="s">
        <v>8</v>
      </c>
      <c r="M554">
        <v>69</v>
      </c>
      <c r="N554">
        <v>35.9</v>
      </c>
      <c r="O554">
        <v>23.1</v>
      </c>
      <c r="P554">
        <v>28.5</v>
      </c>
      <c r="Q554">
        <v>596</v>
      </c>
      <c r="R554">
        <v>653</v>
      </c>
      <c r="S554" s="5">
        <v>0.1</v>
      </c>
      <c r="T554" t="s">
        <v>8</v>
      </c>
      <c r="X554" s="4">
        <v>41730</v>
      </c>
      <c r="Y554" s="4">
        <v>41681</v>
      </c>
      <c r="Z554" t="s">
        <v>61</v>
      </c>
      <c r="AA554" t="s">
        <v>2416</v>
      </c>
      <c r="AB554" t="s">
        <v>8</v>
      </c>
    </row>
    <row r="555" spans="1:28" hidden="1" x14ac:dyDescent="0.3">
      <c r="A555">
        <v>2257661</v>
      </c>
      <c r="B555" t="s">
        <v>2401</v>
      </c>
      <c r="C555" t="s">
        <v>2415</v>
      </c>
      <c r="E555" t="s">
        <v>163</v>
      </c>
      <c r="F555" t="s">
        <v>258</v>
      </c>
      <c r="G555" t="s">
        <v>62</v>
      </c>
      <c r="H555" t="s">
        <v>8</v>
      </c>
      <c r="I555" t="s">
        <v>8</v>
      </c>
      <c r="J555" t="s">
        <v>8</v>
      </c>
      <c r="K555" t="s">
        <v>10</v>
      </c>
      <c r="L555" t="s">
        <v>8</v>
      </c>
      <c r="M555">
        <v>69.900000000000006</v>
      </c>
      <c r="N555">
        <v>35.9</v>
      </c>
      <c r="O555">
        <v>23.1</v>
      </c>
      <c r="P555">
        <v>28.5</v>
      </c>
      <c r="Q555">
        <v>596</v>
      </c>
      <c r="R555">
        <v>653</v>
      </c>
      <c r="S555" s="5">
        <v>0.1</v>
      </c>
      <c r="T555" t="s">
        <v>8</v>
      </c>
      <c r="X555" s="4">
        <v>42464</v>
      </c>
      <c r="Y555" s="4">
        <v>42398</v>
      </c>
      <c r="Z555" t="s">
        <v>61</v>
      </c>
      <c r="AA555" t="s">
        <v>2414</v>
      </c>
      <c r="AB555" t="s">
        <v>8</v>
      </c>
    </row>
    <row r="556" spans="1:28" hidden="1" x14ac:dyDescent="0.3">
      <c r="A556">
        <v>2203851</v>
      </c>
      <c r="B556" t="s">
        <v>2401</v>
      </c>
      <c r="C556" t="s">
        <v>2413</v>
      </c>
      <c r="E556" t="s">
        <v>163</v>
      </c>
      <c r="F556" t="s">
        <v>258</v>
      </c>
      <c r="G556" t="s">
        <v>62</v>
      </c>
      <c r="H556" t="s">
        <v>8</v>
      </c>
      <c r="I556" t="s">
        <v>8</v>
      </c>
      <c r="J556" t="s">
        <v>8</v>
      </c>
      <c r="K556" t="s">
        <v>10</v>
      </c>
      <c r="L556" t="s">
        <v>8</v>
      </c>
      <c r="M556">
        <v>69</v>
      </c>
      <c r="N556">
        <v>35.9</v>
      </c>
      <c r="O556">
        <v>23.1</v>
      </c>
      <c r="P556">
        <v>28.5</v>
      </c>
      <c r="Q556">
        <v>596</v>
      </c>
      <c r="R556">
        <v>653</v>
      </c>
      <c r="S556" s="5">
        <v>0.1</v>
      </c>
      <c r="T556" t="s">
        <v>8</v>
      </c>
      <c r="X556" s="4">
        <v>41730</v>
      </c>
      <c r="Y556" s="4">
        <v>41681</v>
      </c>
      <c r="Z556" t="s">
        <v>61</v>
      </c>
      <c r="AA556" t="s">
        <v>2412</v>
      </c>
      <c r="AB556" t="s">
        <v>8</v>
      </c>
    </row>
    <row r="557" spans="1:28" hidden="1" x14ac:dyDescent="0.3">
      <c r="A557">
        <v>2257660</v>
      </c>
      <c r="B557" t="s">
        <v>2401</v>
      </c>
      <c r="C557" t="s">
        <v>2411</v>
      </c>
      <c r="E557" t="s">
        <v>163</v>
      </c>
      <c r="F557" t="s">
        <v>258</v>
      </c>
      <c r="G557" t="s">
        <v>62</v>
      </c>
      <c r="H557" t="s">
        <v>8</v>
      </c>
      <c r="I557" t="s">
        <v>8</v>
      </c>
      <c r="J557" t="s">
        <v>8</v>
      </c>
      <c r="K557" t="s">
        <v>10</v>
      </c>
      <c r="L557" t="s">
        <v>8</v>
      </c>
      <c r="M557">
        <v>69.900000000000006</v>
      </c>
      <c r="N557">
        <v>35.9</v>
      </c>
      <c r="O557">
        <v>23.1</v>
      </c>
      <c r="P557">
        <v>28.5</v>
      </c>
      <c r="Q557">
        <v>596</v>
      </c>
      <c r="R557">
        <v>653</v>
      </c>
      <c r="S557" s="5">
        <v>0.1</v>
      </c>
      <c r="T557" t="s">
        <v>8</v>
      </c>
      <c r="X557" s="4">
        <v>42464</v>
      </c>
      <c r="Y557" s="4">
        <v>42398</v>
      </c>
      <c r="Z557" t="s">
        <v>61</v>
      </c>
      <c r="AA557" t="s">
        <v>2410</v>
      </c>
      <c r="AB557" t="s">
        <v>8</v>
      </c>
    </row>
    <row r="558" spans="1:28" hidden="1" x14ac:dyDescent="0.3">
      <c r="A558">
        <v>2257671</v>
      </c>
      <c r="B558" t="s">
        <v>2401</v>
      </c>
      <c r="C558" t="s">
        <v>2409</v>
      </c>
      <c r="E558" t="s">
        <v>163</v>
      </c>
      <c r="F558" t="s">
        <v>241</v>
      </c>
      <c r="G558" t="s">
        <v>62</v>
      </c>
      <c r="H558" t="s">
        <v>8</v>
      </c>
      <c r="I558" t="s">
        <v>8</v>
      </c>
      <c r="J558" t="s">
        <v>10</v>
      </c>
      <c r="K558" t="s">
        <v>10</v>
      </c>
      <c r="L558" t="s">
        <v>8</v>
      </c>
      <c r="M558">
        <v>69.900000000000006</v>
      </c>
      <c r="N558">
        <v>35.9</v>
      </c>
      <c r="O558">
        <v>22.3</v>
      </c>
      <c r="P558">
        <v>27.7</v>
      </c>
      <c r="Q558">
        <v>665</v>
      </c>
      <c r="R558">
        <v>732</v>
      </c>
      <c r="S558" s="5">
        <v>0.1</v>
      </c>
      <c r="T558" t="s">
        <v>8</v>
      </c>
      <c r="X558" s="4">
        <v>42464</v>
      </c>
      <c r="Y558" s="4">
        <v>42398</v>
      </c>
      <c r="Z558" t="s">
        <v>61</v>
      </c>
      <c r="AA558" t="s">
        <v>2408</v>
      </c>
      <c r="AB558" t="s">
        <v>8</v>
      </c>
    </row>
    <row r="559" spans="1:28" hidden="1" x14ac:dyDescent="0.3">
      <c r="A559">
        <v>2257670</v>
      </c>
      <c r="B559" t="s">
        <v>2401</v>
      </c>
      <c r="C559" t="s">
        <v>2407</v>
      </c>
      <c r="E559" t="s">
        <v>163</v>
      </c>
      <c r="F559" t="s">
        <v>241</v>
      </c>
      <c r="G559" t="s">
        <v>62</v>
      </c>
      <c r="H559" t="s">
        <v>8</v>
      </c>
      <c r="I559" t="s">
        <v>8</v>
      </c>
      <c r="J559" t="s">
        <v>10</v>
      </c>
      <c r="K559" t="s">
        <v>10</v>
      </c>
      <c r="L559" t="s">
        <v>8</v>
      </c>
      <c r="M559">
        <v>69.900000000000006</v>
      </c>
      <c r="N559">
        <v>35.9</v>
      </c>
      <c r="O559">
        <v>22.3</v>
      </c>
      <c r="P559">
        <v>27.7</v>
      </c>
      <c r="Q559">
        <v>665</v>
      </c>
      <c r="R559">
        <v>732</v>
      </c>
      <c r="S559" s="5">
        <v>0.1</v>
      </c>
      <c r="T559" t="s">
        <v>8</v>
      </c>
      <c r="X559" s="4">
        <v>42464</v>
      </c>
      <c r="Y559" s="4">
        <v>42398</v>
      </c>
      <c r="Z559" t="s">
        <v>61</v>
      </c>
      <c r="AA559" t="s">
        <v>2406</v>
      </c>
      <c r="AB559" t="s">
        <v>8</v>
      </c>
    </row>
    <row r="560" spans="1:28" hidden="1" x14ac:dyDescent="0.3">
      <c r="A560">
        <v>2257669</v>
      </c>
      <c r="B560" t="s">
        <v>2401</v>
      </c>
      <c r="C560" t="s">
        <v>2405</v>
      </c>
      <c r="E560" t="s">
        <v>163</v>
      </c>
      <c r="F560" t="s">
        <v>241</v>
      </c>
      <c r="G560" t="s">
        <v>62</v>
      </c>
      <c r="H560" t="s">
        <v>8</v>
      </c>
      <c r="I560" t="s">
        <v>8</v>
      </c>
      <c r="J560" t="s">
        <v>10</v>
      </c>
      <c r="K560" t="s">
        <v>10</v>
      </c>
      <c r="L560" t="s">
        <v>8</v>
      </c>
      <c r="M560">
        <v>69.900000000000006</v>
      </c>
      <c r="N560">
        <v>35.9</v>
      </c>
      <c r="O560">
        <v>22.3</v>
      </c>
      <c r="P560">
        <v>27.7</v>
      </c>
      <c r="Q560">
        <v>665</v>
      </c>
      <c r="R560">
        <v>732</v>
      </c>
      <c r="S560" s="5">
        <v>0.1</v>
      </c>
      <c r="T560" t="s">
        <v>8</v>
      </c>
      <c r="X560" s="4">
        <v>42464</v>
      </c>
      <c r="Y560" s="4">
        <v>42398</v>
      </c>
      <c r="Z560" t="s">
        <v>61</v>
      </c>
      <c r="AA560" t="s">
        <v>2404</v>
      </c>
      <c r="AB560" t="s">
        <v>8</v>
      </c>
    </row>
    <row r="561" spans="1:28" hidden="1" x14ac:dyDescent="0.3">
      <c r="A561">
        <v>2216273</v>
      </c>
      <c r="B561" t="s">
        <v>2401</v>
      </c>
      <c r="C561" t="s">
        <v>2403</v>
      </c>
      <c r="E561" t="s">
        <v>163</v>
      </c>
      <c r="F561" t="s">
        <v>241</v>
      </c>
      <c r="G561" t="s">
        <v>62</v>
      </c>
      <c r="H561" t="s">
        <v>8</v>
      </c>
      <c r="I561" t="s">
        <v>8</v>
      </c>
      <c r="J561" t="s">
        <v>10</v>
      </c>
      <c r="K561" t="s">
        <v>10</v>
      </c>
      <c r="L561" t="s">
        <v>8</v>
      </c>
      <c r="M561">
        <v>69.900000000000006</v>
      </c>
      <c r="N561">
        <v>35.9</v>
      </c>
      <c r="O561">
        <v>22.1</v>
      </c>
      <c r="P561">
        <v>27.5</v>
      </c>
      <c r="Q561">
        <v>664</v>
      </c>
      <c r="R561">
        <v>730</v>
      </c>
      <c r="S561" s="5">
        <v>0.1</v>
      </c>
      <c r="T561" t="s">
        <v>8</v>
      </c>
      <c r="X561" s="4">
        <v>41883</v>
      </c>
      <c r="Y561" s="4">
        <v>41842</v>
      </c>
      <c r="Z561" t="s">
        <v>61</v>
      </c>
      <c r="AA561" t="s">
        <v>2402</v>
      </c>
      <c r="AB561" t="s">
        <v>8</v>
      </c>
    </row>
    <row r="562" spans="1:28" hidden="1" x14ac:dyDescent="0.3">
      <c r="A562">
        <v>2257668</v>
      </c>
      <c r="B562" t="s">
        <v>2401</v>
      </c>
      <c r="C562" t="s">
        <v>2400</v>
      </c>
      <c r="E562" t="s">
        <v>163</v>
      </c>
      <c r="F562" t="s">
        <v>241</v>
      </c>
      <c r="G562" t="s">
        <v>62</v>
      </c>
      <c r="H562" t="s">
        <v>8</v>
      </c>
      <c r="I562" t="s">
        <v>8</v>
      </c>
      <c r="J562" t="s">
        <v>10</v>
      </c>
      <c r="K562" t="s">
        <v>10</v>
      </c>
      <c r="L562" t="s">
        <v>8</v>
      </c>
      <c r="M562">
        <v>69.900000000000006</v>
      </c>
      <c r="N562">
        <v>35.9</v>
      </c>
      <c r="O562">
        <v>22.3</v>
      </c>
      <c r="P562">
        <v>27.7</v>
      </c>
      <c r="Q562">
        <v>665</v>
      </c>
      <c r="R562">
        <v>732</v>
      </c>
      <c r="S562" s="5">
        <v>0.1</v>
      </c>
      <c r="T562" t="s">
        <v>8</v>
      </c>
      <c r="X562" s="4">
        <v>42464</v>
      </c>
      <c r="Y562" s="4">
        <v>42398</v>
      </c>
      <c r="Z562" t="s">
        <v>61</v>
      </c>
      <c r="AA562" t="s">
        <v>2399</v>
      </c>
      <c r="AB562" t="s">
        <v>8</v>
      </c>
    </row>
    <row r="563" spans="1:28" hidden="1" x14ac:dyDescent="0.3">
      <c r="A563">
        <v>2257404</v>
      </c>
      <c r="B563" t="s">
        <v>2386</v>
      </c>
      <c r="C563" t="s">
        <v>2398</v>
      </c>
      <c r="E563" t="s">
        <v>179</v>
      </c>
      <c r="F563" t="s">
        <v>2397</v>
      </c>
      <c r="G563" t="s">
        <v>153</v>
      </c>
      <c r="H563" t="s">
        <v>8</v>
      </c>
      <c r="I563" t="s">
        <v>8</v>
      </c>
      <c r="J563" t="s">
        <v>8</v>
      </c>
      <c r="K563" t="s">
        <v>8</v>
      </c>
      <c r="L563" t="s">
        <v>10</v>
      </c>
      <c r="M563">
        <v>71.900000000000006</v>
      </c>
      <c r="N563">
        <v>23.6</v>
      </c>
      <c r="O563">
        <v>13</v>
      </c>
      <c r="P563">
        <v>13</v>
      </c>
      <c r="Q563">
        <v>254</v>
      </c>
      <c r="R563">
        <v>282</v>
      </c>
      <c r="S563" s="5">
        <v>0.1</v>
      </c>
      <c r="T563" t="s">
        <v>8</v>
      </c>
      <c r="X563" s="4">
        <v>42401</v>
      </c>
      <c r="Y563" s="4">
        <v>42397</v>
      </c>
      <c r="Z563" t="s">
        <v>61</v>
      </c>
      <c r="AA563" t="s">
        <v>2396</v>
      </c>
      <c r="AB563" t="s">
        <v>8</v>
      </c>
    </row>
    <row r="564" spans="1:28" hidden="1" x14ac:dyDescent="0.3">
      <c r="A564">
        <v>2265585</v>
      </c>
      <c r="B564" t="s">
        <v>2386</v>
      </c>
      <c r="C564" t="s">
        <v>2395</v>
      </c>
      <c r="E564" t="s">
        <v>179</v>
      </c>
      <c r="F564" t="s">
        <v>2394</v>
      </c>
      <c r="G564" t="s">
        <v>62</v>
      </c>
      <c r="H564" t="s">
        <v>8</v>
      </c>
      <c r="I564" t="s">
        <v>8</v>
      </c>
      <c r="J564" t="s">
        <v>8</v>
      </c>
      <c r="K564" t="s">
        <v>8</v>
      </c>
      <c r="L564" t="s">
        <v>10</v>
      </c>
      <c r="M564">
        <v>60.2</v>
      </c>
      <c r="N564">
        <v>23.5</v>
      </c>
      <c r="O564">
        <v>9</v>
      </c>
      <c r="P564">
        <v>9.6</v>
      </c>
      <c r="Q564">
        <v>272</v>
      </c>
      <c r="R564">
        <v>302</v>
      </c>
      <c r="S564" s="5">
        <v>0.1</v>
      </c>
      <c r="T564" t="s">
        <v>8</v>
      </c>
      <c r="X564" s="4">
        <v>42432</v>
      </c>
      <c r="Y564" s="4">
        <v>42667</v>
      </c>
      <c r="Z564" t="s">
        <v>61</v>
      </c>
      <c r="AA564" t="s">
        <v>2393</v>
      </c>
      <c r="AB564" t="s">
        <v>8</v>
      </c>
    </row>
    <row r="565" spans="1:28" hidden="1" x14ac:dyDescent="0.3">
      <c r="A565">
        <v>2255930</v>
      </c>
      <c r="B565" t="s">
        <v>2386</v>
      </c>
      <c r="C565" t="s">
        <v>2392</v>
      </c>
      <c r="E565" t="s">
        <v>163</v>
      </c>
      <c r="F565" t="s">
        <v>267</v>
      </c>
      <c r="G565" t="s">
        <v>62</v>
      </c>
      <c r="H565" t="s">
        <v>8</v>
      </c>
      <c r="I565" t="s">
        <v>8</v>
      </c>
      <c r="J565" t="s">
        <v>8</v>
      </c>
      <c r="K565" t="s">
        <v>8</v>
      </c>
      <c r="L565" t="s">
        <v>10</v>
      </c>
      <c r="M565">
        <v>71.900000000000006</v>
      </c>
      <c r="N565">
        <v>23.5</v>
      </c>
      <c r="O565">
        <v>10.8</v>
      </c>
      <c r="P565">
        <v>13.1</v>
      </c>
      <c r="Q565">
        <v>380</v>
      </c>
      <c r="R565">
        <v>433</v>
      </c>
      <c r="S565" s="5">
        <v>0.12</v>
      </c>
      <c r="T565" t="s">
        <v>8</v>
      </c>
      <c r="X565" s="4">
        <v>42401</v>
      </c>
      <c r="Y565" s="4">
        <v>42369</v>
      </c>
      <c r="Z565" t="s">
        <v>61</v>
      </c>
      <c r="AA565" t="s">
        <v>2391</v>
      </c>
      <c r="AB565" t="s">
        <v>8</v>
      </c>
    </row>
    <row r="566" spans="1:28" hidden="1" x14ac:dyDescent="0.3">
      <c r="A566">
        <v>2265590</v>
      </c>
      <c r="B566" t="s">
        <v>2386</v>
      </c>
      <c r="C566" t="s">
        <v>2390</v>
      </c>
      <c r="E566" t="s">
        <v>163</v>
      </c>
      <c r="F566" t="s">
        <v>267</v>
      </c>
      <c r="G566" t="s">
        <v>62</v>
      </c>
      <c r="H566" t="s">
        <v>8</v>
      </c>
      <c r="I566" t="s">
        <v>8</v>
      </c>
      <c r="J566" t="s">
        <v>8</v>
      </c>
      <c r="K566" t="s">
        <v>8</v>
      </c>
      <c r="L566" t="s">
        <v>10</v>
      </c>
      <c r="M566">
        <v>71.900000000000006</v>
      </c>
      <c r="N566">
        <v>23.5</v>
      </c>
      <c r="O566">
        <v>10.8</v>
      </c>
      <c r="P566">
        <v>13.1</v>
      </c>
      <c r="Q566">
        <v>380</v>
      </c>
      <c r="R566">
        <v>433</v>
      </c>
      <c r="S566" s="5">
        <v>0.12</v>
      </c>
      <c r="T566" t="s">
        <v>8</v>
      </c>
      <c r="X566" s="4">
        <v>42461</v>
      </c>
      <c r="Y566" s="4">
        <v>42667</v>
      </c>
      <c r="Z566" t="s">
        <v>61</v>
      </c>
      <c r="AA566" t="s">
        <v>2389</v>
      </c>
      <c r="AB566" t="s">
        <v>8</v>
      </c>
    </row>
    <row r="567" spans="1:28" hidden="1" x14ac:dyDescent="0.3">
      <c r="A567">
        <v>2255929</v>
      </c>
      <c r="B567" t="s">
        <v>2386</v>
      </c>
      <c r="C567" t="s">
        <v>2388</v>
      </c>
      <c r="E567" t="s">
        <v>163</v>
      </c>
      <c r="F567" t="s">
        <v>267</v>
      </c>
      <c r="G567" t="s">
        <v>62</v>
      </c>
      <c r="H567" t="s">
        <v>8</v>
      </c>
      <c r="I567" t="s">
        <v>8</v>
      </c>
      <c r="J567" t="s">
        <v>8</v>
      </c>
      <c r="K567" t="s">
        <v>8</v>
      </c>
      <c r="L567" t="s">
        <v>10</v>
      </c>
      <c r="M567">
        <v>78</v>
      </c>
      <c r="N567">
        <v>23.5</v>
      </c>
      <c r="O567">
        <v>12</v>
      </c>
      <c r="P567">
        <v>14.3</v>
      </c>
      <c r="Q567">
        <v>390</v>
      </c>
      <c r="R567">
        <v>444</v>
      </c>
      <c r="S567" s="5">
        <v>0.12</v>
      </c>
      <c r="T567" t="s">
        <v>8</v>
      </c>
      <c r="X567" s="4">
        <v>42401</v>
      </c>
      <c r="Y567" s="4">
        <v>42369</v>
      </c>
      <c r="Z567" t="s">
        <v>61</v>
      </c>
      <c r="AA567" t="s">
        <v>2387</v>
      </c>
      <c r="AB567" t="s">
        <v>8</v>
      </c>
    </row>
    <row r="568" spans="1:28" hidden="1" x14ac:dyDescent="0.3">
      <c r="A568">
        <v>2261069</v>
      </c>
      <c r="B568" t="s">
        <v>2386</v>
      </c>
      <c r="C568" t="s">
        <v>2385</v>
      </c>
      <c r="E568" t="s">
        <v>2078</v>
      </c>
      <c r="F568" t="s">
        <v>2077</v>
      </c>
      <c r="G568" t="s">
        <v>62</v>
      </c>
      <c r="H568" t="s">
        <v>8</v>
      </c>
      <c r="I568" t="s">
        <v>8</v>
      </c>
      <c r="J568" t="s">
        <v>8</v>
      </c>
      <c r="K568" t="s">
        <v>8</v>
      </c>
      <c r="L568" t="s">
        <v>10</v>
      </c>
      <c r="M568">
        <v>78.099999999999994</v>
      </c>
      <c r="N568">
        <v>23.5</v>
      </c>
      <c r="O568">
        <v>15.1</v>
      </c>
      <c r="P568">
        <v>15.1</v>
      </c>
      <c r="Q568">
        <v>323</v>
      </c>
      <c r="R568">
        <v>358</v>
      </c>
      <c r="S568" s="5">
        <v>0.1</v>
      </c>
      <c r="T568" t="s">
        <v>8</v>
      </c>
      <c r="X568" s="4">
        <v>42401</v>
      </c>
      <c r="Y568" s="4">
        <v>42667</v>
      </c>
      <c r="Z568" t="s">
        <v>61</v>
      </c>
      <c r="AA568" t="s">
        <v>2384</v>
      </c>
      <c r="AB568" t="s">
        <v>8</v>
      </c>
    </row>
    <row r="569" spans="1:28" hidden="1" x14ac:dyDescent="0.3">
      <c r="A569">
        <v>2199404</v>
      </c>
      <c r="B569" t="s">
        <v>2020</v>
      </c>
      <c r="C569" t="s">
        <v>2383</v>
      </c>
      <c r="E569" t="s">
        <v>64</v>
      </c>
      <c r="F569" t="s">
        <v>154</v>
      </c>
      <c r="G569" t="s">
        <v>153</v>
      </c>
      <c r="H569" t="s">
        <v>10</v>
      </c>
      <c r="I569" t="s">
        <v>8</v>
      </c>
      <c r="J569" t="s">
        <v>8</v>
      </c>
      <c r="K569" t="s">
        <v>8</v>
      </c>
      <c r="L569" t="s">
        <v>10</v>
      </c>
      <c r="M569">
        <v>19.399999999999999</v>
      </c>
      <c r="N569">
        <v>18.8</v>
      </c>
      <c r="O569">
        <v>1.7</v>
      </c>
      <c r="P569">
        <v>1.7</v>
      </c>
      <c r="Q569">
        <v>200</v>
      </c>
      <c r="R569">
        <v>268</v>
      </c>
      <c r="S569" s="5">
        <v>0.25</v>
      </c>
      <c r="T569" t="s">
        <v>8</v>
      </c>
      <c r="X569" s="4">
        <v>41640</v>
      </c>
      <c r="Y569" s="4">
        <v>41635</v>
      </c>
      <c r="Z569" t="s">
        <v>61</v>
      </c>
      <c r="AA569" t="s">
        <v>2382</v>
      </c>
      <c r="AB569" t="s">
        <v>8</v>
      </c>
    </row>
    <row r="570" spans="1:28" hidden="1" x14ac:dyDescent="0.3">
      <c r="A570">
        <v>2199403</v>
      </c>
      <c r="B570" t="s">
        <v>2020</v>
      </c>
      <c r="C570" t="s">
        <v>2381</v>
      </c>
      <c r="E570" t="s">
        <v>64</v>
      </c>
      <c r="F570" t="s">
        <v>154</v>
      </c>
      <c r="G570" t="s">
        <v>153</v>
      </c>
      <c r="H570" t="s">
        <v>10</v>
      </c>
      <c r="I570" t="s">
        <v>8</v>
      </c>
      <c r="J570" t="s">
        <v>8</v>
      </c>
      <c r="K570" t="s">
        <v>8</v>
      </c>
      <c r="L570" t="s">
        <v>10</v>
      </c>
      <c r="M570">
        <v>19.399999999999999</v>
      </c>
      <c r="N570">
        <v>18.8</v>
      </c>
      <c r="O570">
        <v>1.7</v>
      </c>
      <c r="P570">
        <v>1.7</v>
      </c>
      <c r="Q570">
        <v>200</v>
      </c>
      <c r="R570">
        <v>268</v>
      </c>
      <c r="S570" s="5">
        <v>0.25</v>
      </c>
      <c r="T570" t="s">
        <v>8</v>
      </c>
      <c r="X570" s="4">
        <v>41640</v>
      </c>
      <c r="Y570" s="4">
        <v>41635</v>
      </c>
      <c r="Z570" t="s">
        <v>61</v>
      </c>
      <c r="AA570" t="s">
        <v>2380</v>
      </c>
      <c r="AB570" t="s">
        <v>8</v>
      </c>
    </row>
    <row r="571" spans="1:28" hidden="1" x14ac:dyDescent="0.3">
      <c r="A571">
        <v>2198503</v>
      </c>
      <c r="B571" t="s">
        <v>2020</v>
      </c>
      <c r="C571" t="s">
        <v>2378</v>
      </c>
      <c r="E571" t="s">
        <v>64</v>
      </c>
      <c r="F571" t="s">
        <v>154</v>
      </c>
      <c r="G571" t="s">
        <v>153</v>
      </c>
      <c r="H571" t="s">
        <v>10</v>
      </c>
      <c r="I571" t="s">
        <v>8</v>
      </c>
      <c r="J571" t="s">
        <v>8</v>
      </c>
      <c r="K571" t="s">
        <v>8</v>
      </c>
      <c r="L571" t="s">
        <v>10</v>
      </c>
      <c r="M571">
        <v>19.399999999999999</v>
      </c>
      <c r="N571">
        <v>18.8</v>
      </c>
      <c r="O571">
        <v>1.7</v>
      </c>
      <c r="P571">
        <v>1.7</v>
      </c>
      <c r="Q571">
        <v>200</v>
      </c>
      <c r="R571">
        <v>268</v>
      </c>
      <c r="S571" s="5">
        <v>0.25</v>
      </c>
      <c r="T571" t="s">
        <v>8</v>
      </c>
      <c r="X571" s="4">
        <v>41640</v>
      </c>
      <c r="Y571" s="4">
        <v>41591</v>
      </c>
      <c r="Z571" t="s">
        <v>61</v>
      </c>
      <c r="AA571" t="s">
        <v>2379</v>
      </c>
      <c r="AB571" t="s">
        <v>8</v>
      </c>
    </row>
    <row r="572" spans="1:28" hidden="1" x14ac:dyDescent="0.3">
      <c r="A572">
        <v>2199405</v>
      </c>
      <c r="B572" t="s">
        <v>2020</v>
      </c>
      <c r="C572" t="s">
        <v>2378</v>
      </c>
      <c r="E572" t="s">
        <v>64</v>
      </c>
      <c r="F572" t="s">
        <v>154</v>
      </c>
      <c r="G572" t="s">
        <v>153</v>
      </c>
      <c r="H572" t="s">
        <v>10</v>
      </c>
      <c r="I572" t="s">
        <v>8</v>
      </c>
      <c r="J572" t="s">
        <v>8</v>
      </c>
      <c r="K572" t="s">
        <v>8</v>
      </c>
      <c r="L572" t="s">
        <v>10</v>
      </c>
      <c r="M572">
        <v>19.399999999999999</v>
      </c>
      <c r="N572">
        <v>18.8</v>
      </c>
      <c r="O572">
        <v>1.7</v>
      </c>
      <c r="P572">
        <v>1.7</v>
      </c>
      <c r="Q572">
        <v>200</v>
      </c>
      <c r="R572">
        <v>268</v>
      </c>
      <c r="S572" s="5">
        <v>0.25</v>
      </c>
      <c r="T572" t="s">
        <v>8</v>
      </c>
      <c r="X572" s="4">
        <v>41640</v>
      </c>
      <c r="Y572" s="4">
        <v>41635</v>
      </c>
      <c r="Z572" t="s">
        <v>61</v>
      </c>
      <c r="AA572" t="s">
        <v>2377</v>
      </c>
      <c r="AB572" t="s">
        <v>8</v>
      </c>
    </row>
    <row r="573" spans="1:28" hidden="1" x14ac:dyDescent="0.3">
      <c r="A573">
        <v>2198502</v>
      </c>
      <c r="B573" t="s">
        <v>2020</v>
      </c>
      <c r="C573" t="s">
        <v>2376</v>
      </c>
      <c r="E573" t="s">
        <v>64</v>
      </c>
      <c r="F573" t="s">
        <v>154</v>
      </c>
      <c r="G573" t="s">
        <v>153</v>
      </c>
      <c r="H573" t="s">
        <v>10</v>
      </c>
      <c r="I573" t="s">
        <v>8</v>
      </c>
      <c r="J573" t="s">
        <v>8</v>
      </c>
      <c r="K573" t="s">
        <v>8</v>
      </c>
      <c r="L573" t="s">
        <v>10</v>
      </c>
      <c r="M573">
        <v>19.399999999999999</v>
      </c>
      <c r="N573">
        <v>18.8</v>
      </c>
      <c r="O573">
        <v>1.7</v>
      </c>
      <c r="P573">
        <v>1.7</v>
      </c>
      <c r="Q573">
        <v>200</v>
      </c>
      <c r="R573">
        <v>268</v>
      </c>
      <c r="S573" s="5">
        <v>0.25</v>
      </c>
      <c r="T573" t="s">
        <v>8</v>
      </c>
      <c r="X573" s="4">
        <v>41640</v>
      </c>
      <c r="Y573" s="4">
        <v>41591</v>
      </c>
      <c r="Z573" t="s">
        <v>61</v>
      </c>
      <c r="AA573" t="s">
        <v>2375</v>
      </c>
      <c r="AB573" t="s">
        <v>8</v>
      </c>
    </row>
    <row r="574" spans="1:28" hidden="1" x14ac:dyDescent="0.3">
      <c r="A574">
        <v>2263530</v>
      </c>
      <c r="B574" t="s">
        <v>2020</v>
      </c>
      <c r="C574" t="s">
        <v>2374</v>
      </c>
      <c r="E574" t="s">
        <v>163</v>
      </c>
      <c r="F574" t="s">
        <v>267</v>
      </c>
      <c r="G574" t="s">
        <v>62</v>
      </c>
      <c r="H574" t="s">
        <v>8</v>
      </c>
      <c r="I574" t="s">
        <v>8</v>
      </c>
      <c r="J574" t="s">
        <v>8</v>
      </c>
      <c r="K574" t="s">
        <v>8</v>
      </c>
      <c r="L574" t="s">
        <v>8</v>
      </c>
      <c r="M574">
        <v>67.900000000000006</v>
      </c>
      <c r="N574">
        <v>27.6</v>
      </c>
      <c r="O574">
        <v>15</v>
      </c>
      <c r="P574">
        <v>18</v>
      </c>
      <c r="Q574">
        <v>428</v>
      </c>
      <c r="R574">
        <v>476</v>
      </c>
      <c r="S574" s="5">
        <v>0.1</v>
      </c>
      <c r="T574" t="s">
        <v>8</v>
      </c>
      <c r="X574" s="4">
        <v>42472</v>
      </c>
      <c r="Y574" s="4">
        <v>42458</v>
      </c>
      <c r="Z574" t="s">
        <v>61</v>
      </c>
      <c r="AA574" t="s">
        <v>2373</v>
      </c>
      <c r="AB574" t="s">
        <v>8</v>
      </c>
    </row>
    <row r="575" spans="1:28" hidden="1" x14ac:dyDescent="0.3">
      <c r="A575">
        <v>2249811</v>
      </c>
      <c r="B575" t="s">
        <v>2020</v>
      </c>
      <c r="C575" t="s">
        <v>2372</v>
      </c>
      <c r="E575" t="s">
        <v>64</v>
      </c>
      <c r="F575" t="s">
        <v>154</v>
      </c>
      <c r="G575" t="s">
        <v>153</v>
      </c>
      <c r="H575" t="s">
        <v>10</v>
      </c>
      <c r="I575" t="s">
        <v>8</v>
      </c>
      <c r="J575" t="s">
        <v>8</v>
      </c>
      <c r="K575" t="s">
        <v>8</v>
      </c>
      <c r="L575" t="s">
        <v>8</v>
      </c>
      <c r="M575">
        <v>20</v>
      </c>
      <c r="N575">
        <v>17</v>
      </c>
      <c r="O575">
        <v>1.7</v>
      </c>
      <c r="P575">
        <v>1.7</v>
      </c>
      <c r="Q575">
        <v>206</v>
      </c>
      <c r="R575">
        <v>268</v>
      </c>
      <c r="S575" s="5">
        <v>0.23</v>
      </c>
      <c r="T575" t="s">
        <v>8</v>
      </c>
      <c r="X575" s="4">
        <v>42292</v>
      </c>
      <c r="Y575" s="4">
        <v>42286</v>
      </c>
      <c r="Z575" t="s">
        <v>61</v>
      </c>
      <c r="AA575" t="s">
        <v>2371</v>
      </c>
      <c r="AB575" t="s">
        <v>8</v>
      </c>
    </row>
    <row r="576" spans="1:28" hidden="1" x14ac:dyDescent="0.3">
      <c r="A576">
        <v>2249812</v>
      </c>
      <c r="B576" t="s">
        <v>2020</v>
      </c>
      <c r="C576" t="s">
        <v>2370</v>
      </c>
      <c r="D576" t="s">
        <v>2369</v>
      </c>
      <c r="E576" t="s">
        <v>64</v>
      </c>
      <c r="F576" t="s">
        <v>154</v>
      </c>
      <c r="G576" t="s">
        <v>153</v>
      </c>
      <c r="H576" t="s">
        <v>10</v>
      </c>
      <c r="I576" t="s">
        <v>8</v>
      </c>
      <c r="J576" t="s">
        <v>8</v>
      </c>
      <c r="K576" t="s">
        <v>8</v>
      </c>
      <c r="L576" t="s">
        <v>8</v>
      </c>
      <c r="M576">
        <v>27</v>
      </c>
      <c r="N576">
        <v>19</v>
      </c>
      <c r="O576">
        <v>2.7</v>
      </c>
      <c r="P576">
        <v>2.7</v>
      </c>
      <c r="Q576">
        <v>214</v>
      </c>
      <c r="R576">
        <v>277</v>
      </c>
      <c r="S576" s="5">
        <v>0.23</v>
      </c>
      <c r="T576" t="s">
        <v>8</v>
      </c>
      <c r="X576" s="4">
        <v>42292</v>
      </c>
      <c r="Y576" s="4">
        <v>42286</v>
      </c>
      <c r="Z576" t="s">
        <v>61</v>
      </c>
      <c r="AA576" t="s">
        <v>2368</v>
      </c>
      <c r="AB576" t="s">
        <v>8</v>
      </c>
    </row>
    <row r="577" spans="1:28" hidden="1" x14ac:dyDescent="0.3">
      <c r="A577">
        <v>2268051</v>
      </c>
      <c r="B577" t="s">
        <v>2020</v>
      </c>
      <c r="C577" t="s">
        <v>2367</v>
      </c>
      <c r="E577" t="s">
        <v>64</v>
      </c>
      <c r="F577" t="s">
        <v>68</v>
      </c>
      <c r="G577" t="s">
        <v>62</v>
      </c>
      <c r="H577" t="s">
        <v>10</v>
      </c>
      <c r="I577" t="s">
        <v>8</v>
      </c>
      <c r="J577" t="s">
        <v>8</v>
      </c>
      <c r="K577" t="s">
        <v>8</v>
      </c>
      <c r="L577" t="s">
        <v>8</v>
      </c>
      <c r="M577">
        <v>33.5</v>
      </c>
      <c r="N577">
        <v>18.899999999999999</v>
      </c>
      <c r="O577">
        <v>3.1</v>
      </c>
      <c r="P577">
        <v>3.7</v>
      </c>
      <c r="Q577">
        <v>320</v>
      </c>
      <c r="R577">
        <v>358</v>
      </c>
      <c r="S577" s="5">
        <v>0.11</v>
      </c>
      <c r="T577" t="s">
        <v>8</v>
      </c>
      <c r="X577" s="4">
        <v>42513</v>
      </c>
      <c r="Y577" s="4">
        <v>42516</v>
      </c>
      <c r="Z577" t="s">
        <v>61</v>
      </c>
      <c r="AA577" t="s">
        <v>2366</v>
      </c>
      <c r="AB577" t="s">
        <v>8</v>
      </c>
    </row>
    <row r="578" spans="1:28" hidden="1" x14ac:dyDescent="0.3">
      <c r="A578">
        <v>2253508</v>
      </c>
      <c r="B578" t="s">
        <v>2020</v>
      </c>
      <c r="C578" t="s">
        <v>2365</v>
      </c>
      <c r="D578" t="s">
        <v>2364</v>
      </c>
      <c r="E578" t="s">
        <v>64</v>
      </c>
      <c r="F578" t="s">
        <v>154</v>
      </c>
      <c r="G578" t="s">
        <v>153</v>
      </c>
      <c r="H578" t="s">
        <v>10</v>
      </c>
      <c r="I578" t="s">
        <v>8</v>
      </c>
      <c r="J578" t="s">
        <v>8</v>
      </c>
      <c r="K578" t="s">
        <v>8</v>
      </c>
      <c r="L578" t="s">
        <v>10</v>
      </c>
      <c r="M578">
        <v>31.5</v>
      </c>
      <c r="N578">
        <v>17.5</v>
      </c>
      <c r="O578">
        <v>3.2</v>
      </c>
      <c r="P578">
        <v>3.2</v>
      </c>
      <c r="Q578">
        <v>219</v>
      </c>
      <c r="R578">
        <v>281</v>
      </c>
      <c r="S578" s="5">
        <v>0.22</v>
      </c>
      <c r="T578" t="s">
        <v>8</v>
      </c>
      <c r="X578" s="4">
        <v>42324</v>
      </c>
      <c r="Y578" s="4">
        <v>42328</v>
      </c>
      <c r="Z578" t="s">
        <v>61</v>
      </c>
      <c r="AA578" t="s">
        <v>2363</v>
      </c>
      <c r="AB578" t="s">
        <v>8</v>
      </c>
    </row>
    <row r="579" spans="1:28" hidden="1" x14ac:dyDescent="0.3">
      <c r="A579">
        <v>2265270</v>
      </c>
      <c r="B579" t="s">
        <v>2020</v>
      </c>
      <c r="C579" t="s">
        <v>2362</v>
      </c>
      <c r="D579" t="s">
        <v>2361</v>
      </c>
      <c r="E579" t="s">
        <v>64</v>
      </c>
      <c r="F579" t="s">
        <v>154</v>
      </c>
      <c r="G579" t="s">
        <v>153</v>
      </c>
      <c r="H579" t="s">
        <v>10</v>
      </c>
      <c r="I579" t="s">
        <v>8</v>
      </c>
      <c r="J579" t="s">
        <v>8</v>
      </c>
      <c r="K579" t="s">
        <v>8</v>
      </c>
      <c r="L579" t="s">
        <v>10</v>
      </c>
      <c r="M579">
        <v>31.5</v>
      </c>
      <c r="N579">
        <v>17.5</v>
      </c>
      <c r="O579">
        <v>3.2</v>
      </c>
      <c r="P579">
        <v>3.2</v>
      </c>
      <c r="Q579">
        <v>219</v>
      </c>
      <c r="R579">
        <v>281</v>
      </c>
      <c r="S579" s="5">
        <v>0.22</v>
      </c>
      <c r="T579" t="s">
        <v>8</v>
      </c>
      <c r="X579" s="4">
        <v>42475</v>
      </c>
      <c r="Y579" s="4">
        <v>42483</v>
      </c>
      <c r="Z579" t="s">
        <v>72</v>
      </c>
      <c r="AA579" t="s">
        <v>2360</v>
      </c>
      <c r="AB579" t="s">
        <v>8</v>
      </c>
    </row>
    <row r="580" spans="1:28" hidden="1" x14ac:dyDescent="0.3">
      <c r="A580">
        <v>2253505</v>
      </c>
      <c r="B580" t="s">
        <v>2020</v>
      </c>
      <c r="C580" t="s">
        <v>2359</v>
      </c>
      <c r="D580" t="s">
        <v>2358</v>
      </c>
      <c r="E580" t="s">
        <v>64</v>
      </c>
      <c r="F580" t="s">
        <v>68</v>
      </c>
      <c r="G580" t="s">
        <v>62</v>
      </c>
      <c r="H580" t="s">
        <v>10</v>
      </c>
      <c r="I580" t="s">
        <v>8</v>
      </c>
      <c r="J580" t="s">
        <v>8</v>
      </c>
      <c r="K580" t="s">
        <v>8</v>
      </c>
      <c r="L580" t="s">
        <v>10</v>
      </c>
      <c r="M580">
        <v>33.299999999999997</v>
      </c>
      <c r="N580">
        <v>18.899999999999999</v>
      </c>
      <c r="O580">
        <v>3.2</v>
      </c>
      <c r="P580">
        <v>3.9</v>
      </c>
      <c r="Q580">
        <v>322</v>
      </c>
      <c r="R580">
        <v>359</v>
      </c>
      <c r="S580" s="5">
        <v>0.1</v>
      </c>
      <c r="T580" t="s">
        <v>8</v>
      </c>
      <c r="X580" s="4">
        <v>42324</v>
      </c>
      <c r="Y580" s="4">
        <v>42328</v>
      </c>
      <c r="Z580" t="s">
        <v>61</v>
      </c>
      <c r="AA580" t="s">
        <v>2357</v>
      </c>
      <c r="AB580" t="s">
        <v>8</v>
      </c>
    </row>
    <row r="581" spans="1:28" hidden="1" x14ac:dyDescent="0.3">
      <c r="A581">
        <v>2253510</v>
      </c>
      <c r="B581" t="s">
        <v>2020</v>
      </c>
      <c r="C581" t="s">
        <v>2356</v>
      </c>
      <c r="D581" t="s">
        <v>2355</v>
      </c>
      <c r="E581" t="s">
        <v>64</v>
      </c>
      <c r="F581" t="s">
        <v>154</v>
      </c>
      <c r="G581" t="s">
        <v>153</v>
      </c>
      <c r="H581" t="s">
        <v>10</v>
      </c>
      <c r="I581" t="s">
        <v>8</v>
      </c>
      <c r="J581" t="s">
        <v>8</v>
      </c>
      <c r="K581" t="s">
        <v>8</v>
      </c>
      <c r="L581" t="s">
        <v>10</v>
      </c>
      <c r="M581">
        <v>32.9</v>
      </c>
      <c r="N581">
        <v>18.899999999999999</v>
      </c>
      <c r="O581">
        <v>4</v>
      </c>
      <c r="P581">
        <v>4</v>
      </c>
      <c r="Q581">
        <v>224</v>
      </c>
      <c r="R581">
        <v>288</v>
      </c>
      <c r="S581" s="5">
        <v>0.22</v>
      </c>
      <c r="T581" t="s">
        <v>8</v>
      </c>
      <c r="X581" s="4">
        <v>42324</v>
      </c>
      <c r="Y581" s="4">
        <v>42328</v>
      </c>
      <c r="Z581" t="s">
        <v>61</v>
      </c>
      <c r="AA581" t="s">
        <v>2354</v>
      </c>
      <c r="AB581" t="s">
        <v>8</v>
      </c>
    </row>
    <row r="582" spans="1:28" hidden="1" x14ac:dyDescent="0.3">
      <c r="A582">
        <v>2265271</v>
      </c>
      <c r="B582" t="s">
        <v>2020</v>
      </c>
      <c r="C582" t="s">
        <v>2353</v>
      </c>
      <c r="D582" t="s">
        <v>2352</v>
      </c>
      <c r="E582" t="s">
        <v>64</v>
      </c>
      <c r="F582" t="s">
        <v>154</v>
      </c>
      <c r="G582" t="s">
        <v>153</v>
      </c>
      <c r="H582" t="s">
        <v>10</v>
      </c>
      <c r="I582" t="s">
        <v>8</v>
      </c>
      <c r="J582" t="s">
        <v>8</v>
      </c>
      <c r="K582" t="s">
        <v>8</v>
      </c>
      <c r="L582" t="s">
        <v>10</v>
      </c>
      <c r="M582">
        <v>32.200000000000003</v>
      </c>
      <c r="N582">
        <v>20.3</v>
      </c>
      <c r="O582">
        <v>4.5</v>
      </c>
      <c r="P582">
        <v>4.5</v>
      </c>
      <c r="Q582">
        <v>228</v>
      </c>
      <c r="R582">
        <v>293</v>
      </c>
      <c r="S582" s="5">
        <v>0.22</v>
      </c>
      <c r="T582" t="s">
        <v>8</v>
      </c>
      <c r="X582" s="4">
        <v>42475</v>
      </c>
      <c r="Y582" s="4">
        <v>42483</v>
      </c>
      <c r="Z582" t="s">
        <v>72</v>
      </c>
      <c r="AA582" t="s">
        <v>2351</v>
      </c>
      <c r="AB582" t="s">
        <v>8</v>
      </c>
    </row>
    <row r="583" spans="1:28" hidden="1" x14ac:dyDescent="0.3">
      <c r="A583">
        <v>2241248</v>
      </c>
      <c r="B583" t="s">
        <v>2020</v>
      </c>
      <c r="C583" t="s">
        <v>2350</v>
      </c>
      <c r="E583" t="s">
        <v>163</v>
      </c>
      <c r="F583" t="s">
        <v>241</v>
      </c>
      <c r="G583" t="s">
        <v>62</v>
      </c>
      <c r="H583" t="s">
        <v>8</v>
      </c>
      <c r="I583" t="s">
        <v>8</v>
      </c>
      <c r="J583" t="s">
        <v>10</v>
      </c>
      <c r="K583" t="s">
        <v>10</v>
      </c>
      <c r="L583" t="s">
        <v>10</v>
      </c>
      <c r="M583">
        <v>69.8</v>
      </c>
      <c r="N583">
        <v>36</v>
      </c>
      <c r="O583">
        <v>23.6</v>
      </c>
      <c r="P583">
        <v>29.4</v>
      </c>
      <c r="Q583">
        <v>681</v>
      </c>
      <c r="R583">
        <v>747</v>
      </c>
      <c r="S583" s="5">
        <v>0.1</v>
      </c>
      <c r="T583" t="s">
        <v>8</v>
      </c>
      <c r="X583" s="4">
        <v>42170</v>
      </c>
      <c r="Y583" s="4">
        <v>42165</v>
      </c>
      <c r="Z583" t="s">
        <v>61</v>
      </c>
      <c r="AA583" t="s">
        <v>2349</v>
      </c>
      <c r="AB583" t="s">
        <v>8</v>
      </c>
    </row>
    <row r="584" spans="1:28" hidden="1" x14ac:dyDescent="0.3">
      <c r="A584">
        <v>2263529</v>
      </c>
      <c r="B584" t="s">
        <v>2020</v>
      </c>
      <c r="C584" t="s">
        <v>2348</v>
      </c>
      <c r="E584" t="s">
        <v>163</v>
      </c>
      <c r="F584" t="s">
        <v>267</v>
      </c>
      <c r="G584" t="s">
        <v>62</v>
      </c>
      <c r="H584" t="s">
        <v>8</v>
      </c>
      <c r="I584" t="s">
        <v>8</v>
      </c>
      <c r="J584" t="s">
        <v>8</v>
      </c>
      <c r="K584" t="s">
        <v>8</v>
      </c>
      <c r="L584" t="s">
        <v>8</v>
      </c>
      <c r="M584">
        <v>71</v>
      </c>
      <c r="N584">
        <v>32.799999999999997</v>
      </c>
      <c r="O584">
        <v>16.399999999999999</v>
      </c>
      <c r="P584">
        <v>20.399999999999999</v>
      </c>
      <c r="Q584">
        <v>448</v>
      </c>
      <c r="R584">
        <v>498</v>
      </c>
      <c r="S584" s="5">
        <v>0.1</v>
      </c>
      <c r="T584" t="s">
        <v>8</v>
      </c>
      <c r="X584" s="4">
        <v>42472</v>
      </c>
      <c r="Y584" s="4">
        <v>42458</v>
      </c>
      <c r="Z584" t="s">
        <v>61</v>
      </c>
      <c r="AA584" t="s">
        <v>2347</v>
      </c>
      <c r="AB584" t="s">
        <v>8</v>
      </c>
    </row>
    <row r="585" spans="1:28" hidden="1" x14ac:dyDescent="0.3">
      <c r="A585">
        <v>2234421</v>
      </c>
      <c r="B585" t="s">
        <v>2020</v>
      </c>
      <c r="C585" t="s">
        <v>2346</v>
      </c>
      <c r="E585" t="s">
        <v>205</v>
      </c>
      <c r="F585" t="s">
        <v>204</v>
      </c>
      <c r="G585" t="s">
        <v>62</v>
      </c>
      <c r="H585" t="s">
        <v>8</v>
      </c>
      <c r="I585" t="s">
        <v>8</v>
      </c>
      <c r="J585" t="s">
        <v>8</v>
      </c>
      <c r="K585" t="s">
        <v>10</v>
      </c>
      <c r="L585" t="s">
        <v>8</v>
      </c>
      <c r="M585">
        <v>65.5</v>
      </c>
      <c r="N585">
        <v>29.2</v>
      </c>
      <c r="O585">
        <v>18</v>
      </c>
      <c r="P585">
        <v>21.7</v>
      </c>
      <c r="Q585">
        <v>452</v>
      </c>
      <c r="R585">
        <v>493</v>
      </c>
      <c r="S585" s="5">
        <v>0.1</v>
      </c>
      <c r="T585" t="s">
        <v>8</v>
      </c>
      <c r="X585" s="4">
        <v>42068</v>
      </c>
      <c r="Y585" s="4">
        <v>42069</v>
      </c>
      <c r="Z585" t="s">
        <v>61</v>
      </c>
      <c r="AA585" t="s">
        <v>2345</v>
      </c>
      <c r="AB585" t="s">
        <v>10</v>
      </c>
    </row>
    <row r="586" spans="1:28" hidden="1" x14ac:dyDescent="0.3">
      <c r="A586">
        <v>2212940</v>
      </c>
      <c r="B586" t="s">
        <v>2187</v>
      </c>
      <c r="C586" t="s">
        <v>2344</v>
      </c>
      <c r="E586" t="s">
        <v>205</v>
      </c>
      <c r="F586" t="s">
        <v>204</v>
      </c>
      <c r="G586" t="s">
        <v>62</v>
      </c>
      <c r="H586" t="s">
        <v>8</v>
      </c>
      <c r="I586" t="s">
        <v>8</v>
      </c>
      <c r="J586" t="s">
        <v>8</v>
      </c>
      <c r="K586" t="s">
        <v>10</v>
      </c>
      <c r="L586" t="s">
        <v>8</v>
      </c>
      <c r="M586">
        <v>61.1</v>
      </c>
      <c r="N586">
        <v>28</v>
      </c>
      <c r="O586">
        <v>14.6</v>
      </c>
      <c r="P586">
        <v>17.600000000000001</v>
      </c>
      <c r="Q586">
        <v>421</v>
      </c>
      <c r="R586">
        <v>460</v>
      </c>
      <c r="S586" s="5">
        <v>0.1</v>
      </c>
      <c r="T586" t="s">
        <v>8</v>
      </c>
      <c r="X586" s="4">
        <v>41744</v>
      </c>
      <c r="Y586" s="4">
        <v>41795</v>
      </c>
      <c r="Z586" t="s">
        <v>61</v>
      </c>
      <c r="AA586" t="s">
        <v>2343</v>
      </c>
      <c r="AB586" t="s">
        <v>10</v>
      </c>
    </row>
    <row r="587" spans="1:28" hidden="1" x14ac:dyDescent="0.3">
      <c r="A587">
        <v>2222749</v>
      </c>
      <c r="B587" t="s">
        <v>2187</v>
      </c>
      <c r="C587" t="s">
        <v>2341</v>
      </c>
      <c r="E587" t="s">
        <v>205</v>
      </c>
      <c r="F587" t="s">
        <v>209</v>
      </c>
      <c r="G587" t="s">
        <v>62</v>
      </c>
      <c r="H587" t="s">
        <v>8</v>
      </c>
      <c r="I587" t="s">
        <v>8</v>
      </c>
      <c r="J587" t="s">
        <v>8</v>
      </c>
      <c r="K587" t="s">
        <v>8</v>
      </c>
      <c r="L587" t="s">
        <v>8</v>
      </c>
      <c r="M587">
        <v>61.1</v>
      </c>
      <c r="N587">
        <v>28</v>
      </c>
      <c r="O587">
        <v>14.6</v>
      </c>
      <c r="P587">
        <v>17.600000000000001</v>
      </c>
      <c r="Q587">
        <v>337</v>
      </c>
      <c r="R587">
        <v>376</v>
      </c>
      <c r="S587" s="5">
        <v>0.1</v>
      </c>
      <c r="T587" t="s">
        <v>8</v>
      </c>
      <c r="X587" s="4">
        <v>41939</v>
      </c>
      <c r="Y587" s="4">
        <v>41921</v>
      </c>
      <c r="Z587" t="s">
        <v>61</v>
      </c>
      <c r="AA587" t="s">
        <v>2342</v>
      </c>
      <c r="AB587" t="s">
        <v>10</v>
      </c>
    </row>
    <row r="588" spans="1:28" hidden="1" x14ac:dyDescent="0.3">
      <c r="A588">
        <v>2222750</v>
      </c>
      <c r="B588" t="s">
        <v>2187</v>
      </c>
      <c r="C588" t="s">
        <v>2341</v>
      </c>
      <c r="E588" t="s">
        <v>205</v>
      </c>
      <c r="F588" t="s">
        <v>204</v>
      </c>
      <c r="G588" t="s">
        <v>62</v>
      </c>
      <c r="H588" t="s">
        <v>8</v>
      </c>
      <c r="I588" t="s">
        <v>8</v>
      </c>
      <c r="J588" t="s">
        <v>8</v>
      </c>
      <c r="K588" t="s">
        <v>10</v>
      </c>
      <c r="L588" t="s">
        <v>8</v>
      </c>
      <c r="M588">
        <v>61.1</v>
      </c>
      <c r="N588">
        <v>28</v>
      </c>
      <c r="O588">
        <v>14.6</v>
      </c>
      <c r="P588">
        <v>17.600000000000001</v>
      </c>
      <c r="Q588">
        <v>421</v>
      </c>
      <c r="R588">
        <v>460</v>
      </c>
      <c r="S588" s="5">
        <v>0.1</v>
      </c>
      <c r="T588" t="s">
        <v>8</v>
      </c>
      <c r="X588" s="4">
        <v>41939</v>
      </c>
      <c r="Y588" s="4">
        <v>41921</v>
      </c>
      <c r="Z588" t="s">
        <v>61</v>
      </c>
      <c r="AA588" t="s">
        <v>2340</v>
      </c>
      <c r="AB588" t="s">
        <v>10</v>
      </c>
    </row>
    <row r="589" spans="1:28" hidden="1" x14ac:dyDescent="0.3">
      <c r="A589">
        <v>2208220</v>
      </c>
      <c r="B589" t="s">
        <v>2187</v>
      </c>
      <c r="C589" t="s">
        <v>2338</v>
      </c>
      <c r="E589" t="s">
        <v>205</v>
      </c>
      <c r="F589" t="s">
        <v>209</v>
      </c>
      <c r="G589" t="s">
        <v>62</v>
      </c>
      <c r="H589" t="s">
        <v>8</v>
      </c>
      <c r="I589" t="s">
        <v>8</v>
      </c>
      <c r="J589" t="s">
        <v>8</v>
      </c>
      <c r="K589" t="s">
        <v>8</v>
      </c>
      <c r="L589" t="s">
        <v>8</v>
      </c>
      <c r="M589">
        <v>64.099999999999994</v>
      </c>
      <c r="N589">
        <v>28</v>
      </c>
      <c r="O589">
        <v>15.6</v>
      </c>
      <c r="P589">
        <v>18.600000000000001</v>
      </c>
      <c r="Q589">
        <v>344</v>
      </c>
      <c r="R589">
        <v>384</v>
      </c>
      <c r="S589" s="5">
        <v>0.1</v>
      </c>
      <c r="T589" t="s">
        <v>8</v>
      </c>
      <c r="X589" s="4">
        <v>41744</v>
      </c>
      <c r="Y589" s="4">
        <v>41730</v>
      </c>
      <c r="Z589" t="s">
        <v>61</v>
      </c>
      <c r="AA589" t="s">
        <v>2339</v>
      </c>
      <c r="AB589" t="s">
        <v>10</v>
      </c>
    </row>
    <row r="590" spans="1:28" hidden="1" x14ac:dyDescent="0.3">
      <c r="A590">
        <v>2212943</v>
      </c>
      <c r="B590" t="s">
        <v>2187</v>
      </c>
      <c r="C590" t="s">
        <v>2338</v>
      </c>
      <c r="E590" t="s">
        <v>205</v>
      </c>
      <c r="F590" t="s">
        <v>204</v>
      </c>
      <c r="G590" t="s">
        <v>62</v>
      </c>
      <c r="H590" t="s">
        <v>8</v>
      </c>
      <c r="I590" t="s">
        <v>8</v>
      </c>
      <c r="J590" t="s">
        <v>8</v>
      </c>
      <c r="K590" t="s">
        <v>10</v>
      </c>
      <c r="L590" t="s">
        <v>8</v>
      </c>
      <c r="M590">
        <v>64.099999999999994</v>
      </c>
      <c r="N590">
        <v>28</v>
      </c>
      <c r="O590">
        <v>15.6</v>
      </c>
      <c r="P590">
        <v>18.600000000000001</v>
      </c>
      <c r="Q590">
        <v>428</v>
      </c>
      <c r="R590">
        <v>468</v>
      </c>
      <c r="S590" s="5">
        <v>0.1</v>
      </c>
      <c r="T590" t="s">
        <v>8</v>
      </c>
      <c r="X590" s="4">
        <v>41744</v>
      </c>
      <c r="Y590" s="4">
        <v>41795</v>
      </c>
      <c r="Z590" t="s">
        <v>61</v>
      </c>
      <c r="AA590" t="s">
        <v>2337</v>
      </c>
      <c r="AB590" t="s">
        <v>10</v>
      </c>
    </row>
    <row r="591" spans="1:28" hidden="1" x14ac:dyDescent="0.3">
      <c r="A591">
        <v>2208222</v>
      </c>
      <c r="B591" t="s">
        <v>2187</v>
      </c>
      <c r="C591" t="s">
        <v>2335</v>
      </c>
      <c r="E591" t="s">
        <v>205</v>
      </c>
      <c r="F591" t="s">
        <v>209</v>
      </c>
      <c r="G591" t="s">
        <v>62</v>
      </c>
      <c r="H591" t="s">
        <v>8</v>
      </c>
      <c r="I591" t="s">
        <v>8</v>
      </c>
      <c r="J591" t="s">
        <v>8</v>
      </c>
      <c r="K591" t="s">
        <v>8</v>
      </c>
      <c r="L591" t="s">
        <v>8</v>
      </c>
      <c r="M591">
        <v>64.099999999999994</v>
      </c>
      <c r="N591">
        <v>28</v>
      </c>
      <c r="O591">
        <v>15.6</v>
      </c>
      <c r="P591">
        <v>18.600000000000001</v>
      </c>
      <c r="Q591">
        <v>344</v>
      </c>
      <c r="R591">
        <v>384</v>
      </c>
      <c r="S591" s="5">
        <v>0.1</v>
      </c>
      <c r="T591" t="s">
        <v>8</v>
      </c>
      <c r="X591" s="4">
        <v>41744</v>
      </c>
      <c r="Y591" s="4">
        <v>41730</v>
      </c>
      <c r="Z591" t="s">
        <v>61</v>
      </c>
      <c r="AA591" t="s">
        <v>2336</v>
      </c>
      <c r="AB591" t="s">
        <v>10</v>
      </c>
    </row>
    <row r="592" spans="1:28" hidden="1" x14ac:dyDescent="0.3">
      <c r="A592">
        <v>2212945</v>
      </c>
      <c r="B592" t="s">
        <v>2187</v>
      </c>
      <c r="C592" t="s">
        <v>2335</v>
      </c>
      <c r="E592" t="s">
        <v>205</v>
      </c>
      <c r="F592" t="s">
        <v>204</v>
      </c>
      <c r="G592" t="s">
        <v>62</v>
      </c>
      <c r="H592" t="s">
        <v>8</v>
      </c>
      <c r="I592" t="s">
        <v>8</v>
      </c>
      <c r="J592" t="s">
        <v>8</v>
      </c>
      <c r="K592" t="s">
        <v>10</v>
      </c>
      <c r="L592" t="s">
        <v>8</v>
      </c>
      <c r="M592">
        <v>64.099999999999994</v>
      </c>
      <c r="N592">
        <v>28</v>
      </c>
      <c r="O592">
        <v>15.6</v>
      </c>
      <c r="P592">
        <v>18.600000000000001</v>
      </c>
      <c r="Q592">
        <v>428</v>
      </c>
      <c r="R592">
        <v>468</v>
      </c>
      <c r="S592" s="5">
        <v>0.1</v>
      </c>
      <c r="T592" t="s">
        <v>8</v>
      </c>
      <c r="X592" s="4">
        <v>41744</v>
      </c>
      <c r="Y592" s="4">
        <v>41795</v>
      </c>
      <c r="Z592" t="s">
        <v>61</v>
      </c>
      <c r="AA592" t="s">
        <v>2334</v>
      </c>
      <c r="AB592" t="s">
        <v>10</v>
      </c>
    </row>
    <row r="593" spans="1:28" hidden="1" x14ac:dyDescent="0.3">
      <c r="A593">
        <v>2208221</v>
      </c>
      <c r="B593" t="s">
        <v>2187</v>
      </c>
      <c r="C593" t="s">
        <v>2332</v>
      </c>
      <c r="E593" t="s">
        <v>205</v>
      </c>
      <c r="F593" t="s">
        <v>209</v>
      </c>
      <c r="G593" t="s">
        <v>62</v>
      </c>
      <c r="H593" t="s">
        <v>8</v>
      </c>
      <c r="I593" t="s">
        <v>8</v>
      </c>
      <c r="J593" t="s">
        <v>8</v>
      </c>
      <c r="K593" t="s">
        <v>8</v>
      </c>
      <c r="L593" t="s">
        <v>8</v>
      </c>
      <c r="M593">
        <v>64.099999999999994</v>
      </c>
      <c r="N593">
        <v>28</v>
      </c>
      <c r="O593">
        <v>15.6</v>
      </c>
      <c r="P593">
        <v>18.600000000000001</v>
      </c>
      <c r="Q593">
        <v>344</v>
      </c>
      <c r="R593">
        <v>384</v>
      </c>
      <c r="S593" s="5">
        <v>0.1</v>
      </c>
      <c r="T593" t="s">
        <v>8</v>
      </c>
      <c r="X593" s="4">
        <v>41744</v>
      </c>
      <c r="Y593" s="4">
        <v>41730</v>
      </c>
      <c r="Z593" t="s">
        <v>61</v>
      </c>
      <c r="AA593" t="s">
        <v>2333</v>
      </c>
      <c r="AB593" t="s">
        <v>10</v>
      </c>
    </row>
    <row r="594" spans="1:28" hidden="1" x14ac:dyDescent="0.3">
      <c r="A594">
        <v>2212944</v>
      </c>
      <c r="B594" t="s">
        <v>2187</v>
      </c>
      <c r="C594" t="s">
        <v>2332</v>
      </c>
      <c r="E594" t="s">
        <v>205</v>
      </c>
      <c r="F594" t="s">
        <v>204</v>
      </c>
      <c r="G594" t="s">
        <v>62</v>
      </c>
      <c r="H594" t="s">
        <v>8</v>
      </c>
      <c r="I594" t="s">
        <v>8</v>
      </c>
      <c r="J594" t="s">
        <v>8</v>
      </c>
      <c r="K594" t="s">
        <v>10</v>
      </c>
      <c r="L594" t="s">
        <v>8</v>
      </c>
      <c r="M594">
        <v>64.099999999999994</v>
      </c>
      <c r="N594">
        <v>28</v>
      </c>
      <c r="O594">
        <v>15.6</v>
      </c>
      <c r="P594">
        <v>18.600000000000001</v>
      </c>
      <c r="Q594">
        <v>428</v>
      </c>
      <c r="R594">
        <v>468</v>
      </c>
      <c r="S594" s="5">
        <v>0.1</v>
      </c>
      <c r="T594" t="s">
        <v>8</v>
      </c>
      <c r="X594" s="4">
        <v>41744</v>
      </c>
      <c r="Y594" s="4">
        <v>41795</v>
      </c>
      <c r="Z594" t="s">
        <v>61</v>
      </c>
      <c r="AA594" t="s">
        <v>2331</v>
      </c>
      <c r="AB594" t="s">
        <v>10</v>
      </c>
    </row>
    <row r="595" spans="1:28" hidden="1" x14ac:dyDescent="0.3">
      <c r="A595">
        <v>2218165</v>
      </c>
      <c r="B595" t="s">
        <v>2187</v>
      </c>
      <c r="C595" t="s">
        <v>2329</v>
      </c>
      <c r="E595" t="s">
        <v>205</v>
      </c>
      <c r="F595" t="s">
        <v>209</v>
      </c>
      <c r="G595" t="s">
        <v>62</v>
      </c>
      <c r="H595" t="s">
        <v>8</v>
      </c>
      <c r="I595" t="s">
        <v>8</v>
      </c>
      <c r="J595" t="s">
        <v>8</v>
      </c>
      <c r="K595" t="s">
        <v>8</v>
      </c>
      <c r="L595" t="s">
        <v>8</v>
      </c>
      <c r="M595">
        <v>67.3</v>
      </c>
      <c r="N595">
        <v>28</v>
      </c>
      <c r="O595">
        <v>17.5</v>
      </c>
      <c r="P595">
        <v>20.6</v>
      </c>
      <c r="Q595">
        <v>358</v>
      </c>
      <c r="R595">
        <v>400</v>
      </c>
      <c r="S595" s="5">
        <v>0.1</v>
      </c>
      <c r="T595" t="s">
        <v>8</v>
      </c>
      <c r="X595" s="4">
        <v>41956</v>
      </c>
      <c r="Y595" s="4">
        <v>41878</v>
      </c>
      <c r="Z595" t="s">
        <v>61</v>
      </c>
      <c r="AA595" t="s">
        <v>2330</v>
      </c>
      <c r="AB595" t="s">
        <v>10</v>
      </c>
    </row>
    <row r="596" spans="1:28" hidden="1" x14ac:dyDescent="0.3">
      <c r="A596">
        <v>2218186</v>
      </c>
      <c r="B596" t="s">
        <v>2187</v>
      </c>
      <c r="C596" t="s">
        <v>2329</v>
      </c>
      <c r="E596" t="s">
        <v>205</v>
      </c>
      <c r="F596" t="s">
        <v>204</v>
      </c>
      <c r="G596" t="s">
        <v>62</v>
      </c>
      <c r="H596" t="s">
        <v>8</v>
      </c>
      <c r="I596" t="s">
        <v>8</v>
      </c>
      <c r="J596" t="s">
        <v>8</v>
      </c>
      <c r="K596" t="s">
        <v>10</v>
      </c>
      <c r="L596" t="s">
        <v>8</v>
      </c>
      <c r="M596">
        <v>67.3</v>
      </c>
      <c r="N596">
        <v>28</v>
      </c>
      <c r="O596">
        <v>17.5</v>
      </c>
      <c r="P596">
        <v>20.6</v>
      </c>
      <c r="Q596">
        <v>442</v>
      </c>
      <c r="R596">
        <v>484</v>
      </c>
      <c r="S596" s="5">
        <v>0.1</v>
      </c>
      <c r="T596" t="s">
        <v>8</v>
      </c>
      <c r="X596" s="4">
        <v>41929</v>
      </c>
      <c r="Y596" s="4">
        <v>41878</v>
      </c>
      <c r="Z596" t="s">
        <v>61</v>
      </c>
      <c r="AA596" t="s">
        <v>2328</v>
      </c>
      <c r="AB596" t="s">
        <v>10</v>
      </c>
    </row>
    <row r="597" spans="1:28" hidden="1" x14ac:dyDescent="0.3">
      <c r="A597">
        <v>2218166</v>
      </c>
      <c r="B597" t="s">
        <v>2187</v>
      </c>
      <c r="C597" t="s">
        <v>2326</v>
      </c>
      <c r="E597" t="s">
        <v>205</v>
      </c>
      <c r="F597" t="s">
        <v>209</v>
      </c>
      <c r="G597" t="s">
        <v>62</v>
      </c>
      <c r="H597" t="s">
        <v>8</v>
      </c>
      <c r="I597" t="s">
        <v>8</v>
      </c>
      <c r="J597" t="s">
        <v>8</v>
      </c>
      <c r="K597" t="s">
        <v>8</v>
      </c>
      <c r="L597" t="s">
        <v>8</v>
      </c>
      <c r="M597">
        <v>67.3</v>
      </c>
      <c r="N597">
        <v>28</v>
      </c>
      <c r="O597">
        <v>17.5</v>
      </c>
      <c r="P597">
        <v>20.6</v>
      </c>
      <c r="Q597">
        <v>358</v>
      </c>
      <c r="R597">
        <v>400</v>
      </c>
      <c r="S597" s="5">
        <v>0.1</v>
      </c>
      <c r="T597" t="s">
        <v>8</v>
      </c>
      <c r="X597" s="4">
        <v>41929</v>
      </c>
      <c r="Y597" s="4">
        <v>41878</v>
      </c>
      <c r="Z597" t="s">
        <v>61</v>
      </c>
      <c r="AA597" t="s">
        <v>2327</v>
      </c>
      <c r="AB597" t="s">
        <v>10</v>
      </c>
    </row>
    <row r="598" spans="1:28" hidden="1" x14ac:dyDescent="0.3">
      <c r="A598">
        <v>2218187</v>
      </c>
      <c r="B598" t="s">
        <v>2187</v>
      </c>
      <c r="C598" t="s">
        <v>2326</v>
      </c>
      <c r="E598" t="s">
        <v>205</v>
      </c>
      <c r="F598" t="s">
        <v>204</v>
      </c>
      <c r="G598" t="s">
        <v>62</v>
      </c>
      <c r="H598" t="s">
        <v>8</v>
      </c>
      <c r="I598" t="s">
        <v>8</v>
      </c>
      <c r="J598" t="s">
        <v>8</v>
      </c>
      <c r="K598" t="s">
        <v>10</v>
      </c>
      <c r="L598" t="s">
        <v>8</v>
      </c>
      <c r="M598">
        <v>67.3</v>
      </c>
      <c r="N598">
        <v>28</v>
      </c>
      <c r="O598">
        <v>17.5</v>
      </c>
      <c r="P598">
        <v>20.6</v>
      </c>
      <c r="Q598">
        <v>442</v>
      </c>
      <c r="R598">
        <v>484</v>
      </c>
      <c r="S598" s="5">
        <v>0.1</v>
      </c>
      <c r="T598" t="s">
        <v>8</v>
      </c>
      <c r="X598" s="4">
        <v>41929</v>
      </c>
      <c r="Y598" s="4">
        <v>41878</v>
      </c>
      <c r="Z598" t="s">
        <v>61</v>
      </c>
      <c r="AA598" t="s">
        <v>2325</v>
      </c>
      <c r="AB598" t="s">
        <v>10</v>
      </c>
    </row>
    <row r="599" spans="1:28" hidden="1" x14ac:dyDescent="0.3">
      <c r="A599">
        <v>2218172</v>
      </c>
      <c r="B599" t="s">
        <v>2187</v>
      </c>
      <c r="C599" t="s">
        <v>2323</v>
      </c>
      <c r="E599" t="s">
        <v>205</v>
      </c>
      <c r="F599" t="s">
        <v>209</v>
      </c>
      <c r="G599" t="s">
        <v>62</v>
      </c>
      <c r="H599" t="s">
        <v>8</v>
      </c>
      <c r="I599" t="s">
        <v>8</v>
      </c>
      <c r="J599" t="s">
        <v>8</v>
      </c>
      <c r="K599" t="s">
        <v>8</v>
      </c>
      <c r="L599" t="s">
        <v>8</v>
      </c>
      <c r="M599">
        <v>66.900000000000006</v>
      </c>
      <c r="N599">
        <v>29.5</v>
      </c>
      <c r="O599">
        <v>18.2</v>
      </c>
      <c r="P599">
        <v>22.1</v>
      </c>
      <c r="Q599">
        <v>369</v>
      </c>
      <c r="R599">
        <v>412</v>
      </c>
      <c r="S599" s="5">
        <v>0.1</v>
      </c>
      <c r="T599" t="s">
        <v>8</v>
      </c>
      <c r="X599" s="4">
        <v>41946</v>
      </c>
      <c r="Y599" s="4">
        <v>41878</v>
      </c>
      <c r="Z599" t="s">
        <v>61</v>
      </c>
      <c r="AA599" t="s">
        <v>2324</v>
      </c>
      <c r="AB599" t="s">
        <v>10</v>
      </c>
    </row>
    <row r="600" spans="1:28" hidden="1" x14ac:dyDescent="0.3">
      <c r="A600">
        <v>2218191</v>
      </c>
      <c r="B600" t="s">
        <v>2187</v>
      </c>
      <c r="C600" t="s">
        <v>2323</v>
      </c>
      <c r="E600" t="s">
        <v>205</v>
      </c>
      <c r="F600" t="s">
        <v>204</v>
      </c>
      <c r="G600" t="s">
        <v>62</v>
      </c>
      <c r="H600" t="s">
        <v>8</v>
      </c>
      <c r="I600" t="s">
        <v>8</v>
      </c>
      <c r="J600" t="s">
        <v>8</v>
      </c>
      <c r="K600" t="s">
        <v>10</v>
      </c>
      <c r="L600" t="s">
        <v>8</v>
      </c>
      <c r="M600">
        <v>66.900000000000006</v>
      </c>
      <c r="N600">
        <v>29.5</v>
      </c>
      <c r="O600">
        <v>18.2</v>
      </c>
      <c r="P600">
        <v>22.1</v>
      </c>
      <c r="Q600">
        <v>453</v>
      </c>
      <c r="R600">
        <v>496</v>
      </c>
      <c r="S600" s="5">
        <v>0.1</v>
      </c>
      <c r="T600" t="s">
        <v>8</v>
      </c>
      <c r="X600" s="4">
        <v>41946</v>
      </c>
      <c r="Y600" s="4">
        <v>41878</v>
      </c>
      <c r="Z600" t="s">
        <v>61</v>
      </c>
      <c r="AA600" t="s">
        <v>2322</v>
      </c>
      <c r="AB600" t="s">
        <v>10</v>
      </c>
    </row>
    <row r="601" spans="1:28" hidden="1" x14ac:dyDescent="0.3">
      <c r="A601">
        <v>2218167</v>
      </c>
      <c r="B601" t="s">
        <v>2187</v>
      </c>
      <c r="C601" t="s">
        <v>2320</v>
      </c>
      <c r="E601" t="s">
        <v>205</v>
      </c>
      <c r="F601" t="s">
        <v>209</v>
      </c>
      <c r="G601" t="s">
        <v>62</v>
      </c>
      <c r="H601" t="s">
        <v>8</v>
      </c>
      <c r="I601" t="s">
        <v>8</v>
      </c>
      <c r="J601" t="s">
        <v>8</v>
      </c>
      <c r="K601" t="s">
        <v>8</v>
      </c>
      <c r="L601" t="s">
        <v>8</v>
      </c>
      <c r="M601">
        <v>67.3</v>
      </c>
      <c r="N601">
        <v>28</v>
      </c>
      <c r="O601">
        <v>17.5</v>
      </c>
      <c r="P601">
        <v>20.6</v>
      </c>
      <c r="Q601">
        <v>358</v>
      </c>
      <c r="R601">
        <v>400</v>
      </c>
      <c r="S601" s="5">
        <v>0.1</v>
      </c>
      <c r="T601" t="s">
        <v>8</v>
      </c>
      <c r="X601" s="4">
        <v>41929</v>
      </c>
      <c r="Y601" s="4">
        <v>41878</v>
      </c>
      <c r="Z601" t="s">
        <v>61</v>
      </c>
      <c r="AA601" t="s">
        <v>2321</v>
      </c>
      <c r="AB601" t="s">
        <v>10</v>
      </c>
    </row>
    <row r="602" spans="1:28" hidden="1" x14ac:dyDescent="0.3">
      <c r="A602">
        <v>2218188</v>
      </c>
      <c r="B602" t="s">
        <v>2187</v>
      </c>
      <c r="C602" t="s">
        <v>2320</v>
      </c>
      <c r="E602" t="s">
        <v>205</v>
      </c>
      <c r="F602" t="s">
        <v>204</v>
      </c>
      <c r="G602" t="s">
        <v>62</v>
      </c>
      <c r="H602" t="s">
        <v>8</v>
      </c>
      <c r="I602" t="s">
        <v>8</v>
      </c>
      <c r="J602" t="s">
        <v>8</v>
      </c>
      <c r="K602" t="s">
        <v>10</v>
      </c>
      <c r="L602" t="s">
        <v>8</v>
      </c>
      <c r="M602">
        <v>67.3</v>
      </c>
      <c r="N602">
        <v>28</v>
      </c>
      <c r="O602">
        <v>17.5</v>
      </c>
      <c r="P602">
        <v>20.6</v>
      </c>
      <c r="Q602">
        <v>442</v>
      </c>
      <c r="R602">
        <v>484</v>
      </c>
      <c r="S602" s="5">
        <v>0.1</v>
      </c>
      <c r="T602" t="s">
        <v>8</v>
      </c>
      <c r="X602" s="4">
        <v>41929</v>
      </c>
      <c r="Y602" s="4">
        <v>41878</v>
      </c>
      <c r="Z602" t="s">
        <v>61</v>
      </c>
      <c r="AA602" t="s">
        <v>2319</v>
      </c>
      <c r="AB602" t="s">
        <v>10</v>
      </c>
    </row>
    <row r="603" spans="1:28" hidden="1" x14ac:dyDescent="0.3">
      <c r="A603">
        <v>2218168</v>
      </c>
      <c r="B603" t="s">
        <v>2187</v>
      </c>
      <c r="C603" t="s">
        <v>2317</v>
      </c>
      <c r="E603" t="s">
        <v>205</v>
      </c>
      <c r="F603" t="s">
        <v>209</v>
      </c>
      <c r="G603" t="s">
        <v>62</v>
      </c>
      <c r="H603" t="s">
        <v>8</v>
      </c>
      <c r="I603" t="s">
        <v>8</v>
      </c>
      <c r="J603" t="s">
        <v>8</v>
      </c>
      <c r="K603" t="s">
        <v>8</v>
      </c>
      <c r="L603" t="s">
        <v>8</v>
      </c>
      <c r="M603">
        <v>67.3</v>
      </c>
      <c r="N603">
        <v>28</v>
      </c>
      <c r="O603">
        <v>17.5</v>
      </c>
      <c r="P603">
        <v>20.6</v>
      </c>
      <c r="Q603">
        <v>358</v>
      </c>
      <c r="R603">
        <v>400</v>
      </c>
      <c r="S603" s="5">
        <v>0.1</v>
      </c>
      <c r="T603" t="s">
        <v>8</v>
      </c>
      <c r="X603" s="4">
        <v>41929</v>
      </c>
      <c r="Y603" s="4">
        <v>41878</v>
      </c>
      <c r="Z603" t="s">
        <v>61</v>
      </c>
      <c r="AA603" t="s">
        <v>2318</v>
      </c>
      <c r="AB603" t="s">
        <v>10</v>
      </c>
    </row>
    <row r="604" spans="1:28" hidden="1" x14ac:dyDescent="0.3">
      <c r="A604">
        <v>2218189</v>
      </c>
      <c r="B604" t="s">
        <v>2187</v>
      </c>
      <c r="C604" t="s">
        <v>2317</v>
      </c>
      <c r="E604" t="s">
        <v>205</v>
      </c>
      <c r="F604" t="s">
        <v>204</v>
      </c>
      <c r="G604" t="s">
        <v>62</v>
      </c>
      <c r="H604" t="s">
        <v>8</v>
      </c>
      <c r="I604" t="s">
        <v>8</v>
      </c>
      <c r="J604" t="s">
        <v>8</v>
      </c>
      <c r="K604" t="s">
        <v>10</v>
      </c>
      <c r="L604" t="s">
        <v>8</v>
      </c>
      <c r="M604">
        <v>67.3</v>
      </c>
      <c r="N604">
        <v>28</v>
      </c>
      <c r="O604">
        <v>17.5</v>
      </c>
      <c r="P604">
        <v>20.6</v>
      </c>
      <c r="Q604">
        <v>442</v>
      </c>
      <c r="R604">
        <v>484</v>
      </c>
      <c r="S604" s="5">
        <v>0.1</v>
      </c>
      <c r="T604" t="s">
        <v>8</v>
      </c>
      <c r="X604" s="4">
        <v>41929</v>
      </c>
      <c r="Y604" s="4">
        <v>41878</v>
      </c>
      <c r="Z604" t="s">
        <v>61</v>
      </c>
      <c r="AA604" t="s">
        <v>2316</v>
      </c>
      <c r="AB604" t="s">
        <v>10</v>
      </c>
    </row>
    <row r="605" spans="1:28" hidden="1" x14ac:dyDescent="0.3">
      <c r="A605">
        <v>2218169</v>
      </c>
      <c r="B605" t="s">
        <v>2187</v>
      </c>
      <c r="C605" t="s">
        <v>2314</v>
      </c>
      <c r="E605" t="s">
        <v>205</v>
      </c>
      <c r="F605" t="s">
        <v>209</v>
      </c>
      <c r="G605" t="s">
        <v>62</v>
      </c>
      <c r="H605" t="s">
        <v>8</v>
      </c>
      <c r="I605" t="s">
        <v>8</v>
      </c>
      <c r="J605" t="s">
        <v>8</v>
      </c>
      <c r="K605" t="s">
        <v>8</v>
      </c>
      <c r="L605" t="s">
        <v>8</v>
      </c>
      <c r="M605">
        <v>67.3</v>
      </c>
      <c r="N605">
        <v>28</v>
      </c>
      <c r="O605">
        <v>17.5</v>
      </c>
      <c r="P605">
        <v>20.6</v>
      </c>
      <c r="Q605">
        <v>358</v>
      </c>
      <c r="R605">
        <v>400</v>
      </c>
      <c r="S605" s="5">
        <v>0.1</v>
      </c>
      <c r="T605" t="s">
        <v>8</v>
      </c>
      <c r="X605" s="4">
        <v>41929</v>
      </c>
      <c r="Y605" s="4">
        <v>41878</v>
      </c>
      <c r="Z605" t="s">
        <v>61</v>
      </c>
      <c r="AA605" t="s">
        <v>2315</v>
      </c>
      <c r="AB605" t="s">
        <v>10</v>
      </c>
    </row>
    <row r="606" spans="1:28" hidden="1" x14ac:dyDescent="0.3">
      <c r="A606">
        <v>2218190</v>
      </c>
      <c r="B606" t="s">
        <v>2187</v>
      </c>
      <c r="C606" t="s">
        <v>2314</v>
      </c>
      <c r="E606" t="s">
        <v>205</v>
      </c>
      <c r="F606" t="s">
        <v>204</v>
      </c>
      <c r="G606" t="s">
        <v>62</v>
      </c>
      <c r="H606" t="s">
        <v>8</v>
      </c>
      <c r="I606" t="s">
        <v>8</v>
      </c>
      <c r="J606" t="s">
        <v>8</v>
      </c>
      <c r="K606" t="s">
        <v>10</v>
      </c>
      <c r="L606" t="s">
        <v>8</v>
      </c>
      <c r="M606">
        <v>67.3</v>
      </c>
      <c r="N606">
        <v>28</v>
      </c>
      <c r="O606">
        <v>17.5</v>
      </c>
      <c r="P606">
        <v>20.6</v>
      </c>
      <c r="Q606">
        <v>442</v>
      </c>
      <c r="R606">
        <v>484</v>
      </c>
      <c r="S606" s="5">
        <v>0.1</v>
      </c>
      <c r="T606" t="s">
        <v>8</v>
      </c>
      <c r="X606" s="4">
        <v>41929</v>
      </c>
      <c r="Y606" s="4">
        <v>41878</v>
      </c>
      <c r="Z606" t="s">
        <v>61</v>
      </c>
      <c r="AA606" t="s">
        <v>2313</v>
      </c>
      <c r="AB606" t="s">
        <v>10</v>
      </c>
    </row>
    <row r="607" spans="1:28" hidden="1" x14ac:dyDescent="0.3">
      <c r="A607">
        <v>2218173</v>
      </c>
      <c r="B607" t="s">
        <v>2187</v>
      </c>
      <c r="C607" t="s">
        <v>2311</v>
      </c>
      <c r="E607" t="s">
        <v>205</v>
      </c>
      <c r="F607" t="s">
        <v>209</v>
      </c>
      <c r="G607" t="s">
        <v>62</v>
      </c>
      <c r="H607" t="s">
        <v>8</v>
      </c>
      <c r="I607" t="s">
        <v>8</v>
      </c>
      <c r="J607" t="s">
        <v>8</v>
      </c>
      <c r="K607" t="s">
        <v>8</v>
      </c>
      <c r="L607" t="s">
        <v>8</v>
      </c>
      <c r="M607">
        <v>66.900000000000006</v>
      </c>
      <c r="N607">
        <v>29.5</v>
      </c>
      <c r="O607">
        <v>18.2</v>
      </c>
      <c r="P607">
        <v>22.1</v>
      </c>
      <c r="Q607">
        <v>369</v>
      </c>
      <c r="R607">
        <v>412</v>
      </c>
      <c r="S607" s="5">
        <v>0.1</v>
      </c>
      <c r="T607" t="s">
        <v>8</v>
      </c>
      <c r="X607" s="4">
        <v>41946</v>
      </c>
      <c r="Y607" s="4">
        <v>41878</v>
      </c>
      <c r="Z607" t="s">
        <v>61</v>
      </c>
      <c r="AA607" t="s">
        <v>2312</v>
      </c>
      <c r="AB607" t="s">
        <v>10</v>
      </c>
    </row>
    <row r="608" spans="1:28" hidden="1" x14ac:dyDescent="0.3">
      <c r="A608">
        <v>2218192</v>
      </c>
      <c r="B608" t="s">
        <v>2187</v>
      </c>
      <c r="C608" t="s">
        <v>2311</v>
      </c>
      <c r="E608" t="s">
        <v>205</v>
      </c>
      <c r="F608" t="s">
        <v>204</v>
      </c>
      <c r="G608" t="s">
        <v>62</v>
      </c>
      <c r="H608" t="s">
        <v>8</v>
      </c>
      <c r="I608" t="s">
        <v>8</v>
      </c>
      <c r="J608" t="s">
        <v>8</v>
      </c>
      <c r="K608" t="s">
        <v>10</v>
      </c>
      <c r="L608" t="s">
        <v>8</v>
      </c>
      <c r="M608">
        <v>66.900000000000006</v>
      </c>
      <c r="N608">
        <v>29.5</v>
      </c>
      <c r="O608">
        <v>18.2</v>
      </c>
      <c r="P608">
        <v>22.1</v>
      </c>
      <c r="Q608">
        <v>453</v>
      </c>
      <c r="R608">
        <v>496</v>
      </c>
      <c r="S608" s="5">
        <v>0.1</v>
      </c>
      <c r="T608" t="s">
        <v>8</v>
      </c>
      <c r="X608" s="4">
        <v>41946</v>
      </c>
      <c r="Y608" s="4">
        <v>41878</v>
      </c>
      <c r="Z608" t="s">
        <v>61</v>
      </c>
      <c r="AA608" t="s">
        <v>2310</v>
      </c>
      <c r="AB608" t="s">
        <v>10</v>
      </c>
    </row>
    <row r="609" spans="1:28" hidden="1" x14ac:dyDescent="0.3">
      <c r="A609">
        <v>2218174</v>
      </c>
      <c r="B609" t="s">
        <v>2187</v>
      </c>
      <c r="C609" t="s">
        <v>2308</v>
      </c>
      <c r="E609" t="s">
        <v>205</v>
      </c>
      <c r="F609" t="s">
        <v>209</v>
      </c>
      <c r="G609" t="s">
        <v>62</v>
      </c>
      <c r="H609" t="s">
        <v>8</v>
      </c>
      <c r="I609" t="s">
        <v>8</v>
      </c>
      <c r="J609" t="s">
        <v>8</v>
      </c>
      <c r="K609" t="s">
        <v>8</v>
      </c>
      <c r="L609" t="s">
        <v>8</v>
      </c>
      <c r="M609">
        <v>66.900000000000006</v>
      </c>
      <c r="N609">
        <v>29.5</v>
      </c>
      <c r="O609">
        <v>18.2</v>
      </c>
      <c r="P609">
        <v>22.1</v>
      </c>
      <c r="Q609">
        <v>369</v>
      </c>
      <c r="R609">
        <v>412</v>
      </c>
      <c r="S609" s="5">
        <v>0.1</v>
      </c>
      <c r="T609" t="s">
        <v>8</v>
      </c>
      <c r="X609" s="4">
        <v>41946</v>
      </c>
      <c r="Y609" s="4">
        <v>41878</v>
      </c>
      <c r="Z609" t="s">
        <v>61</v>
      </c>
      <c r="AA609" t="s">
        <v>2309</v>
      </c>
      <c r="AB609" t="s">
        <v>10</v>
      </c>
    </row>
    <row r="610" spans="1:28" hidden="1" x14ac:dyDescent="0.3">
      <c r="A610">
        <v>2218193</v>
      </c>
      <c r="B610" t="s">
        <v>2187</v>
      </c>
      <c r="C610" t="s">
        <v>2308</v>
      </c>
      <c r="E610" t="s">
        <v>205</v>
      </c>
      <c r="F610" t="s">
        <v>204</v>
      </c>
      <c r="G610" t="s">
        <v>62</v>
      </c>
      <c r="H610" t="s">
        <v>8</v>
      </c>
      <c r="I610" t="s">
        <v>8</v>
      </c>
      <c r="J610" t="s">
        <v>8</v>
      </c>
      <c r="K610" t="s">
        <v>10</v>
      </c>
      <c r="L610" t="s">
        <v>8</v>
      </c>
      <c r="M610">
        <v>66.900000000000006</v>
      </c>
      <c r="N610">
        <v>29.5</v>
      </c>
      <c r="O610">
        <v>18.2</v>
      </c>
      <c r="P610">
        <v>22.1</v>
      </c>
      <c r="Q610">
        <v>453</v>
      </c>
      <c r="R610">
        <v>496</v>
      </c>
      <c r="S610" s="5">
        <v>0.1</v>
      </c>
      <c r="T610" t="s">
        <v>8</v>
      </c>
      <c r="X610" s="4">
        <v>41946</v>
      </c>
      <c r="Y610" s="4">
        <v>41878</v>
      </c>
      <c r="Z610" t="s">
        <v>61</v>
      </c>
      <c r="AA610" t="s">
        <v>2307</v>
      </c>
      <c r="AB610" t="s">
        <v>10</v>
      </c>
    </row>
    <row r="611" spans="1:28" hidden="1" x14ac:dyDescent="0.3">
      <c r="A611">
        <v>2218175</v>
      </c>
      <c r="B611" t="s">
        <v>2187</v>
      </c>
      <c r="C611" t="s">
        <v>2305</v>
      </c>
      <c r="E611" t="s">
        <v>205</v>
      </c>
      <c r="F611" t="s">
        <v>209</v>
      </c>
      <c r="G611" t="s">
        <v>62</v>
      </c>
      <c r="H611" t="s">
        <v>8</v>
      </c>
      <c r="I611" t="s">
        <v>8</v>
      </c>
      <c r="J611" t="s">
        <v>8</v>
      </c>
      <c r="K611" t="s">
        <v>8</v>
      </c>
      <c r="L611" t="s">
        <v>8</v>
      </c>
      <c r="M611">
        <v>66.900000000000006</v>
      </c>
      <c r="N611">
        <v>29.5</v>
      </c>
      <c r="O611">
        <v>18.2</v>
      </c>
      <c r="P611">
        <v>22.1</v>
      </c>
      <c r="Q611">
        <v>369</v>
      </c>
      <c r="R611">
        <v>412</v>
      </c>
      <c r="S611" s="5">
        <v>0.1</v>
      </c>
      <c r="T611" t="s">
        <v>8</v>
      </c>
      <c r="X611" s="4">
        <v>41946</v>
      </c>
      <c r="Y611" s="4">
        <v>41878</v>
      </c>
      <c r="Z611" t="s">
        <v>61</v>
      </c>
      <c r="AA611" t="s">
        <v>2306</v>
      </c>
      <c r="AB611" t="s">
        <v>10</v>
      </c>
    </row>
    <row r="612" spans="1:28" hidden="1" x14ac:dyDescent="0.3">
      <c r="A612">
        <v>2218194</v>
      </c>
      <c r="B612" t="s">
        <v>2187</v>
      </c>
      <c r="C612" t="s">
        <v>2305</v>
      </c>
      <c r="E612" t="s">
        <v>205</v>
      </c>
      <c r="F612" t="s">
        <v>204</v>
      </c>
      <c r="G612" t="s">
        <v>62</v>
      </c>
      <c r="H612" t="s">
        <v>8</v>
      </c>
      <c r="I612" t="s">
        <v>8</v>
      </c>
      <c r="J612" t="s">
        <v>8</v>
      </c>
      <c r="K612" t="s">
        <v>10</v>
      </c>
      <c r="L612" t="s">
        <v>8</v>
      </c>
      <c r="M612">
        <v>66.900000000000006</v>
      </c>
      <c r="N612">
        <v>29.5</v>
      </c>
      <c r="O612">
        <v>18.2</v>
      </c>
      <c r="P612">
        <v>22.1</v>
      </c>
      <c r="Q612">
        <v>453</v>
      </c>
      <c r="R612">
        <v>496</v>
      </c>
      <c r="S612" s="5">
        <v>0.1</v>
      </c>
      <c r="T612" t="s">
        <v>8</v>
      </c>
      <c r="X612" s="4">
        <v>41946</v>
      </c>
      <c r="Y612" s="4">
        <v>41878</v>
      </c>
      <c r="Z612" t="s">
        <v>61</v>
      </c>
      <c r="AA612" t="s">
        <v>2304</v>
      </c>
      <c r="AB612" t="s">
        <v>10</v>
      </c>
    </row>
    <row r="613" spans="1:28" hidden="1" x14ac:dyDescent="0.3">
      <c r="A613">
        <v>2218162</v>
      </c>
      <c r="B613" t="s">
        <v>2187</v>
      </c>
      <c r="C613" t="s">
        <v>2302</v>
      </c>
      <c r="E613" t="s">
        <v>205</v>
      </c>
      <c r="F613" t="s">
        <v>209</v>
      </c>
      <c r="G613" t="s">
        <v>62</v>
      </c>
      <c r="H613" t="s">
        <v>8</v>
      </c>
      <c r="I613" t="s">
        <v>8</v>
      </c>
      <c r="J613" t="s">
        <v>8</v>
      </c>
      <c r="K613" t="s">
        <v>8</v>
      </c>
      <c r="L613" t="s">
        <v>8</v>
      </c>
      <c r="M613">
        <v>67.3</v>
      </c>
      <c r="N613">
        <v>28</v>
      </c>
      <c r="O613">
        <v>17.5</v>
      </c>
      <c r="P613">
        <v>20.6</v>
      </c>
      <c r="Q613">
        <v>358</v>
      </c>
      <c r="R613">
        <v>400</v>
      </c>
      <c r="S613" s="5">
        <v>0.1</v>
      </c>
      <c r="T613" t="s">
        <v>8</v>
      </c>
      <c r="X613" s="4">
        <v>41929</v>
      </c>
      <c r="Y613" s="4">
        <v>41878</v>
      </c>
      <c r="Z613" t="s">
        <v>61</v>
      </c>
      <c r="AA613" t="s">
        <v>2303</v>
      </c>
      <c r="AB613" t="s">
        <v>10</v>
      </c>
    </row>
    <row r="614" spans="1:28" hidden="1" x14ac:dyDescent="0.3">
      <c r="A614">
        <v>2218183</v>
      </c>
      <c r="B614" t="s">
        <v>2187</v>
      </c>
      <c r="C614" t="s">
        <v>2302</v>
      </c>
      <c r="E614" t="s">
        <v>205</v>
      </c>
      <c r="F614" t="s">
        <v>204</v>
      </c>
      <c r="G614" t="s">
        <v>62</v>
      </c>
      <c r="H614" t="s">
        <v>8</v>
      </c>
      <c r="I614" t="s">
        <v>8</v>
      </c>
      <c r="J614" t="s">
        <v>8</v>
      </c>
      <c r="K614" t="s">
        <v>10</v>
      </c>
      <c r="L614" t="s">
        <v>8</v>
      </c>
      <c r="M614">
        <v>67.3</v>
      </c>
      <c r="N614">
        <v>28</v>
      </c>
      <c r="O614">
        <v>17.5</v>
      </c>
      <c r="P614">
        <v>20.6</v>
      </c>
      <c r="Q614">
        <v>442</v>
      </c>
      <c r="R614">
        <v>484</v>
      </c>
      <c r="S614" s="5">
        <v>0.1</v>
      </c>
      <c r="T614" t="s">
        <v>8</v>
      </c>
      <c r="X614" s="4">
        <v>41929</v>
      </c>
      <c r="Y614" s="4">
        <v>41878</v>
      </c>
      <c r="Z614" t="s">
        <v>61</v>
      </c>
      <c r="AA614" t="s">
        <v>2301</v>
      </c>
      <c r="AB614" t="s">
        <v>10</v>
      </c>
    </row>
    <row r="615" spans="1:28" hidden="1" x14ac:dyDescent="0.3">
      <c r="A615">
        <v>2218163</v>
      </c>
      <c r="B615" t="s">
        <v>2187</v>
      </c>
      <c r="C615" t="s">
        <v>2299</v>
      </c>
      <c r="E615" t="s">
        <v>205</v>
      </c>
      <c r="F615" t="s">
        <v>209</v>
      </c>
      <c r="G615" t="s">
        <v>62</v>
      </c>
      <c r="H615" t="s">
        <v>8</v>
      </c>
      <c r="I615" t="s">
        <v>8</v>
      </c>
      <c r="J615" t="s">
        <v>8</v>
      </c>
      <c r="K615" t="s">
        <v>8</v>
      </c>
      <c r="L615" t="s">
        <v>8</v>
      </c>
      <c r="M615">
        <v>67.3</v>
      </c>
      <c r="N615">
        <v>28</v>
      </c>
      <c r="O615">
        <v>17.5</v>
      </c>
      <c r="P615">
        <v>20.6</v>
      </c>
      <c r="Q615">
        <v>358</v>
      </c>
      <c r="R615">
        <v>400</v>
      </c>
      <c r="S615" s="5">
        <v>0.1</v>
      </c>
      <c r="T615" t="s">
        <v>8</v>
      </c>
      <c r="X615" s="4">
        <v>41946</v>
      </c>
      <c r="Y615" s="4">
        <v>41878</v>
      </c>
      <c r="Z615" t="s">
        <v>61</v>
      </c>
      <c r="AA615" t="s">
        <v>2300</v>
      </c>
      <c r="AB615" t="s">
        <v>10</v>
      </c>
    </row>
    <row r="616" spans="1:28" hidden="1" x14ac:dyDescent="0.3">
      <c r="A616">
        <v>2218184</v>
      </c>
      <c r="B616" t="s">
        <v>2187</v>
      </c>
      <c r="C616" t="s">
        <v>2299</v>
      </c>
      <c r="E616" t="s">
        <v>205</v>
      </c>
      <c r="F616" t="s">
        <v>204</v>
      </c>
      <c r="G616" t="s">
        <v>62</v>
      </c>
      <c r="H616" t="s">
        <v>8</v>
      </c>
      <c r="I616" t="s">
        <v>8</v>
      </c>
      <c r="J616" t="s">
        <v>8</v>
      </c>
      <c r="K616" t="s">
        <v>10</v>
      </c>
      <c r="L616" t="s">
        <v>8</v>
      </c>
      <c r="M616">
        <v>67.3</v>
      </c>
      <c r="N616">
        <v>28</v>
      </c>
      <c r="O616">
        <v>17.5</v>
      </c>
      <c r="P616">
        <v>20.6</v>
      </c>
      <c r="Q616">
        <v>442</v>
      </c>
      <c r="R616">
        <v>484</v>
      </c>
      <c r="S616" s="5">
        <v>0.1</v>
      </c>
      <c r="T616" t="s">
        <v>8</v>
      </c>
      <c r="X616" s="4">
        <v>41929</v>
      </c>
      <c r="Y616" s="4">
        <v>41878</v>
      </c>
      <c r="Z616" t="s">
        <v>61</v>
      </c>
      <c r="AA616" t="s">
        <v>2298</v>
      </c>
      <c r="AB616" t="s">
        <v>10</v>
      </c>
    </row>
    <row r="617" spans="1:28" hidden="1" x14ac:dyDescent="0.3">
      <c r="A617">
        <v>2218164</v>
      </c>
      <c r="B617" t="s">
        <v>2187</v>
      </c>
      <c r="C617" t="s">
        <v>2296</v>
      </c>
      <c r="E617" t="s">
        <v>205</v>
      </c>
      <c r="F617" t="s">
        <v>209</v>
      </c>
      <c r="G617" t="s">
        <v>62</v>
      </c>
      <c r="H617" t="s">
        <v>8</v>
      </c>
      <c r="I617" t="s">
        <v>8</v>
      </c>
      <c r="J617" t="s">
        <v>8</v>
      </c>
      <c r="K617" t="s">
        <v>8</v>
      </c>
      <c r="L617" t="s">
        <v>8</v>
      </c>
      <c r="M617">
        <v>67.3</v>
      </c>
      <c r="N617">
        <v>28</v>
      </c>
      <c r="O617">
        <v>17.5</v>
      </c>
      <c r="P617">
        <v>20.6</v>
      </c>
      <c r="Q617">
        <v>358</v>
      </c>
      <c r="R617">
        <v>400</v>
      </c>
      <c r="S617" s="5">
        <v>0.1</v>
      </c>
      <c r="T617" t="s">
        <v>8</v>
      </c>
      <c r="X617" s="4">
        <v>41929</v>
      </c>
      <c r="Y617" s="4">
        <v>41878</v>
      </c>
      <c r="Z617" t="s">
        <v>61</v>
      </c>
      <c r="AA617" t="s">
        <v>2297</v>
      </c>
      <c r="AB617" t="s">
        <v>10</v>
      </c>
    </row>
    <row r="618" spans="1:28" hidden="1" x14ac:dyDescent="0.3">
      <c r="A618">
        <v>2218185</v>
      </c>
      <c r="B618" t="s">
        <v>2187</v>
      </c>
      <c r="C618" t="s">
        <v>2296</v>
      </c>
      <c r="E618" t="s">
        <v>205</v>
      </c>
      <c r="F618" t="s">
        <v>204</v>
      </c>
      <c r="G618" t="s">
        <v>62</v>
      </c>
      <c r="H618" t="s">
        <v>8</v>
      </c>
      <c r="I618" t="s">
        <v>8</v>
      </c>
      <c r="J618" t="s">
        <v>8</v>
      </c>
      <c r="K618" t="s">
        <v>10</v>
      </c>
      <c r="L618" t="s">
        <v>8</v>
      </c>
      <c r="M618">
        <v>67.3</v>
      </c>
      <c r="N618">
        <v>28</v>
      </c>
      <c r="O618">
        <v>17.5</v>
      </c>
      <c r="P618">
        <v>20.6</v>
      </c>
      <c r="Q618">
        <v>442</v>
      </c>
      <c r="R618">
        <v>484</v>
      </c>
      <c r="S618" s="5">
        <v>0.1</v>
      </c>
      <c r="T618" t="s">
        <v>8</v>
      </c>
      <c r="X618" s="4">
        <v>41929</v>
      </c>
      <c r="Y618" s="4">
        <v>41878</v>
      </c>
      <c r="Z618" t="s">
        <v>61</v>
      </c>
      <c r="AA618" t="s">
        <v>2295</v>
      </c>
      <c r="AB618" t="s">
        <v>10</v>
      </c>
    </row>
    <row r="619" spans="1:28" hidden="1" x14ac:dyDescent="0.3">
      <c r="A619">
        <v>2215220</v>
      </c>
      <c r="B619" t="s">
        <v>2187</v>
      </c>
      <c r="C619" t="s">
        <v>2293</v>
      </c>
      <c r="E619" t="s">
        <v>205</v>
      </c>
      <c r="F619" t="s">
        <v>209</v>
      </c>
      <c r="G619" t="s">
        <v>62</v>
      </c>
      <c r="H619" t="s">
        <v>8</v>
      </c>
      <c r="I619" t="s">
        <v>8</v>
      </c>
      <c r="J619" t="s">
        <v>8</v>
      </c>
      <c r="K619" t="s">
        <v>8</v>
      </c>
      <c r="L619" t="s">
        <v>8</v>
      </c>
      <c r="M619">
        <v>66.8</v>
      </c>
      <c r="N619">
        <v>32.700000000000003</v>
      </c>
      <c r="O619">
        <v>21.1</v>
      </c>
      <c r="P619">
        <v>25.7</v>
      </c>
      <c r="Q619">
        <v>396</v>
      </c>
      <c r="R619">
        <v>441</v>
      </c>
      <c r="S619" s="5">
        <v>0.1</v>
      </c>
      <c r="T619" t="s">
        <v>8</v>
      </c>
      <c r="X619" s="4">
        <v>41913</v>
      </c>
      <c r="Y619" s="4">
        <v>41813</v>
      </c>
      <c r="Z619" t="s">
        <v>61</v>
      </c>
      <c r="AA619" t="s">
        <v>2294</v>
      </c>
      <c r="AB619" t="s">
        <v>10</v>
      </c>
    </row>
    <row r="620" spans="1:28" hidden="1" x14ac:dyDescent="0.3">
      <c r="A620">
        <v>2215224</v>
      </c>
      <c r="B620" t="s">
        <v>2187</v>
      </c>
      <c r="C620" t="s">
        <v>2293</v>
      </c>
      <c r="E620" t="s">
        <v>205</v>
      </c>
      <c r="F620" t="s">
        <v>204</v>
      </c>
      <c r="G620" t="s">
        <v>62</v>
      </c>
      <c r="H620" t="s">
        <v>8</v>
      </c>
      <c r="I620" t="s">
        <v>8</v>
      </c>
      <c r="J620" t="s">
        <v>8</v>
      </c>
      <c r="K620" t="s">
        <v>10</v>
      </c>
      <c r="L620" t="s">
        <v>8</v>
      </c>
      <c r="M620">
        <v>66.8</v>
      </c>
      <c r="N620">
        <v>32.700000000000003</v>
      </c>
      <c r="O620">
        <v>21.1</v>
      </c>
      <c r="P620">
        <v>25.7</v>
      </c>
      <c r="Q620">
        <v>480</v>
      </c>
      <c r="R620">
        <v>525</v>
      </c>
      <c r="S620" s="5">
        <v>0.1</v>
      </c>
      <c r="T620" t="s">
        <v>8</v>
      </c>
      <c r="X620" s="4">
        <v>41913</v>
      </c>
      <c r="Y620" s="4">
        <v>41813</v>
      </c>
      <c r="Z620" t="s">
        <v>61</v>
      </c>
      <c r="AA620" t="s">
        <v>2292</v>
      </c>
      <c r="AB620" t="s">
        <v>10</v>
      </c>
    </row>
    <row r="621" spans="1:28" hidden="1" x14ac:dyDescent="0.3">
      <c r="A621">
        <v>2215219</v>
      </c>
      <c r="B621" t="s">
        <v>2187</v>
      </c>
      <c r="C621" t="s">
        <v>2290</v>
      </c>
      <c r="E621" t="s">
        <v>205</v>
      </c>
      <c r="F621" t="s">
        <v>209</v>
      </c>
      <c r="G621" t="s">
        <v>62</v>
      </c>
      <c r="H621" t="s">
        <v>8</v>
      </c>
      <c r="I621" t="s">
        <v>8</v>
      </c>
      <c r="J621" t="s">
        <v>8</v>
      </c>
      <c r="K621" t="s">
        <v>8</v>
      </c>
      <c r="L621" t="s">
        <v>8</v>
      </c>
      <c r="M621">
        <v>66.8</v>
      </c>
      <c r="N621">
        <v>32.700000000000003</v>
      </c>
      <c r="O621">
        <v>21.1</v>
      </c>
      <c r="P621">
        <v>25.7</v>
      </c>
      <c r="Q621">
        <v>396</v>
      </c>
      <c r="R621">
        <v>441</v>
      </c>
      <c r="S621" s="5">
        <v>0.1</v>
      </c>
      <c r="T621" t="s">
        <v>8</v>
      </c>
      <c r="X621" s="4">
        <v>41913</v>
      </c>
      <c r="Y621" s="4">
        <v>41813</v>
      </c>
      <c r="Z621" t="s">
        <v>61</v>
      </c>
      <c r="AA621" t="s">
        <v>2291</v>
      </c>
      <c r="AB621" t="s">
        <v>10</v>
      </c>
    </row>
    <row r="622" spans="1:28" hidden="1" x14ac:dyDescent="0.3">
      <c r="A622">
        <v>2215223</v>
      </c>
      <c r="B622" t="s">
        <v>2187</v>
      </c>
      <c r="C622" t="s">
        <v>2290</v>
      </c>
      <c r="E622" t="s">
        <v>205</v>
      </c>
      <c r="F622" t="s">
        <v>204</v>
      </c>
      <c r="G622" t="s">
        <v>62</v>
      </c>
      <c r="H622" t="s">
        <v>8</v>
      </c>
      <c r="I622" t="s">
        <v>8</v>
      </c>
      <c r="J622" t="s">
        <v>8</v>
      </c>
      <c r="K622" t="s">
        <v>10</v>
      </c>
      <c r="L622" t="s">
        <v>8</v>
      </c>
      <c r="M622">
        <v>66.8</v>
      </c>
      <c r="N622">
        <v>32.700000000000003</v>
      </c>
      <c r="O622">
        <v>21.1</v>
      </c>
      <c r="P622">
        <v>25.7</v>
      </c>
      <c r="Q622">
        <v>480</v>
      </c>
      <c r="R622">
        <v>525</v>
      </c>
      <c r="S622" s="5">
        <v>0.1</v>
      </c>
      <c r="T622" t="s">
        <v>8</v>
      </c>
      <c r="X622" s="4">
        <v>41913</v>
      </c>
      <c r="Y622" s="4">
        <v>41813</v>
      </c>
      <c r="Z622" t="s">
        <v>61</v>
      </c>
      <c r="AA622" t="s">
        <v>2289</v>
      </c>
      <c r="AB622" t="s">
        <v>10</v>
      </c>
    </row>
    <row r="623" spans="1:28" hidden="1" x14ac:dyDescent="0.3">
      <c r="A623">
        <v>2257672</v>
      </c>
      <c r="B623" t="s">
        <v>2187</v>
      </c>
      <c r="C623" t="s">
        <v>2288</v>
      </c>
      <c r="E623" t="s">
        <v>163</v>
      </c>
      <c r="F623" t="s">
        <v>241</v>
      </c>
      <c r="G623" t="s">
        <v>62</v>
      </c>
      <c r="H623" t="s">
        <v>8</v>
      </c>
      <c r="I623" t="s">
        <v>8</v>
      </c>
      <c r="J623" t="s">
        <v>10</v>
      </c>
      <c r="K623" t="s">
        <v>10</v>
      </c>
      <c r="L623" t="s">
        <v>8</v>
      </c>
      <c r="M623">
        <v>69.900000000000006</v>
      </c>
      <c r="N623">
        <v>35.9</v>
      </c>
      <c r="O623">
        <v>22.3</v>
      </c>
      <c r="P623">
        <v>27.7</v>
      </c>
      <c r="Q623">
        <v>665</v>
      </c>
      <c r="R623">
        <v>732</v>
      </c>
      <c r="S623" s="5">
        <v>0.1</v>
      </c>
      <c r="T623" t="s">
        <v>8</v>
      </c>
      <c r="X623" s="4">
        <v>42464</v>
      </c>
      <c r="Y623" s="4">
        <v>42398</v>
      </c>
      <c r="Z623" t="s">
        <v>61</v>
      </c>
      <c r="AA623" t="s">
        <v>2287</v>
      </c>
      <c r="AB623" t="s">
        <v>8</v>
      </c>
    </row>
    <row r="624" spans="1:28" hidden="1" x14ac:dyDescent="0.3">
      <c r="A624">
        <v>2257673</v>
      </c>
      <c r="B624" t="s">
        <v>2187</v>
      </c>
      <c r="C624" t="s">
        <v>2286</v>
      </c>
      <c r="E624" t="s">
        <v>163</v>
      </c>
      <c r="F624" t="s">
        <v>241</v>
      </c>
      <c r="G624" t="s">
        <v>62</v>
      </c>
      <c r="H624" t="s">
        <v>8</v>
      </c>
      <c r="I624" t="s">
        <v>8</v>
      </c>
      <c r="J624" t="s">
        <v>10</v>
      </c>
      <c r="K624" t="s">
        <v>10</v>
      </c>
      <c r="L624" t="s">
        <v>8</v>
      </c>
      <c r="M624">
        <v>69.900000000000006</v>
      </c>
      <c r="N624">
        <v>35.9</v>
      </c>
      <c r="O624">
        <v>22.3</v>
      </c>
      <c r="P624">
        <v>27.7</v>
      </c>
      <c r="Q624">
        <v>665</v>
      </c>
      <c r="R624">
        <v>732</v>
      </c>
      <c r="S624" s="5">
        <v>0.1</v>
      </c>
      <c r="T624" t="s">
        <v>8</v>
      </c>
      <c r="X624" s="4">
        <v>42464</v>
      </c>
      <c r="Y624" s="4">
        <v>42398</v>
      </c>
      <c r="Z624" t="s">
        <v>61</v>
      </c>
      <c r="AA624" t="s">
        <v>2285</v>
      </c>
      <c r="AB624" t="s">
        <v>8</v>
      </c>
    </row>
    <row r="625" spans="1:28" hidden="1" x14ac:dyDescent="0.3">
      <c r="A625">
        <v>2219667</v>
      </c>
      <c r="B625" t="s">
        <v>2187</v>
      </c>
      <c r="C625" t="s">
        <v>2284</v>
      </c>
      <c r="E625" t="s">
        <v>163</v>
      </c>
      <c r="F625" t="s">
        <v>241</v>
      </c>
      <c r="G625" t="s">
        <v>62</v>
      </c>
      <c r="H625" t="s">
        <v>8</v>
      </c>
      <c r="I625" t="s">
        <v>8</v>
      </c>
      <c r="J625" t="s">
        <v>10</v>
      </c>
      <c r="K625" t="s">
        <v>10</v>
      </c>
      <c r="L625" t="s">
        <v>10</v>
      </c>
      <c r="M625">
        <v>69.900000000000006</v>
      </c>
      <c r="N625">
        <v>35.9</v>
      </c>
      <c r="O625">
        <v>22.1</v>
      </c>
      <c r="P625">
        <v>27.5</v>
      </c>
      <c r="Q625">
        <v>664</v>
      </c>
      <c r="R625">
        <v>730</v>
      </c>
      <c r="S625" s="5">
        <v>0.1</v>
      </c>
      <c r="T625" t="s">
        <v>8</v>
      </c>
      <c r="X625" s="4">
        <v>41915</v>
      </c>
      <c r="Y625" s="4">
        <v>41898</v>
      </c>
      <c r="Z625" t="s">
        <v>61</v>
      </c>
      <c r="AA625" t="s">
        <v>2283</v>
      </c>
      <c r="AB625" t="s">
        <v>8</v>
      </c>
    </row>
    <row r="626" spans="1:28" hidden="1" x14ac:dyDescent="0.3">
      <c r="A626">
        <v>2219666</v>
      </c>
      <c r="B626" t="s">
        <v>2187</v>
      </c>
      <c r="C626" t="s">
        <v>2282</v>
      </c>
      <c r="E626" t="s">
        <v>163</v>
      </c>
      <c r="F626" t="s">
        <v>241</v>
      </c>
      <c r="G626" t="s">
        <v>62</v>
      </c>
      <c r="H626" t="s">
        <v>8</v>
      </c>
      <c r="I626" t="s">
        <v>8</v>
      </c>
      <c r="J626" t="s">
        <v>10</v>
      </c>
      <c r="K626" t="s">
        <v>10</v>
      </c>
      <c r="L626" t="s">
        <v>10</v>
      </c>
      <c r="M626">
        <v>69.900000000000006</v>
      </c>
      <c r="N626">
        <v>35.9</v>
      </c>
      <c r="O626">
        <v>22.1</v>
      </c>
      <c r="P626">
        <v>27.5</v>
      </c>
      <c r="Q626">
        <v>664</v>
      </c>
      <c r="R626">
        <v>730</v>
      </c>
      <c r="S626" s="5">
        <v>0.1</v>
      </c>
      <c r="T626" t="s">
        <v>8</v>
      </c>
      <c r="X626" s="4">
        <v>41915</v>
      </c>
      <c r="Y626" s="4">
        <v>41898</v>
      </c>
      <c r="Z626" t="s">
        <v>61</v>
      </c>
      <c r="AA626" t="s">
        <v>2281</v>
      </c>
      <c r="AB626" t="s">
        <v>8</v>
      </c>
    </row>
    <row r="627" spans="1:28" hidden="1" x14ac:dyDescent="0.3">
      <c r="A627">
        <v>2226176</v>
      </c>
      <c r="B627" t="s">
        <v>2276</v>
      </c>
      <c r="C627" t="s">
        <v>2279</v>
      </c>
      <c r="E627" t="s">
        <v>163</v>
      </c>
      <c r="F627" t="s">
        <v>267</v>
      </c>
      <c r="G627" t="s">
        <v>62</v>
      </c>
      <c r="H627" t="s">
        <v>8</v>
      </c>
      <c r="I627" t="s">
        <v>8</v>
      </c>
      <c r="J627" t="s">
        <v>8</v>
      </c>
      <c r="K627" t="s">
        <v>8</v>
      </c>
      <c r="L627" t="s">
        <v>8</v>
      </c>
      <c r="M627">
        <v>66.5</v>
      </c>
      <c r="N627">
        <v>29.8</v>
      </c>
      <c r="O627">
        <v>20.3</v>
      </c>
      <c r="P627">
        <v>25</v>
      </c>
      <c r="Q627">
        <v>483</v>
      </c>
      <c r="R627">
        <v>538</v>
      </c>
      <c r="S627" s="5">
        <v>0.1</v>
      </c>
      <c r="T627" t="s">
        <v>8</v>
      </c>
      <c r="X627" s="4">
        <v>41913</v>
      </c>
      <c r="Y627" s="4">
        <v>41964</v>
      </c>
      <c r="Z627" t="s">
        <v>61</v>
      </c>
      <c r="AA627" t="s">
        <v>2280</v>
      </c>
      <c r="AB627" t="s">
        <v>8</v>
      </c>
    </row>
    <row r="628" spans="1:28" hidden="1" x14ac:dyDescent="0.3">
      <c r="A628">
        <v>2226177</v>
      </c>
      <c r="B628" t="s">
        <v>2276</v>
      </c>
      <c r="C628" t="s">
        <v>2279</v>
      </c>
      <c r="E628" t="s">
        <v>163</v>
      </c>
      <c r="F628" t="s">
        <v>258</v>
      </c>
      <c r="G628" t="s">
        <v>62</v>
      </c>
      <c r="H628" t="s">
        <v>8</v>
      </c>
      <c r="I628" t="s">
        <v>8</v>
      </c>
      <c r="J628" t="s">
        <v>8</v>
      </c>
      <c r="K628" t="s">
        <v>10</v>
      </c>
      <c r="L628" t="s">
        <v>8</v>
      </c>
      <c r="M628">
        <v>66.5</v>
      </c>
      <c r="N628">
        <v>29.8</v>
      </c>
      <c r="O628">
        <v>20.3</v>
      </c>
      <c r="P628">
        <v>25</v>
      </c>
      <c r="Q628">
        <v>567</v>
      </c>
      <c r="R628">
        <v>622</v>
      </c>
      <c r="S628" s="5">
        <v>0.1</v>
      </c>
      <c r="T628" t="s">
        <v>8</v>
      </c>
      <c r="X628" s="4">
        <v>41913</v>
      </c>
      <c r="Y628" s="4">
        <v>41964</v>
      </c>
      <c r="Z628" t="s">
        <v>61</v>
      </c>
      <c r="AA628" t="s">
        <v>2278</v>
      </c>
      <c r="AB628" t="s">
        <v>8</v>
      </c>
    </row>
    <row r="629" spans="1:28" hidden="1" x14ac:dyDescent="0.3">
      <c r="A629">
        <v>2260764</v>
      </c>
      <c r="B629" t="s">
        <v>2276</v>
      </c>
      <c r="C629" t="s">
        <v>2275</v>
      </c>
      <c r="E629" t="s">
        <v>163</v>
      </c>
      <c r="F629" t="s">
        <v>267</v>
      </c>
      <c r="G629" t="s">
        <v>62</v>
      </c>
      <c r="H629" t="s">
        <v>8</v>
      </c>
      <c r="I629" t="s">
        <v>8</v>
      </c>
      <c r="J629" t="s">
        <v>8</v>
      </c>
      <c r="K629" t="s">
        <v>8</v>
      </c>
      <c r="L629" t="s">
        <v>8</v>
      </c>
      <c r="M629">
        <v>69.599999999999994</v>
      </c>
      <c r="N629">
        <v>29.8</v>
      </c>
      <c r="O629">
        <v>20.9</v>
      </c>
      <c r="P629">
        <v>25.6</v>
      </c>
      <c r="Q629">
        <v>488</v>
      </c>
      <c r="R629">
        <v>544</v>
      </c>
      <c r="S629" s="5">
        <v>0.1</v>
      </c>
      <c r="T629" t="s">
        <v>8</v>
      </c>
      <c r="X629" s="4">
        <v>42430</v>
      </c>
      <c r="Y629" s="4">
        <v>42418</v>
      </c>
      <c r="Z629" t="s">
        <v>72</v>
      </c>
      <c r="AA629" t="s">
        <v>2277</v>
      </c>
      <c r="AB629" t="s">
        <v>8</v>
      </c>
    </row>
    <row r="630" spans="1:28" hidden="1" x14ac:dyDescent="0.3">
      <c r="A630">
        <v>2260767</v>
      </c>
      <c r="B630" t="s">
        <v>2276</v>
      </c>
      <c r="C630" t="s">
        <v>2275</v>
      </c>
      <c r="E630" t="s">
        <v>163</v>
      </c>
      <c r="F630" t="s">
        <v>258</v>
      </c>
      <c r="G630" t="s">
        <v>62</v>
      </c>
      <c r="H630" t="s">
        <v>8</v>
      </c>
      <c r="I630" t="s">
        <v>8</v>
      </c>
      <c r="J630" t="s">
        <v>8</v>
      </c>
      <c r="K630" t="s">
        <v>10</v>
      </c>
      <c r="L630" t="s">
        <v>8</v>
      </c>
      <c r="M630">
        <v>69.599999999999994</v>
      </c>
      <c r="N630">
        <v>29.8</v>
      </c>
      <c r="O630">
        <v>20.9</v>
      </c>
      <c r="P630">
        <v>25.6</v>
      </c>
      <c r="Q630">
        <v>572</v>
      </c>
      <c r="R630">
        <v>628</v>
      </c>
      <c r="S630" s="5">
        <v>0.1</v>
      </c>
      <c r="T630" t="s">
        <v>8</v>
      </c>
      <c r="X630" s="4">
        <v>42430</v>
      </c>
      <c r="Y630" s="4">
        <v>42418</v>
      </c>
      <c r="Z630" t="s">
        <v>72</v>
      </c>
      <c r="AA630" t="s">
        <v>2274</v>
      </c>
      <c r="AB630" t="s">
        <v>8</v>
      </c>
    </row>
    <row r="631" spans="1:28" hidden="1" x14ac:dyDescent="0.3">
      <c r="A631">
        <v>2257662</v>
      </c>
      <c r="B631" t="s">
        <v>2187</v>
      </c>
      <c r="C631" t="s">
        <v>2273</v>
      </c>
      <c r="E631" t="s">
        <v>163</v>
      </c>
      <c r="F631" t="s">
        <v>241</v>
      </c>
      <c r="G631" t="s">
        <v>62</v>
      </c>
      <c r="H631" t="s">
        <v>8</v>
      </c>
      <c r="I631" t="s">
        <v>8</v>
      </c>
      <c r="J631" t="s">
        <v>10</v>
      </c>
      <c r="K631" t="s">
        <v>10</v>
      </c>
      <c r="L631" t="s">
        <v>8</v>
      </c>
      <c r="M631">
        <v>69.900000000000006</v>
      </c>
      <c r="N631">
        <v>35.9</v>
      </c>
      <c r="O631">
        <v>25.8</v>
      </c>
      <c r="P631">
        <v>32.299999999999997</v>
      </c>
      <c r="Q631">
        <v>705</v>
      </c>
      <c r="R631">
        <v>774</v>
      </c>
      <c r="S631" s="5">
        <v>0.1</v>
      </c>
      <c r="T631" t="s">
        <v>8</v>
      </c>
      <c r="X631" s="4">
        <v>42464</v>
      </c>
      <c r="Y631" s="4">
        <v>42398</v>
      </c>
      <c r="Z631" t="s">
        <v>61</v>
      </c>
      <c r="AA631" t="s">
        <v>2272</v>
      </c>
      <c r="AB631" t="s">
        <v>8</v>
      </c>
    </row>
    <row r="632" spans="1:28" hidden="1" x14ac:dyDescent="0.3">
      <c r="A632">
        <v>2219669</v>
      </c>
      <c r="B632" t="s">
        <v>2187</v>
      </c>
      <c r="C632" t="s">
        <v>2271</v>
      </c>
      <c r="E632" t="s">
        <v>163</v>
      </c>
      <c r="F632" t="s">
        <v>241</v>
      </c>
      <c r="G632" t="s">
        <v>62</v>
      </c>
      <c r="H632" t="s">
        <v>8</v>
      </c>
      <c r="I632" t="s">
        <v>8</v>
      </c>
      <c r="J632" t="s">
        <v>10</v>
      </c>
      <c r="K632" t="s">
        <v>10</v>
      </c>
      <c r="L632" t="s">
        <v>8</v>
      </c>
      <c r="M632">
        <v>69.900000000000006</v>
      </c>
      <c r="N632">
        <v>35.9</v>
      </c>
      <c r="O632">
        <v>25.7</v>
      </c>
      <c r="P632">
        <v>32.200000000000003</v>
      </c>
      <c r="Q632">
        <v>703</v>
      </c>
      <c r="R632">
        <v>773</v>
      </c>
      <c r="S632" s="5">
        <v>0.1</v>
      </c>
      <c r="T632" t="s">
        <v>8</v>
      </c>
      <c r="X632" s="4">
        <v>41950</v>
      </c>
      <c r="Y632" s="4">
        <v>41898</v>
      </c>
      <c r="Z632" t="s">
        <v>61</v>
      </c>
      <c r="AA632" t="s">
        <v>2270</v>
      </c>
      <c r="AB632" t="s">
        <v>8</v>
      </c>
    </row>
    <row r="633" spans="1:28" hidden="1" x14ac:dyDescent="0.3">
      <c r="A633">
        <v>2257663</v>
      </c>
      <c r="B633" t="s">
        <v>2187</v>
      </c>
      <c r="C633" t="s">
        <v>2269</v>
      </c>
      <c r="E633" t="s">
        <v>163</v>
      </c>
      <c r="F633" t="s">
        <v>241</v>
      </c>
      <c r="G633" t="s">
        <v>62</v>
      </c>
      <c r="H633" t="s">
        <v>8</v>
      </c>
      <c r="I633" t="s">
        <v>8</v>
      </c>
      <c r="J633" t="s">
        <v>10</v>
      </c>
      <c r="K633" t="s">
        <v>10</v>
      </c>
      <c r="L633" t="s">
        <v>8</v>
      </c>
      <c r="M633">
        <v>69.900000000000006</v>
      </c>
      <c r="N633">
        <v>35.9</v>
      </c>
      <c r="O633">
        <v>25.8</v>
      </c>
      <c r="P633">
        <v>32.299999999999997</v>
      </c>
      <c r="Q633">
        <v>705</v>
      </c>
      <c r="R633">
        <v>774</v>
      </c>
      <c r="S633" s="5">
        <v>0.1</v>
      </c>
      <c r="T633" t="s">
        <v>8</v>
      </c>
      <c r="X633" s="4">
        <v>42464</v>
      </c>
      <c r="Y633" s="4">
        <v>42398</v>
      </c>
      <c r="Z633" t="s">
        <v>61</v>
      </c>
      <c r="AA633" t="s">
        <v>2268</v>
      </c>
      <c r="AB633" t="s">
        <v>8</v>
      </c>
    </row>
    <row r="634" spans="1:28" hidden="1" x14ac:dyDescent="0.3">
      <c r="A634">
        <v>2219670</v>
      </c>
      <c r="B634" t="s">
        <v>2187</v>
      </c>
      <c r="C634" t="s">
        <v>2267</v>
      </c>
      <c r="E634" t="s">
        <v>163</v>
      </c>
      <c r="F634" t="s">
        <v>241</v>
      </c>
      <c r="G634" t="s">
        <v>62</v>
      </c>
      <c r="H634" t="s">
        <v>8</v>
      </c>
      <c r="I634" t="s">
        <v>8</v>
      </c>
      <c r="J634" t="s">
        <v>10</v>
      </c>
      <c r="K634" t="s">
        <v>10</v>
      </c>
      <c r="L634" t="s">
        <v>8</v>
      </c>
      <c r="M634">
        <v>69.900000000000006</v>
      </c>
      <c r="N634">
        <v>35.9</v>
      </c>
      <c r="O634">
        <v>25.7</v>
      </c>
      <c r="P634">
        <v>32.200000000000003</v>
      </c>
      <c r="Q634">
        <v>703</v>
      </c>
      <c r="R634">
        <v>773</v>
      </c>
      <c r="S634" s="5">
        <v>0.1</v>
      </c>
      <c r="T634" t="s">
        <v>8</v>
      </c>
      <c r="X634" s="4">
        <v>41950</v>
      </c>
      <c r="Y634" s="4">
        <v>41898</v>
      </c>
      <c r="Z634" t="s">
        <v>61</v>
      </c>
      <c r="AA634" t="s">
        <v>2266</v>
      </c>
      <c r="AB634" t="s">
        <v>8</v>
      </c>
    </row>
    <row r="635" spans="1:28" hidden="1" x14ac:dyDescent="0.3">
      <c r="A635">
        <v>2257664</v>
      </c>
      <c r="B635" t="s">
        <v>2187</v>
      </c>
      <c r="C635" t="s">
        <v>2265</v>
      </c>
      <c r="E635" t="s">
        <v>163</v>
      </c>
      <c r="F635" t="s">
        <v>241</v>
      </c>
      <c r="G635" t="s">
        <v>62</v>
      </c>
      <c r="H635" t="s">
        <v>8</v>
      </c>
      <c r="I635" t="s">
        <v>8</v>
      </c>
      <c r="J635" t="s">
        <v>10</v>
      </c>
      <c r="K635" t="s">
        <v>10</v>
      </c>
      <c r="L635" t="s">
        <v>8</v>
      </c>
      <c r="M635">
        <v>69.900000000000006</v>
      </c>
      <c r="N635">
        <v>35.9</v>
      </c>
      <c r="O635">
        <v>25.8</v>
      </c>
      <c r="P635">
        <v>32.299999999999997</v>
      </c>
      <c r="Q635">
        <v>705</v>
      </c>
      <c r="R635">
        <v>774</v>
      </c>
      <c r="S635" s="5">
        <v>0.1</v>
      </c>
      <c r="T635" t="s">
        <v>8</v>
      </c>
      <c r="X635" s="4">
        <v>42464</v>
      </c>
      <c r="Y635" s="4">
        <v>42398</v>
      </c>
      <c r="Z635" t="s">
        <v>61</v>
      </c>
      <c r="AA635" t="s">
        <v>2264</v>
      </c>
      <c r="AB635" t="s">
        <v>8</v>
      </c>
    </row>
    <row r="636" spans="1:28" hidden="1" x14ac:dyDescent="0.3">
      <c r="A636">
        <v>2257656</v>
      </c>
      <c r="B636" t="s">
        <v>2187</v>
      </c>
      <c r="C636" t="s">
        <v>2263</v>
      </c>
      <c r="E636" t="s">
        <v>163</v>
      </c>
      <c r="F636" t="s">
        <v>241</v>
      </c>
      <c r="G636" t="s">
        <v>62</v>
      </c>
      <c r="H636" t="s">
        <v>8</v>
      </c>
      <c r="I636" t="s">
        <v>8</v>
      </c>
      <c r="J636" t="s">
        <v>10</v>
      </c>
      <c r="K636" t="s">
        <v>10</v>
      </c>
      <c r="L636" t="s">
        <v>8</v>
      </c>
      <c r="M636">
        <v>69.900000000000006</v>
      </c>
      <c r="N636">
        <v>35.9</v>
      </c>
      <c r="O636">
        <v>27.9</v>
      </c>
      <c r="P636">
        <v>34.799999999999997</v>
      </c>
      <c r="Q636">
        <v>725</v>
      </c>
      <c r="R636">
        <v>797</v>
      </c>
      <c r="S636" s="5">
        <v>0.1</v>
      </c>
      <c r="T636" t="s">
        <v>8</v>
      </c>
      <c r="X636" s="4">
        <v>42464</v>
      </c>
      <c r="Y636" s="4">
        <v>42398</v>
      </c>
      <c r="Z636" t="s">
        <v>61</v>
      </c>
      <c r="AA636" t="s">
        <v>2262</v>
      </c>
      <c r="AB636" t="s">
        <v>8</v>
      </c>
    </row>
    <row r="637" spans="1:28" hidden="1" x14ac:dyDescent="0.3">
      <c r="A637">
        <v>2257678</v>
      </c>
      <c r="B637" t="s">
        <v>2187</v>
      </c>
      <c r="C637" t="s">
        <v>2261</v>
      </c>
      <c r="E637" t="s">
        <v>163</v>
      </c>
      <c r="F637" t="s">
        <v>241</v>
      </c>
      <c r="G637" t="s">
        <v>62</v>
      </c>
      <c r="H637" t="s">
        <v>8</v>
      </c>
      <c r="I637" t="s">
        <v>8</v>
      </c>
      <c r="J637" t="s">
        <v>10</v>
      </c>
      <c r="K637" t="s">
        <v>10</v>
      </c>
      <c r="L637" t="s">
        <v>8</v>
      </c>
      <c r="M637">
        <v>69.900000000000006</v>
      </c>
      <c r="N637">
        <v>35.9</v>
      </c>
      <c r="O637">
        <v>27.9</v>
      </c>
      <c r="P637">
        <v>34.799999999999997</v>
      </c>
      <c r="Q637">
        <v>725</v>
      </c>
      <c r="R637">
        <v>797</v>
      </c>
      <c r="S637" s="5">
        <v>0.1</v>
      </c>
      <c r="T637" t="s">
        <v>8</v>
      </c>
      <c r="X637" s="4">
        <v>42464</v>
      </c>
      <c r="Y637" s="4">
        <v>42398</v>
      </c>
      <c r="Z637" t="s">
        <v>61</v>
      </c>
      <c r="AA637" t="s">
        <v>2260</v>
      </c>
      <c r="AB637" t="s">
        <v>8</v>
      </c>
    </row>
    <row r="638" spans="1:28" hidden="1" x14ac:dyDescent="0.3">
      <c r="A638">
        <v>2257657</v>
      </c>
      <c r="B638" t="s">
        <v>2187</v>
      </c>
      <c r="C638" t="s">
        <v>2259</v>
      </c>
      <c r="E638" t="s">
        <v>163</v>
      </c>
      <c r="F638" t="s">
        <v>241</v>
      </c>
      <c r="G638" t="s">
        <v>62</v>
      </c>
      <c r="H638" t="s">
        <v>8</v>
      </c>
      <c r="I638" t="s">
        <v>8</v>
      </c>
      <c r="J638" t="s">
        <v>10</v>
      </c>
      <c r="K638" t="s">
        <v>10</v>
      </c>
      <c r="L638" t="s">
        <v>8</v>
      </c>
      <c r="M638">
        <v>69.900000000000006</v>
      </c>
      <c r="N638">
        <v>35.9</v>
      </c>
      <c r="O638">
        <v>27.9</v>
      </c>
      <c r="P638">
        <v>34.799999999999997</v>
      </c>
      <c r="Q638">
        <v>725</v>
      </c>
      <c r="R638">
        <v>797</v>
      </c>
      <c r="S638" s="5">
        <v>0.1</v>
      </c>
      <c r="T638" t="s">
        <v>8</v>
      </c>
      <c r="X638" s="4">
        <v>42464</v>
      </c>
      <c r="Y638" s="4">
        <v>42398</v>
      </c>
      <c r="Z638" t="s">
        <v>61</v>
      </c>
      <c r="AA638" t="s">
        <v>2258</v>
      </c>
      <c r="AB638" t="s">
        <v>8</v>
      </c>
    </row>
    <row r="639" spans="1:28" hidden="1" x14ac:dyDescent="0.3">
      <c r="A639">
        <v>2220950</v>
      </c>
      <c r="B639" t="s">
        <v>2187</v>
      </c>
      <c r="C639" t="s">
        <v>2257</v>
      </c>
      <c r="E639" t="s">
        <v>163</v>
      </c>
      <c r="F639" t="s">
        <v>241</v>
      </c>
      <c r="G639" t="s">
        <v>62</v>
      </c>
      <c r="H639" t="s">
        <v>8</v>
      </c>
      <c r="I639" t="s">
        <v>8</v>
      </c>
      <c r="J639" t="s">
        <v>10</v>
      </c>
      <c r="K639" t="s">
        <v>10</v>
      </c>
      <c r="L639" t="s">
        <v>8</v>
      </c>
      <c r="M639">
        <v>69.900000000000006</v>
      </c>
      <c r="N639">
        <v>35.799999999999997</v>
      </c>
      <c r="O639">
        <v>27.7</v>
      </c>
      <c r="P639">
        <v>34.700000000000003</v>
      </c>
      <c r="Q639">
        <v>724</v>
      </c>
      <c r="R639">
        <v>796</v>
      </c>
      <c r="S639" s="5">
        <v>0.1</v>
      </c>
      <c r="T639" t="s">
        <v>8</v>
      </c>
      <c r="X639" s="4">
        <v>41939</v>
      </c>
      <c r="Y639" s="4">
        <v>41907</v>
      </c>
      <c r="Z639" t="s">
        <v>61</v>
      </c>
      <c r="AA639" t="s">
        <v>2256</v>
      </c>
      <c r="AB639" t="s">
        <v>8</v>
      </c>
    </row>
    <row r="640" spans="1:28" hidden="1" x14ac:dyDescent="0.3">
      <c r="A640">
        <v>2220951</v>
      </c>
      <c r="B640" t="s">
        <v>2187</v>
      </c>
      <c r="C640" t="s">
        <v>2255</v>
      </c>
      <c r="E640" t="s">
        <v>163</v>
      </c>
      <c r="F640" t="s">
        <v>241</v>
      </c>
      <c r="G640" t="s">
        <v>62</v>
      </c>
      <c r="H640" t="s">
        <v>8</v>
      </c>
      <c r="I640" t="s">
        <v>8</v>
      </c>
      <c r="J640" t="s">
        <v>10</v>
      </c>
      <c r="K640" t="s">
        <v>10</v>
      </c>
      <c r="L640" t="s">
        <v>8</v>
      </c>
      <c r="M640">
        <v>69.900000000000006</v>
      </c>
      <c r="N640">
        <v>35.799999999999997</v>
      </c>
      <c r="O640">
        <v>27.7</v>
      </c>
      <c r="P640">
        <v>34.700000000000003</v>
      </c>
      <c r="Q640">
        <v>724</v>
      </c>
      <c r="R640">
        <v>796</v>
      </c>
      <c r="S640" s="5">
        <v>0.1</v>
      </c>
      <c r="T640" t="s">
        <v>8</v>
      </c>
      <c r="X640" s="4">
        <v>41939</v>
      </c>
      <c r="Y640" s="4">
        <v>41907</v>
      </c>
      <c r="Z640" t="s">
        <v>61</v>
      </c>
      <c r="AA640" t="s">
        <v>2254</v>
      </c>
      <c r="AB640" t="s">
        <v>8</v>
      </c>
    </row>
    <row r="641" spans="1:28" hidden="1" x14ac:dyDescent="0.3">
      <c r="A641">
        <v>2284804</v>
      </c>
      <c r="B641" t="s">
        <v>2187</v>
      </c>
      <c r="C641" t="s">
        <v>2253</v>
      </c>
      <c r="E641" t="s">
        <v>163</v>
      </c>
      <c r="F641" t="s">
        <v>241</v>
      </c>
      <c r="G641" t="s">
        <v>62</v>
      </c>
      <c r="H641" t="s">
        <v>8</v>
      </c>
      <c r="I641" t="s">
        <v>8</v>
      </c>
      <c r="J641" t="s">
        <v>10</v>
      </c>
      <c r="K641" t="s">
        <v>10</v>
      </c>
      <c r="L641" t="s">
        <v>8</v>
      </c>
      <c r="M641">
        <v>69.900000000000006</v>
      </c>
      <c r="N641">
        <v>35.9</v>
      </c>
      <c r="O641">
        <v>27.9</v>
      </c>
      <c r="P641">
        <v>34.799999999999997</v>
      </c>
      <c r="Q641">
        <v>725</v>
      </c>
      <c r="R641">
        <v>797</v>
      </c>
      <c r="S641" s="5">
        <v>0.1</v>
      </c>
      <c r="T641" t="s">
        <v>8</v>
      </c>
      <c r="X641" s="4">
        <v>42705</v>
      </c>
      <c r="Y641" s="4">
        <v>42690</v>
      </c>
      <c r="Z641" t="s">
        <v>61</v>
      </c>
      <c r="AA641" t="s">
        <v>2252</v>
      </c>
      <c r="AB641" t="s">
        <v>8</v>
      </c>
    </row>
    <row r="642" spans="1:28" hidden="1" x14ac:dyDescent="0.3">
      <c r="A642">
        <v>2220952</v>
      </c>
      <c r="B642" t="s">
        <v>2187</v>
      </c>
      <c r="C642" t="s">
        <v>2251</v>
      </c>
      <c r="E642" t="s">
        <v>163</v>
      </c>
      <c r="F642" t="s">
        <v>241</v>
      </c>
      <c r="G642" t="s">
        <v>62</v>
      </c>
      <c r="H642" t="s">
        <v>8</v>
      </c>
      <c r="I642" t="s">
        <v>8</v>
      </c>
      <c r="J642" t="s">
        <v>10</v>
      </c>
      <c r="K642" t="s">
        <v>10</v>
      </c>
      <c r="L642" t="s">
        <v>8</v>
      </c>
      <c r="M642">
        <v>69.900000000000006</v>
      </c>
      <c r="N642">
        <v>35.799999999999997</v>
      </c>
      <c r="O642">
        <v>27.7</v>
      </c>
      <c r="P642">
        <v>34.700000000000003</v>
      </c>
      <c r="Q642">
        <v>724</v>
      </c>
      <c r="R642">
        <v>796</v>
      </c>
      <c r="S642" s="5">
        <v>0.1</v>
      </c>
      <c r="T642" t="s">
        <v>8</v>
      </c>
      <c r="X642" s="4">
        <v>41939</v>
      </c>
      <c r="Y642" s="4">
        <v>41907</v>
      </c>
      <c r="Z642" t="s">
        <v>61</v>
      </c>
      <c r="AA642" t="s">
        <v>2250</v>
      </c>
      <c r="AB642" t="s">
        <v>8</v>
      </c>
    </row>
    <row r="643" spans="1:28" hidden="1" x14ac:dyDescent="0.3">
      <c r="A643">
        <v>2279708</v>
      </c>
      <c r="B643" t="s">
        <v>2187</v>
      </c>
      <c r="C643" t="s">
        <v>2249</v>
      </c>
      <c r="E643" t="s">
        <v>163</v>
      </c>
      <c r="F643" t="s">
        <v>241</v>
      </c>
      <c r="G643" t="s">
        <v>62</v>
      </c>
      <c r="H643" t="s">
        <v>8</v>
      </c>
      <c r="I643" t="s">
        <v>8</v>
      </c>
      <c r="J643" t="s">
        <v>10</v>
      </c>
      <c r="K643" t="s">
        <v>10</v>
      </c>
      <c r="L643" t="s">
        <v>8</v>
      </c>
      <c r="M643">
        <v>69.900000000000006</v>
      </c>
      <c r="N643">
        <v>35.9</v>
      </c>
      <c r="O643">
        <v>27.9</v>
      </c>
      <c r="P643">
        <v>34.799999999999997</v>
      </c>
      <c r="Q643">
        <v>725</v>
      </c>
      <c r="R643">
        <v>797</v>
      </c>
      <c r="S643" s="5">
        <v>0.1</v>
      </c>
      <c r="T643" t="s">
        <v>8</v>
      </c>
      <c r="X643" s="4">
        <v>42644</v>
      </c>
      <c r="Y643" s="4">
        <v>42628</v>
      </c>
      <c r="Z643" t="s">
        <v>61</v>
      </c>
      <c r="AA643" t="s">
        <v>2248</v>
      </c>
      <c r="AB643" t="s">
        <v>8</v>
      </c>
    </row>
    <row r="644" spans="1:28" hidden="1" x14ac:dyDescent="0.3">
      <c r="A644">
        <v>2212946</v>
      </c>
      <c r="B644" t="s">
        <v>2187</v>
      </c>
      <c r="C644" t="s">
        <v>2247</v>
      </c>
      <c r="E644" t="s">
        <v>205</v>
      </c>
      <c r="F644" t="s">
        <v>204</v>
      </c>
      <c r="G644" t="s">
        <v>62</v>
      </c>
      <c r="H644" t="s">
        <v>8</v>
      </c>
      <c r="I644" t="s">
        <v>8</v>
      </c>
      <c r="J644" t="s">
        <v>8</v>
      </c>
      <c r="K644" t="s">
        <v>10</v>
      </c>
      <c r="L644" t="s">
        <v>8</v>
      </c>
      <c r="M644">
        <v>64.099999999999994</v>
      </c>
      <c r="N644">
        <v>28</v>
      </c>
      <c r="O644">
        <v>15.6</v>
      </c>
      <c r="P644">
        <v>18.600000000000001</v>
      </c>
      <c r="Q644">
        <v>428</v>
      </c>
      <c r="R644">
        <v>468</v>
      </c>
      <c r="S644" s="5">
        <v>0.1</v>
      </c>
      <c r="T644" t="s">
        <v>8</v>
      </c>
      <c r="X644" s="4">
        <v>41803</v>
      </c>
      <c r="Y644" s="4">
        <v>41795</v>
      </c>
      <c r="Z644" t="s">
        <v>61</v>
      </c>
      <c r="AA644" t="s">
        <v>2246</v>
      </c>
      <c r="AB644" t="s">
        <v>10</v>
      </c>
    </row>
    <row r="645" spans="1:28" hidden="1" x14ac:dyDescent="0.3">
      <c r="A645">
        <v>2212204</v>
      </c>
      <c r="B645" t="s">
        <v>2187</v>
      </c>
      <c r="C645" t="s">
        <v>2245</v>
      </c>
      <c r="E645" t="s">
        <v>205</v>
      </c>
      <c r="F645" t="s">
        <v>204</v>
      </c>
      <c r="G645" t="s">
        <v>62</v>
      </c>
      <c r="H645" t="s">
        <v>8</v>
      </c>
      <c r="I645" t="s">
        <v>8</v>
      </c>
      <c r="J645" t="s">
        <v>8</v>
      </c>
      <c r="K645" t="s">
        <v>10</v>
      </c>
      <c r="L645" t="s">
        <v>8</v>
      </c>
      <c r="M645">
        <v>64.099999999999994</v>
      </c>
      <c r="N645">
        <v>28</v>
      </c>
      <c r="O645">
        <v>15.6</v>
      </c>
      <c r="P645">
        <v>18.600000000000001</v>
      </c>
      <c r="Q645">
        <v>428</v>
      </c>
      <c r="R645">
        <v>468</v>
      </c>
      <c r="S645" s="5">
        <v>0.1</v>
      </c>
      <c r="T645" t="s">
        <v>8</v>
      </c>
      <c r="X645" s="4">
        <v>41744</v>
      </c>
      <c r="Y645" s="4">
        <v>41730</v>
      </c>
      <c r="Z645" t="s">
        <v>61</v>
      </c>
      <c r="AA645" t="s">
        <v>2244</v>
      </c>
      <c r="AB645" t="s">
        <v>10</v>
      </c>
    </row>
    <row r="646" spans="1:28" hidden="1" x14ac:dyDescent="0.3">
      <c r="A646">
        <v>2218156</v>
      </c>
      <c r="B646" t="s">
        <v>2187</v>
      </c>
      <c r="C646" t="s">
        <v>2243</v>
      </c>
      <c r="E646" t="s">
        <v>205</v>
      </c>
      <c r="F646" t="s">
        <v>204</v>
      </c>
      <c r="G646" t="s">
        <v>62</v>
      </c>
      <c r="H646" t="s">
        <v>8</v>
      </c>
      <c r="I646" t="s">
        <v>8</v>
      </c>
      <c r="J646" t="s">
        <v>8</v>
      </c>
      <c r="K646" t="s">
        <v>10</v>
      </c>
      <c r="L646" t="s">
        <v>8</v>
      </c>
      <c r="M646">
        <v>67.3</v>
      </c>
      <c r="N646">
        <v>28</v>
      </c>
      <c r="O646">
        <v>17.5</v>
      </c>
      <c r="P646">
        <v>20.6</v>
      </c>
      <c r="Q646">
        <v>442</v>
      </c>
      <c r="R646">
        <v>484</v>
      </c>
      <c r="S646" s="5">
        <v>0.1</v>
      </c>
      <c r="T646" t="s">
        <v>8</v>
      </c>
      <c r="X646" s="4">
        <v>41929</v>
      </c>
      <c r="Y646" s="4">
        <v>41878</v>
      </c>
      <c r="Z646" t="s">
        <v>61</v>
      </c>
      <c r="AA646" t="s">
        <v>2242</v>
      </c>
      <c r="AB646" t="s">
        <v>10</v>
      </c>
    </row>
    <row r="647" spans="1:28" hidden="1" x14ac:dyDescent="0.3">
      <c r="A647">
        <v>2272639</v>
      </c>
      <c r="B647" t="s">
        <v>2164</v>
      </c>
      <c r="C647" t="s">
        <v>2241</v>
      </c>
      <c r="E647" t="s">
        <v>64</v>
      </c>
      <c r="F647" t="s">
        <v>154</v>
      </c>
      <c r="G647" t="s">
        <v>153</v>
      </c>
      <c r="H647" t="s">
        <v>10</v>
      </c>
      <c r="I647" t="s">
        <v>8</v>
      </c>
      <c r="J647" t="s">
        <v>8</v>
      </c>
      <c r="K647" t="s">
        <v>8</v>
      </c>
      <c r="L647" t="s">
        <v>8</v>
      </c>
      <c r="M647">
        <v>19.3</v>
      </c>
      <c r="N647">
        <v>18.5</v>
      </c>
      <c r="O647">
        <v>1.6</v>
      </c>
      <c r="P647">
        <v>1.6</v>
      </c>
      <c r="Q647">
        <v>207</v>
      </c>
      <c r="R647">
        <v>267</v>
      </c>
      <c r="S647" s="5">
        <v>0.22</v>
      </c>
      <c r="T647" t="s">
        <v>8</v>
      </c>
      <c r="X647" s="4">
        <v>42551</v>
      </c>
      <c r="Y647" s="4">
        <v>42569</v>
      </c>
      <c r="Z647" t="s">
        <v>61</v>
      </c>
      <c r="AA647" t="s">
        <v>2240</v>
      </c>
      <c r="AB647" t="s">
        <v>8</v>
      </c>
    </row>
    <row r="648" spans="1:28" hidden="1" x14ac:dyDescent="0.3">
      <c r="A648">
        <v>2218170</v>
      </c>
      <c r="B648" t="s">
        <v>2187</v>
      </c>
      <c r="C648" t="s">
        <v>2239</v>
      </c>
      <c r="E648" t="s">
        <v>205</v>
      </c>
      <c r="F648" t="s">
        <v>204</v>
      </c>
      <c r="G648" t="s">
        <v>62</v>
      </c>
      <c r="H648" t="s">
        <v>8</v>
      </c>
      <c r="I648" t="s">
        <v>8</v>
      </c>
      <c r="J648" t="s">
        <v>8</v>
      </c>
      <c r="K648" t="s">
        <v>10</v>
      </c>
      <c r="L648" t="s">
        <v>8</v>
      </c>
      <c r="M648">
        <v>66.900000000000006</v>
      </c>
      <c r="N648">
        <v>29.5</v>
      </c>
      <c r="O648">
        <v>18.2</v>
      </c>
      <c r="P648">
        <v>22.1</v>
      </c>
      <c r="Q648">
        <v>453</v>
      </c>
      <c r="R648">
        <v>496</v>
      </c>
      <c r="S648" s="5">
        <v>0.1</v>
      </c>
      <c r="T648" t="s">
        <v>8</v>
      </c>
      <c r="X648" s="4">
        <v>41946</v>
      </c>
      <c r="Y648" s="4">
        <v>41878</v>
      </c>
      <c r="Z648" t="s">
        <v>61</v>
      </c>
      <c r="AA648" t="s">
        <v>2238</v>
      </c>
      <c r="AB648" t="s">
        <v>10</v>
      </c>
    </row>
    <row r="649" spans="1:28" hidden="1" x14ac:dyDescent="0.3">
      <c r="A649">
        <v>2218157</v>
      </c>
      <c r="B649" t="s">
        <v>2187</v>
      </c>
      <c r="C649" t="s">
        <v>2237</v>
      </c>
      <c r="E649" t="s">
        <v>205</v>
      </c>
      <c r="F649" t="s">
        <v>204</v>
      </c>
      <c r="G649" t="s">
        <v>62</v>
      </c>
      <c r="H649" t="s">
        <v>8</v>
      </c>
      <c r="I649" t="s">
        <v>8</v>
      </c>
      <c r="J649" t="s">
        <v>8</v>
      </c>
      <c r="K649" t="s">
        <v>10</v>
      </c>
      <c r="L649" t="s">
        <v>8</v>
      </c>
      <c r="M649">
        <v>67.3</v>
      </c>
      <c r="N649">
        <v>28</v>
      </c>
      <c r="O649">
        <v>17.5</v>
      </c>
      <c r="P649">
        <v>20.6</v>
      </c>
      <c r="Q649">
        <v>442</v>
      </c>
      <c r="R649">
        <v>484</v>
      </c>
      <c r="S649" s="5">
        <v>0.1</v>
      </c>
      <c r="T649" t="s">
        <v>8</v>
      </c>
      <c r="X649" s="4">
        <v>41929</v>
      </c>
      <c r="Y649" s="4">
        <v>41878</v>
      </c>
      <c r="Z649" t="s">
        <v>61</v>
      </c>
      <c r="AA649" t="s">
        <v>2236</v>
      </c>
      <c r="AB649" t="s">
        <v>10</v>
      </c>
    </row>
    <row r="650" spans="1:28" hidden="1" x14ac:dyDescent="0.3">
      <c r="A650">
        <v>2218159</v>
      </c>
      <c r="B650" t="s">
        <v>2187</v>
      </c>
      <c r="C650" t="s">
        <v>2235</v>
      </c>
      <c r="E650" t="s">
        <v>205</v>
      </c>
      <c r="F650" t="s">
        <v>204</v>
      </c>
      <c r="G650" t="s">
        <v>62</v>
      </c>
      <c r="H650" t="s">
        <v>8</v>
      </c>
      <c r="I650" t="s">
        <v>8</v>
      </c>
      <c r="J650" t="s">
        <v>8</v>
      </c>
      <c r="K650" t="s">
        <v>10</v>
      </c>
      <c r="L650" t="s">
        <v>8</v>
      </c>
      <c r="M650">
        <v>67.3</v>
      </c>
      <c r="N650">
        <v>28</v>
      </c>
      <c r="O650">
        <v>17.5</v>
      </c>
      <c r="P650">
        <v>20.6</v>
      </c>
      <c r="Q650">
        <v>442</v>
      </c>
      <c r="R650">
        <v>484</v>
      </c>
      <c r="S650" s="5">
        <v>0.1</v>
      </c>
      <c r="T650" t="s">
        <v>8</v>
      </c>
      <c r="X650" s="4">
        <v>41929</v>
      </c>
      <c r="Y650" s="4">
        <v>41878</v>
      </c>
      <c r="Z650" t="s">
        <v>61</v>
      </c>
      <c r="AA650" t="s">
        <v>2234</v>
      </c>
      <c r="AB650" t="s">
        <v>10</v>
      </c>
    </row>
    <row r="651" spans="1:28" hidden="1" x14ac:dyDescent="0.3">
      <c r="A651">
        <v>2218158</v>
      </c>
      <c r="B651" t="s">
        <v>2187</v>
      </c>
      <c r="C651" t="s">
        <v>2233</v>
      </c>
      <c r="E651" t="s">
        <v>205</v>
      </c>
      <c r="F651" t="s">
        <v>204</v>
      </c>
      <c r="G651" t="s">
        <v>62</v>
      </c>
      <c r="H651" t="s">
        <v>8</v>
      </c>
      <c r="I651" t="s">
        <v>8</v>
      </c>
      <c r="J651" t="s">
        <v>8</v>
      </c>
      <c r="K651" t="s">
        <v>10</v>
      </c>
      <c r="L651" t="s">
        <v>8</v>
      </c>
      <c r="M651">
        <v>67.3</v>
      </c>
      <c r="N651">
        <v>28</v>
      </c>
      <c r="O651">
        <v>17.5</v>
      </c>
      <c r="P651">
        <v>20.6</v>
      </c>
      <c r="Q651">
        <v>442</v>
      </c>
      <c r="R651">
        <v>484</v>
      </c>
      <c r="S651" s="5">
        <v>0.1</v>
      </c>
      <c r="T651" t="s">
        <v>8</v>
      </c>
      <c r="X651" s="4">
        <v>41929</v>
      </c>
      <c r="Y651" s="4">
        <v>41878</v>
      </c>
      <c r="Z651" t="s">
        <v>61</v>
      </c>
      <c r="AA651" t="s">
        <v>2232</v>
      </c>
      <c r="AB651" t="s">
        <v>10</v>
      </c>
    </row>
    <row r="652" spans="1:28" hidden="1" x14ac:dyDescent="0.3">
      <c r="A652">
        <v>2218161</v>
      </c>
      <c r="B652" t="s">
        <v>2187</v>
      </c>
      <c r="C652" t="s">
        <v>2231</v>
      </c>
      <c r="E652" t="s">
        <v>205</v>
      </c>
      <c r="F652" t="s">
        <v>204</v>
      </c>
      <c r="G652" t="s">
        <v>62</v>
      </c>
      <c r="H652" t="s">
        <v>8</v>
      </c>
      <c r="I652" t="s">
        <v>8</v>
      </c>
      <c r="J652" t="s">
        <v>8</v>
      </c>
      <c r="K652" t="s">
        <v>10</v>
      </c>
      <c r="L652" t="s">
        <v>8</v>
      </c>
      <c r="M652">
        <v>67.3</v>
      </c>
      <c r="N652">
        <v>28</v>
      </c>
      <c r="O652">
        <v>17.7</v>
      </c>
      <c r="P652">
        <v>20.6</v>
      </c>
      <c r="Q652">
        <v>443</v>
      </c>
      <c r="R652">
        <v>484</v>
      </c>
      <c r="S652" s="5">
        <v>0.1</v>
      </c>
      <c r="T652" t="s">
        <v>8</v>
      </c>
      <c r="X652" s="4">
        <v>41929</v>
      </c>
      <c r="Y652" s="4">
        <v>41878</v>
      </c>
      <c r="Z652" t="s">
        <v>61</v>
      </c>
      <c r="AA652" t="s">
        <v>2230</v>
      </c>
      <c r="AB652" t="s">
        <v>10</v>
      </c>
    </row>
    <row r="653" spans="1:28" hidden="1" x14ac:dyDescent="0.3">
      <c r="A653">
        <v>2218160</v>
      </c>
      <c r="B653" t="s">
        <v>2187</v>
      </c>
      <c r="C653" t="s">
        <v>2229</v>
      </c>
      <c r="E653" t="s">
        <v>205</v>
      </c>
      <c r="F653" t="s">
        <v>204</v>
      </c>
      <c r="G653" t="s">
        <v>62</v>
      </c>
      <c r="H653" t="s">
        <v>8</v>
      </c>
      <c r="I653" t="s">
        <v>8</v>
      </c>
      <c r="J653" t="s">
        <v>8</v>
      </c>
      <c r="K653" t="s">
        <v>10</v>
      </c>
      <c r="L653" t="s">
        <v>8</v>
      </c>
      <c r="M653">
        <v>67.3</v>
      </c>
      <c r="N653">
        <v>28</v>
      </c>
      <c r="O653">
        <v>17.7</v>
      </c>
      <c r="P653">
        <v>20.6</v>
      </c>
      <c r="Q653">
        <v>443</v>
      </c>
      <c r="R653">
        <v>484</v>
      </c>
      <c r="S653" s="5">
        <v>0.1</v>
      </c>
      <c r="T653" t="s">
        <v>8</v>
      </c>
      <c r="X653" s="4">
        <v>41929</v>
      </c>
      <c r="Y653" s="4">
        <v>41878</v>
      </c>
      <c r="Z653" t="s">
        <v>61</v>
      </c>
      <c r="AA653" t="s">
        <v>2228</v>
      </c>
      <c r="AB653" t="s">
        <v>10</v>
      </c>
    </row>
    <row r="654" spans="1:28" hidden="1" x14ac:dyDescent="0.3">
      <c r="A654">
        <v>2218171</v>
      </c>
      <c r="B654" t="s">
        <v>2187</v>
      </c>
      <c r="C654" t="s">
        <v>2227</v>
      </c>
      <c r="E654" t="s">
        <v>205</v>
      </c>
      <c r="F654" t="s">
        <v>204</v>
      </c>
      <c r="G654" t="s">
        <v>62</v>
      </c>
      <c r="H654" t="s">
        <v>8</v>
      </c>
      <c r="I654" t="s">
        <v>8</v>
      </c>
      <c r="J654" t="s">
        <v>8</v>
      </c>
      <c r="K654" t="s">
        <v>10</v>
      </c>
      <c r="L654" t="s">
        <v>8</v>
      </c>
      <c r="M654">
        <v>66.900000000000006</v>
      </c>
      <c r="N654">
        <v>29.5</v>
      </c>
      <c r="O654">
        <v>18.2</v>
      </c>
      <c r="P654">
        <v>22.1</v>
      </c>
      <c r="Q654">
        <v>453</v>
      </c>
      <c r="R654">
        <v>496</v>
      </c>
      <c r="S654" s="5">
        <v>0.1</v>
      </c>
      <c r="T654" t="s">
        <v>8</v>
      </c>
      <c r="X654" s="4">
        <v>41946</v>
      </c>
      <c r="Y654" s="4">
        <v>41878</v>
      </c>
      <c r="Z654" t="s">
        <v>61</v>
      </c>
      <c r="AA654" t="s">
        <v>2226</v>
      </c>
      <c r="AB654" t="s">
        <v>10</v>
      </c>
    </row>
    <row r="655" spans="1:28" hidden="1" x14ac:dyDescent="0.3">
      <c r="A655">
        <v>2215222</v>
      </c>
      <c r="B655" t="s">
        <v>2187</v>
      </c>
      <c r="C655" t="s">
        <v>2225</v>
      </c>
      <c r="E655" t="s">
        <v>205</v>
      </c>
      <c r="F655" t="s">
        <v>204</v>
      </c>
      <c r="G655" t="s">
        <v>62</v>
      </c>
      <c r="H655" t="s">
        <v>8</v>
      </c>
      <c r="I655" t="s">
        <v>8</v>
      </c>
      <c r="J655" t="s">
        <v>8</v>
      </c>
      <c r="K655" t="s">
        <v>10</v>
      </c>
      <c r="L655" t="s">
        <v>8</v>
      </c>
      <c r="M655">
        <v>66.8</v>
      </c>
      <c r="N655">
        <v>32.700000000000003</v>
      </c>
      <c r="O655">
        <v>21.1</v>
      </c>
      <c r="P655">
        <v>25.7</v>
      </c>
      <c r="Q655">
        <v>480</v>
      </c>
      <c r="R655">
        <v>525</v>
      </c>
      <c r="S655" s="5">
        <v>0.1</v>
      </c>
      <c r="T655" t="s">
        <v>8</v>
      </c>
      <c r="X655" s="4">
        <v>41913</v>
      </c>
      <c r="Y655" s="4">
        <v>41813</v>
      </c>
      <c r="Z655" t="s">
        <v>61</v>
      </c>
      <c r="AA655" t="s">
        <v>2224</v>
      </c>
      <c r="AB655" t="s">
        <v>10</v>
      </c>
    </row>
    <row r="656" spans="1:28" hidden="1" x14ac:dyDescent="0.3">
      <c r="A656">
        <v>2215221</v>
      </c>
      <c r="B656" t="s">
        <v>2187</v>
      </c>
      <c r="C656" t="s">
        <v>2223</v>
      </c>
      <c r="E656" t="s">
        <v>205</v>
      </c>
      <c r="F656" t="s">
        <v>204</v>
      </c>
      <c r="G656" t="s">
        <v>62</v>
      </c>
      <c r="H656" t="s">
        <v>8</v>
      </c>
      <c r="I656" t="s">
        <v>8</v>
      </c>
      <c r="J656" t="s">
        <v>8</v>
      </c>
      <c r="K656" t="s">
        <v>10</v>
      </c>
      <c r="L656" t="s">
        <v>8</v>
      </c>
      <c r="M656">
        <v>66.8</v>
      </c>
      <c r="N656">
        <v>32.700000000000003</v>
      </c>
      <c r="O656">
        <v>21.1</v>
      </c>
      <c r="P656">
        <v>25.7</v>
      </c>
      <c r="Q656">
        <v>480</v>
      </c>
      <c r="R656">
        <v>525</v>
      </c>
      <c r="S656" s="5">
        <v>0.1</v>
      </c>
      <c r="T656" t="s">
        <v>8</v>
      </c>
      <c r="X656" s="4">
        <v>41913</v>
      </c>
      <c r="Y656" s="4">
        <v>41813</v>
      </c>
      <c r="Z656" t="s">
        <v>61</v>
      </c>
      <c r="AA656" t="s">
        <v>2222</v>
      </c>
      <c r="AB656" t="s">
        <v>10</v>
      </c>
    </row>
    <row r="657" spans="1:28" hidden="1" x14ac:dyDescent="0.3">
      <c r="A657">
        <v>2207322</v>
      </c>
      <c r="B657" t="s">
        <v>2187</v>
      </c>
      <c r="C657" t="s">
        <v>2221</v>
      </c>
      <c r="E657" t="s">
        <v>64</v>
      </c>
      <c r="F657" t="s">
        <v>154</v>
      </c>
      <c r="G657" t="s">
        <v>153</v>
      </c>
      <c r="H657" t="s">
        <v>10</v>
      </c>
      <c r="I657" t="s">
        <v>8</v>
      </c>
      <c r="J657" t="s">
        <v>8</v>
      </c>
      <c r="K657" t="s">
        <v>8</v>
      </c>
      <c r="L657" t="s">
        <v>8</v>
      </c>
      <c r="M657">
        <v>32.700000000000003</v>
      </c>
      <c r="N657">
        <v>19.7</v>
      </c>
      <c r="O657">
        <v>4.4000000000000004</v>
      </c>
      <c r="P657">
        <v>4.4000000000000004</v>
      </c>
      <c r="Q657">
        <v>227</v>
      </c>
      <c r="R657">
        <v>292</v>
      </c>
      <c r="S657" s="5">
        <v>0.22</v>
      </c>
      <c r="T657" t="s">
        <v>8</v>
      </c>
      <c r="X657" s="4">
        <v>41835</v>
      </c>
      <c r="Y657" s="4">
        <v>41725</v>
      </c>
      <c r="Z657" t="s">
        <v>72</v>
      </c>
      <c r="AA657" t="s">
        <v>2220</v>
      </c>
      <c r="AB657" t="s">
        <v>8</v>
      </c>
    </row>
    <row r="658" spans="1:28" hidden="1" x14ac:dyDescent="0.3">
      <c r="A658">
        <v>2254764</v>
      </c>
      <c r="B658" t="s">
        <v>2187</v>
      </c>
      <c r="C658" t="s">
        <v>2219</v>
      </c>
      <c r="E658" t="s">
        <v>64</v>
      </c>
      <c r="F658" t="s">
        <v>154</v>
      </c>
      <c r="G658" t="s">
        <v>153</v>
      </c>
      <c r="H658" t="s">
        <v>10</v>
      </c>
      <c r="I658" t="s">
        <v>8</v>
      </c>
      <c r="J658" t="s">
        <v>8</v>
      </c>
      <c r="K658" t="s">
        <v>8</v>
      </c>
      <c r="L658" t="s">
        <v>8</v>
      </c>
      <c r="M658">
        <v>33.9</v>
      </c>
      <c r="N658">
        <v>19.8</v>
      </c>
      <c r="O658">
        <v>4.4000000000000004</v>
      </c>
      <c r="P658">
        <v>4.4000000000000004</v>
      </c>
      <c r="Q658">
        <v>227</v>
      </c>
      <c r="R658">
        <v>292</v>
      </c>
      <c r="S658" s="5">
        <v>0.22</v>
      </c>
      <c r="T658" t="s">
        <v>8</v>
      </c>
      <c r="X658" s="4">
        <v>42444</v>
      </c>
      <c r="Y658" s="4">
        <v>42349</v>
      </c>
      <c r="Z658" t="s">
        <v>61</v>
      </c>
      <c r="AA658" t="s">
        <v>2218</v>
      </c>
      <c r="AB658" t="s">
        <v>8</v>
      </c>
    </row>
    <row r="659" spans="1:28" hidden="1" x14ac:dyDescent="0.3">
      <c r="A659">
        <v>2207321</v>
      </c>
      <c r="B659" t="s">
        <v>2187</v>
      </c>
      <c r="C659" t="s">
        <v>2217</v>
      </c>
      <c r="E659" t="s">
        <v>64</v>
      </c>
      <c r="F659" t="s">
        <v>154</v>
      </c>
      <c r="G659" t="s">
        <v>153</v>
      </c>
      <c r="H659" t="s">
        <v>10</v>
      </c>
      <c r="I659" t="s">
        <v>8</v>
      </c>
      <c r="J659" t="s">
        <v>8</v>
      </c>
      <c r="K659" t="s">
        <v>8</v>
      </c>
      <c r="L659" t="s">
        <v>8</v>
      </c>
      <c r="M659">
        <v>32.700000000000003</v>
      </c>
      <c r="N659">
        <v>19.7</v>
      </c>
      <c r="O659">
        <v>4.4000000000000004</v>
      </c>
      <c r="P659">
        <v>4.4000000000000004</v>
      </c>
      <c r="Q659">
        <v>227</v>
      </c>
      <c r="R659">
        <v>292</v>
      </c>
      <c r="S659" s="5">
        <v>0.22</v>
      </c>
      <c r="T659" t="s">
        <v>8</v>
      </c>
      <c r="X659" s="4">
        <v>41835</v>
      </c>
      <c r="Y659" s="4">
        <v>41725</v>
      </c>
      <c r="Z659" t="s">
        <v>72</v>
      </c>
      <c r="AA659" t="s">
        <v>2216</v>
      </c>
      <c r="AB659" t="s">
        <v>8</v>
      </c>
    </row>
    <row r="660" spans="1:28" hidden="1" x14ac:dyDescent="0.3">
      <c r="A660">
        <v>2254763</v>
      </c>
      <c r="B660" t="s">
        <v>2187</v>
      </c>
      <c r="C660" t="s">
        <v>2215</v>
      </c>
      <c r="E660" t="s">
        <v>64</v>
      </c>
      <c r="F660" t="s">
        <v>154</v>
      </c>
      <c r="G660" t="s">
        <v>153</v>
      </c>
      <c r="H660" t="s">
        <v>10</v>
      </c>
      <c r="I660" t="s">
        <v>8</v>
      </c>
      <c r="J660" t="s">
        <v>8</v>
      </c>
      <c r="K660" t="s">
        <v>8</v>
      </c>
      <c r="L660" t="s">
        <v>8</v>
      </c>
      <c r="M660">
        <v>33.9</v>
      </c>
      <c r="N660">
        <v>19.8</v>
      </c>
      <c r="O660">
        <v>4.4000000000000004</v>
      </c>
      <c r="P660">
        <v>4.4000000000000004</v>
      </c>
      <c r="Q660">
        <v>227</v>
      </c>
      <c r="R660">
        <v>292</v>
      </c>
      <c r="S660" s="5">
        <v>0.22</v>
      </c>
      <c r="T660" t="s">
        <v>8</v>
      </c>
      <c r="X660" s="4">
        <v>42444</v>
      </c>
      <c r="Y660" s="4">
        <v>42349</v>
      </c>
      <c r="Z660" t="s">
        <v>61</v>
      </c>
      <c r="AA660" t="s">
        <v>2214</v>
      </c>
      <c r="AB660" t="s">
        <v>8</v>
      </c>
    </row>
    <row r="661" spans="1:28" hidden="1" x14ac:dyDescent="0.3">
      <c r="A661">
        <v>2230804</v>
      </c>
      <c r="B661" t="s">
        <v>2187</v>
      </c>
      <c r="C661" t="s">
        <v>2213</v>
      </c>
      <c r="E661" t="s">
        <v>64</v>
      </c>
      <c r="F661" t="s">
        <v>68</v>
      </c>
      <c r="G661" t="s">
        <v>62</v>
      </c>
      <c r="H661" t="s">
        <v>10</v>
      </c>
      <c r="I661" t="s">
        <v>8</v>
      </c>
      <c r="J661" t="s">
        <v>8</v>
      </c>
      <c r="K661" t="s">
        <v>8</v>
      </c>
      <c r="L661" t="s">
        <v>8</v>
      </c>
      <c r="M661">
        <v>33</v>
      </c>
      <c r="N661">
        <v>18.5</v>
      </c>
      <c r="O661">
        <v>3</v>
      </c>
      <c r="P661">
        <v>3.8</v>
      </c>
      <c r="Q661">
        <v>321</v>
      </c>
      <c r="R661">
        <v>358</v>
      </c>
      <c r="S661" s="5">
        <v>0.1</v>
      </c>
      <c r="T661" t="s">
        <v>8</v>
      </c>
      <c r="X661" s="4">
        <v>42005</v>
      </c>
      <c r="Y661" s="4">
        <v>41988</v>
      </c>
      <c r="Z661" t="s">
        <v>61</v>
      </c>
      <c r="AA661" t="s">
        <v>2212</v>
      </c>
      <c r="AB661" t="s">
        <v>8</v>
      </c>
    </row>
    <row r="662" spans="1:28" hidden="1" x14ac:dyDescent="0.3">
      <c r="A662">
        <v>2265634</v>
      </c>
      <c r="B662" t="s">
        <v>2187</v>
      </c>
      <c r="C662" t="s">
        <v>2210</v>
      </c>
      <c r="E662" t="s">
        <v>163</v>
      </c>
      <c r="F662" t="s">
        <v>267</v>
      </c>
      <c r="G662" t="s">
        <v>62</v>
      </c>
      <c r="H662" t="s">
        <v>8</v>
      </c>
      <c r="I662" t="s">
        <v>8</v>
      </c>
      <c r="J662" t="s">
        <v>8</v>
      </c>
      <c r="K662" t="s">
        <v>8</v>
      </c>
      <c r="L662" t="s">
        <v>8</v>
      </c>
      <c r="M662">
        <v>69.599999999999994</v>
      </c>
      <c r="N662">
        <v>29.8</v>
      </c>
      <c r="O662">
        <v>20.8</v>
      </c>
      <c r="P662">
        <v>25.4</v>
      </c>
      <c r="Q662">
        <v>487</v>
      </c>
      <c r="R662">
        <v>542</v>
      </c>
      <c r="S662" s="5">
        <v>0.1</v>
      </c>
      <c r="T662" t="s">
        <v>8</v>
      </c>
      <c r="X662" s="4">
        <v>42491</v>
      </c>
      <c r="Y662" s="4">
        <v>42482</v>
      </c>
      <c r="Z662" t="s">
        <v>775</v>
      </c>
      <c r="AA662" t="s">
        <v>2211</v>
      </c>
      <c r="AB662" t="s">
        <v>8</v>
      </c>
    </row>
    <row r="663" spans="1:28" hidden="1" x14ac:dyDescent="0.3">
      <c r="A663">
        <v>2265636</v>
      </c>
      <c r="B663" t="s">
        <v>2187</v>
      </c>
      <c r="C663" t="s">
        <v>2210</v>
      </c>
      <c r="E663" t="s">
        <v>163</v>
      </c>
      <c r="F663" t="s">
        <v>258</v>
      </c>
      <c r="G663" t="s">
        <v>62</v>
      </c>
      <c r="H663" t="s">
        <v>8</v>
      </c>
      <c r="I663" t="s">
        <v>8</v>
      </c>
      <c r="J663" t="s">
        <v>8</v>
      </c>
      <c r="K663" t="s">
        <v>10</v>
      </c>
      <c r="L663" t="s">
        <v>8</v>
      </c>
      <c r="M663">
        <v>69.599999999999994</v>
      </c>
      <c r="N663">
        <v>29.8</v>
      </c>
      <c r="O663">
        <v>20.8</v>
      </c>
      <c r="P663">
        <v>25.4</v>
      </c>
      <c r="Q663">
        <v>571</v>
      </c>
      <c r="R663">
        <v>626</v>
      </c>
      <c r="S663" s="5">
        <v>0.1</v>
      </c>
      <c r="T663" t="s">
        <v>8</v>
      </c>
      <c r="X663" s="4">
        <v>42491</v>
      </c>
      <c r="Y663" s="4">
        <v>42482</v>
      </c>
      <c r="Z663" t="s">
        <v>775</v>
      </c>
      <c r="AA663" t="s">
        <v>2209</v>
      </c>
      <c r="AB663" t="s">
        <v>8</v>
      </c>
    </row>
    <row r="664" spans="1:28" hidden="1" x14ac:dyDescent="0.3">
      <c r="A664">
        <v>2265635</v>
      </c>
      <c r="B664" t="s">
        <v>2187</v>
      </c>
      <c r="C664" t="s">
        <v>2207</v>
      </c>
      <c r="E664" t="s">
        <v>163</v>
      </c>
      <c r="F664" t="s">
        <v>267</v>
      </c>
      <c r="G664" t="s">
        <v>62</v>
      </c>
      <c r="H664" t="s">
        <v>8</v>
      </c>
      <c r="I664" t="s">
        <v>8</v>
      </c>
      <c r="J664" t="s">
        <v>8</v>
      </c>
      <c r="K664" t="s">
        <v>8</v>
      </c>
      <c r="L664" t="s">
        <v>8</v>
      </c>
      <c r="M664">
        <v>69.599999999999994</v>
      </c>
      <c r="N664">
        <v>29.8</v>
      </c>
      <c r="O664">
        <v>20.8</v>
      </c>
      <c r="P664">
        <v>25.4</v>
      </c>
      <c r="Q664">
        <v>487</v>
      </c>
      <c r="R664">
        <v>542</v>
      </c>
      <c r="S664" s="5">
        <v>0.1</v>
      </c>
      <c r="T664" t="s">
        <v>8</v>
      </c>
      <c r="X664" s="4">
        <v>42491</v>
      </c>
      <c r="Y664" s="4">
        <v>42482</v>
      </c>
      <c r="Z664" t="s">
        <v>775</v>
      </c>
      <c r="AA664" t="s">
        <v>2208</v>
      </c>
      <c r="AB664" t="s">
        <v>8</v>
      </c>
    </row>
    <row r="665" spans="1:28" hidden="1" x14ac:dyDescent="0.3">
      <c r="A665">
        <v>2265637</v>
      </c>
      <c r="B665" t="s">
        <v>2187</v>
      </c>
      <c r="C665" t="s">
        <v>2207</v>
      </c>
      <c r="E665" t="s">
        <v>163</v>
      </c>
      <c r="F665" t="s">
        <v>258</v>
      </c>
      <c r="G665" t="s">
        <v>62</v>
      </c>
      <c r="H665" t="s">
        <v>8</v>
      </c>
      <c r="I665" t="s">
        <v>8</v>
      </c>
      <c r="J665" t="s">
        <v>8</v>
      </c>
      <c r="K665" t="s">
        <v>10</v>
      </c>
      <c r="L665" t="s">
        <v>8</v>
      </c>
      <c r="M665">
        <v>69.599999999999994</v>
      </c>
      <c r="N665">
        <v>29.8</v>
      </c>
      <c r="O665">
        <v>20.8</v>
      </c>
      <c r="P665">
        <v>25.4</v>
      </c>
      <c r="Q665">
        <v>571</v>
      </c>
      <c r="R665">
        <v>626</v>
      </c>
      <c r="S665" s="5">
        <v>0.1</v>
      </c>
      <c r="T665" t="s">
        <v>8</v>
      </c>
      <c r="X665" s="4">
        <v>42491</v>
      </c>
      <c r="Y665" s="4">
        <v>42482</v>
      </c>
      <c r="Z665" t="s">
        <v>775</v>
      </c>
      <c r="AA665" t="s">
        <v>2206</v>
      </c>
      <c r="AB665" t="s">
        <v>8</v>
      </c>
    </row>
    <row r="666" spans="1:28" hidden="1" x14ac:dyDescent="0.3">
      <c r="A666">
        <v>2260025</v>
      </c>
      <c r="B666" t="s">
        <v>2187</v>
      </c>
      <c r="C666" t="s">
        <v>2205</v>
      </c>
      <c r="E666" t="s">
        <v>163</v>
      </c>
      <c r="F666" t="s">
        <v>258</v>
      </c>
      <c r="G666" t="s">
        <v>62</v>
      </c>
      <c r="H666" t="s">
        <v>8</v>
      </c>
      <c r="I666" t="s">
        <v>8</v>
      </c>
      <c r="J666" t="s">
        <v>8</v>
      </c>
      <c r="K666" t="s">
        <v>10</v>
      </c>
      <c r="L666" t="s">
        <v>8</v>
      </c>
      <c r="M666">
        <v>69.599999999999994</v>
      </c>
      <c r="N666">
        <v>29.8</v>
      </c>
      <c r="O666">
        <v>20.8</v>
      </c>
      <c r="P666">
        <v>25.4</v>
      </c>
      <c r="Q666">
        <v>571</v>
      </c>
      <c r="R666">
        <v>626</v>
      </c>
      <c r="S666" s="5">
        <v>0.1</v>
      </c>
      <c r="T666" t="s">
        <v>8</v>
      </c>
      <c r="X666" s="4">
        <v>42415</v>
      </c>
      <c r="Y666" s="4">
        <v>42411</v>
      </c>
      <c r="Z666" t="s">
        <v>72</v>
      </c>
      <c r="AA666" t="s">
        <v>2204</v>
      </c>
      <c r="AB666" t="s">
        <v>8</v>
      </c>
    </row>
    <row r="667" spans="1:28" hidden="1" x14ac:dyDescent="0.3">
      <c r="A667">
        <v>2260024</v>
      </c>
      <c r="B667" t="s">
        <v>2187</v>
      </c>
      <c r="C667" t="s">
        <v>2203</v>
      </c>
      <c r="E667" t="s">
        <v>163</v>
      </c>
      <c r="F667" t="s">
        <v>258</v>
      </c>
      <c r="G667" t="s">
        <v>62</v>
      </c>
      <c r="H667" t="s">
        <v>8</v>
      </c>
      <c r="I667" t="s">
        <v>8</v>
      </c>
      <c r="J667" t="s">
        <v>8</v>
      </c>
      <c r="K667" t="s">
        <v>10</v>
      </c>
      <c r="L667" t="s">
        <v>8</v>
      </c>
      <c r="M667">
        <v>69.599999999999994</v>
      </c>
      <c r="N667">
        <v>29.8</v>
      </c>
      <c r="O667">
        <v>20.8</v>
      </c>
      <c r="P667">
        <v>25.4</v>
      </c>
      <c r="Q667">
        <v>571</v>
      </c>
      <c r="R667">
        <v>626</v>
      </c>
      <c r="S667" s="5">
        <v>0.1</v>
      </c>
      <c r="T667" t="s">
        <v>8</v>
      </c>
      <c r="X667" s="4">
        <v>42415</v>
      </c>
      <c r="Y667" s="4">
        <v>42411</v>
      </c>
      <c r="Z667" t="s">
        <v>72</v>
      </c>
      <c r="AA667" t="s">
        <v>2202</v>
      </c>
      <c r="AB667" t="s">
        <v>8</v>
      </c>
    </row>
    <row r="668" spans="1:28" hidden="1" x14ac:dyDescent="0.3">
      <c r="A668">
        <v>2265649</v>
      </c>
      <c r="B668" t="s">
        <v>2187</v>
      </c>
      <c r="C668" t="s">
        <v>2200</v>
      </c>
      <c r="E668" t="s">
        <v>163</v>
      </c>
      <c r="F668" t="s">
        <v>267</v>
      </c>
      <c r="G668" t="s">
        <v>62</v>
      </c>
      <c r="H668" t="s">
        <v>8</v>
      </c>
      <c r="I668" t="s">
        <v>8</v>
      </c>
      <c r="J668" t="s">
        <v>8</v>
      </c>
      <c r="K668" t="s">
        <v>8</v>
      </c>
      <c r="L668" t="s">
        <v>8</v>
      </c>
      <c r="M668">
        <v>69.599999999999994</v>
      </c>
      <c r="N668">
        <v>32.799999999999997</v>
      </c>
      <c r="O668">
        <v>24.8</v>
      </c>
      <c r="P668">
        <v>30.2</v>
      </c>
      <c r="Q668">
        <v>525</v>
      </c>
      <c r="R668">
        <v>584</v>
      </c>
      <c r="S668" s="5">
        <v>0.1</v>
      </c>
      <c r="T668" t="s">
        <v>8</v>
      </c>
      <c r="X668" s="4">
        <v>42491</v>
      </c>
      <c r="Y668" s="4">
        <v>42482</v>
      </c>
      <c r="Z668" t="s">
        <v>775</v>
      </c>
      <c r="AA668" t="s">
        <v>2201</v>
      </c>
      <c r="AB668" t="s">
        <v>8</v>
      </c>
    </row>
    <row r="669" spans="1:28" hidden="1" x14ac:dyDescent="0.3">
      <c r="A669">
        <v>2265651</v>
      </c>
      <c r="B669" t="s">
        <v>2187</v>
      </c>
      <c r="C669" t="s">
        <v>2200</v>
      </c>
      <c r="E669" t="s">
        <v>163</v>
      </c>
      <c r="F669" t="s">
        <v>258</v>
      </c>
      <c r="G669" t="s">
        <v>62</v>
      </c>
      <c r="H669" t="s">
        <v>8</v>
      </c>
      <c r="I669" t="s">
        <v>8</v>
      </c>
      <c r="J669" t="s">
        <v>8</v>
      </c>
      <c r="K669" t="s">
        <v>10</v>
      </c>
      <c r="L669" t="s">
        <v>8</v>
      </c>
      <c r="M669">
        <v>69.599999999999994</v>
      </c>
      <c r="N669">
        <v>32.799999999999997</v>
      </c>
      <c r="O669">
        <v>24.8</v>
      </c>
      <c r="P669">
        <v>30.2</v>
      </c>
      <c r="Q669">
        <v>609</v>
      </c>
      <c r="R669">
        <v>668</v>
      </c>
      <c r="S669" s="5">
        <v>0.1</v>
      </c>
      <c r="T669" t="s">
        <v>8</v>
      </c>
      <c r="X669" s="4">
        <v>42491</v>
      </c>
      <c r="Y669" s="4">
        <v>42482</v>
      </c>
      <c r="Z669" t="s">
        <v>775</v>
      </c>
      <c r="AA669" t="s">
        <v>2199</v>
      </c>
      <c r="AB669" t="s">
        <v>8</v>
      </c>
    </row>
    <row r="670" spans="1:28" hidden="1" x14ac:dyDescent="0.3">
      <c r="A670">
        <v>2265650</v>
      </c>
      <c r="B670" t="s">
        <v>2187</v>
      </c>
      <c r="C670" t="s">
        <v>2197</v>
      </c>
      <c r="E670" t="s">
        <v>163</v>
      </c>
      <c r="F670" t="s">
        <v>267</v>
      </c>
      <c r="G670" t="s">
        <v>62</v>
      </c>
      <c r="H670" t="s">
        <v>8</v>
      </c>
      <c r="I670" t="s">
        <v>8</v>
      </c>
      <c r="J670" t="s">
        <v>8</v>
      </c>
      <c r="K670" t="s">
        <v>8</v>
      </c>
      <c r="L670" t="s">
        <v>8</v>
      </c>
      <c r="M670">
        <v>69.599999999999994</v>
      </c>
      <c r="N670">
        <v>32.799999999999997</v>
      </c>
      <c r="O670">
        <v>24.8</v>
      </c>
      <c r="P670">
        <v>30.2</v>
      </c>
      <c r="Q670">
        <v>525</v>
      </c>
      <c r="R670">
        <v>584</v>
      </c>
      <c r="S670" s="5">
        <v>0.1</v>
      </c>
      <c r="T670" t="s">
        <v>8</v>
      </c>
      <c r="X670" s="4">
        <v>42491</v>
      </c>
      <c r="Y670" s="4">
        <v>42482</v>
      </c>
      <c r="Z670" t="s">
        <v>775</v>
      </c>
      <c r="AA670" t="s">
        <v>2198</v>
      </c>
      <c r="AB670" t="s">
        <v>8</v>
      </c>
    </row>
    <row r="671" spans="1:28" hidden="1" x14ac:dyDescent="0.3">
      <c r="A671">
        <v>2265652</v>
      </c>
      <c r="B671" t="s">
        <v>2187</v>
      </c>
      <c r="C671" t="s">
        <v>2197</v>
      </c>
      <c r="E671" t="s">
        <v>163</v>
      </c>
      <c r="F671" t="s">
        <v>258</v>
      </c>
      <c r="G671" t="s">
        <v>62</v>
      </c>
      <c r="H671" t="s">
        <v>8</v>
      </c>
      <c r="I671" t="s">
        <v>8</v>
      </c>
      <c r="J671" t="s">
        <v>8</v>
      </c>
      <c r="K671" t="s">
        <v>10</v>
      </c>
      <c r="L671" t="s">
        <v>8</v>
      </c>
      <c r="M671">
        <v>69.599999999999994</v>
      </c>
      <c r="N671">
        <v>32.799999999999997</v>
      </c>
      <c r="O671">
        <v>24.8</v>
      </c>
      <c r="P671">
        <v>30.2</v>
      </c>
      <c r="Q671">
        <v>609</v>
      </c>
      <c r="R671">
        <v>668</v>
      </c>
      <c r="S671" s="5">
        <v>0.1</v>
      </c>
      <c r="T671" t="s">
        <v>8</v>
      </c>
      <c r="X671" s="4">
        <v>42491</v>
      </c>
      <c r="Y671" s="4">
        <v>42482</v>
      </c>
      <c r="Z671" t="s">
        <v>775</v>
      </c>
      <c r="AA671" t="s">
        <v>2196</v>
      </c>
      <c r="AB671" t="s">
        <v>8</v>
      </c>
    </row>
    <row r="672" spans="1:28" hidden="1" x14ac:dyDescent="0.3">
      <c r="A672">
        <v>2260032</v>
      </c>
      <c r="B672" t="s">
        <v>2187</v>
      </c>
      <c r="C672" t="s">
        <v>2195</v>
      </c>
      <c r="E672" t="s">
        <v>163</v>
      </c>
      <c r="F672" t="s">
        <v>258</v>
      </c>
      <c r="G672" t="s">
        <v>62</v>
      </c>
      <c r="H672" t="s">
        <v>8</v>
      </c>
      <c r="I672" t="s">
        <v>8</v>
      </c>
      <c r="J672" t="s">
        <v>8</v>
      </c>
      <c r="K672" t="s">
        <v>10</v>
      </c>
      <c r="L672" t="s">
        <v>8</v>
      </c>
      <c r="M672">
        <v>69.599999999999994</v>
      </c>
      <c r="N672">
        <v>32.799999999999997</v>
      </c>
      <c r="O672">
        <v>24.7</v>
      </c>
      <c r="P672">
        <v>30.3</v>
      </c>
      <c r="Q672">
        <v>609</v>
      </c>
      <c r="R672">
        <v>669</v>
      </c>
      <c r="S672" s="5">
        <v>0.1</v>
      </c>
      <c r="T672" t="s">
        <v>8</v>
      </c>
      <c r="X672" s="4">
        <v>42415</v>
      </c>
      <c r="Y672" s="4">
        <v>42411</v>
      </c>
      <c r="Z672" t="s">
        <v>72</v>
      </c>
      <c r="AA672" t="s">
        <v>2194</v>
      </c>
      <c r="AB672" t="s">
        <v>8</v>
      </c>
    </row>
    <row r="673" spans="1:28" hidden="1" x14ac:dyDescent="0.3">
      <c r="A673">
        <v>2260033</v>
      </c>
      <c r="B673" t="s">
        <v>2187</v>
      </c>
      <c r="C673" t="s">
        <v>2193</v>
      </c>
      <c r="E673" t="s">
        <v>163</v>
      </c>
      <c r="F673" t="s">
        <v>258</v>
      </c>
      <c r="G673" t="s">
        <v>62</v>
      </c>
      <c r="H673" t="s">
        <v>8</v>
      </c>
      <c r="I673" t="s">
        <v>8</v>
      </c>
      <c r="J673" t="s">
        <v>8</v>
      </c>
      <c r="K673" t="s">
        <v>10</v>
      </c>
      <c r="L673" t="s">
        <v>8</v>
      </c>
      <c r="M673">
        <v>69.599999999999994</v>
      </c>
      <c r="N673">
        <v>32.799999999999997</v>
      </c>
      <c r="O673">
        <v>24.7</v>
      </c>
      <c r="P673">
        <v>30.3</v>
      </c>
      <c r="Q673">
        <v>609</v>
      </c>
      <c r="R673">
        <v>669</v>
      </c>
      <c r="S673" s="5">
        <v>0.1</v>
      </c>
      <c r="T673" t="s">
        <v>8</v>
      </c>
      <c r="X673" s="4">
        <v>42415</v>
      </c>
      <c r="Y673" s="4">
        <v>42411</v>
      </c>
      <c r="Z673" t="s">
        <v>72</v>
      </c>
      <c r="AA673" t="s">
        <v>2192</v>
      </c>
      <c r="AB673" t="s">
        <v>8</v>
      </c>
    </row>
    <row r="674" spans="1:28" hidden="1" x14ac:dyDescent="0.3">
      <c r="A674">
        <v>2260031</v>
      </c>
      <c r="B674" t="s">
        <v>2187</v>
      </c>
      <c r="C674" t="s">
        <v>2191</v>
      </c>
      <c r="E674" t="s">
        <v>163</v>
      </c>
      <c r="F674" t="s">
        <v>258</v>
      </c>
      <c r="G674" t="s">
        <v>62</v>
      </c>
      <c r="H674" t="s">
        <v>8</v>
      </c>
      <c r="I674" t="s">
        <v>8</v>
      </c>
      <c r="J674" t="s">
        <v>8</v>
      </c>
      <c r="K674" t="s">
        <v>10</v>
      </c>
      <c r="L674" t="s">
        <v>8</v>
      </c>
      <c r="M674">
        <v>69.599999999999994</v>
      </c>
      <c r="N674">
        <v>32.799999999999997</v>
      </c>
      <c r="O674">
        <v>24.7</v>
      </c>
      <c r="P674">
        <v>30.3</v>
      </c>
      <c r="Q674">
        <v>609</v>
      </c>
      <c r="R674">
        <v>669</v>
      </c>
      <c r="S674" s="5">
        <v>0.1</v>
      </c>
      <c r="T674" t="s">
        <v>8</v>
      </c>
      <c r="X674" s="4">
        <v>42415</v>
      </c>
      <c r="Y674" s="4">
        <v>42411</v>
      </c>
      <c r="Z674" t="s">
        <v>72</v>
      </c>
      <c r="AA674" t="s">
        <v>2190</v>
      </c>
      <c r="AB674" t="s">
        <v>8</v>
      </c>
    </row>
    <row r="675" spans="1:28" hidden="1" x14ac:dyDescent="0.3">
      <c r="A675">
        <v>2218990</v>
      </c>
      <c r="B675" t="s">
        <v>2187</v>
      </c>
      <c r="C675" t="s">
        <v>2189</v>
      </c>
      <c r="E675" t="s">
        <v>163</v>
      </c>
      <c r="F675" t="s">
        <v>258</v>
      </c>
      <c r="G675" t="s">
        <v>62</v>
      </c>
      <c r="H675" t="s">
        <v>8</v>
      </c>
      <c r="I675" t="s">
        <v>8</v>
      </c>
      <c r="J675" t="s">
        <v>8</v>
      </c>
      <c r="K675" t="s">
        <v>10</v>
      </c>
      <c r="L675" t="s">
        <v>8</v>
      </c>
      <c r="M675">
        <v>69.900000000000006</v>
      </c>
      <c r="N675">
        <v>35.9</v>
      </c>
      <c r="O675">
        <v>28.7</v>
      </c>
      <c r="P675">
        <v>35.700000000000003</v>
      </c>
      <c r="Q675">
        <v>652</v>
      </c>
      <c r="R675">
        <v>717</v>
      </c>
      <c r="S675" s="5">
        <v>0.1</v>
      </c>
      <c r="T675" t="s">
        <v>8</v>
      </c>
      <c r="X675" s="4">
        <v>41897</v>
      </c>
      <c r="Y675" s="4">
        <v>41738</v>
      </c>
      <c r="Z675" t="s">
        <v>61</v>
      </c>
      <c r="AA675" t="s">
        <v>2188</v>
      </c>
      <c r="AB675" t="s">
        <v>8</v>
      </c>
    </row>
    <row r="676" spans="1:28" hidden="1" x14ac:dyDescent="0.3">
      <c r="A676">
        <v>2257665</v>
      </c>
      <c r="B676" t="s">
        <v>2187</v>
      </c>
      <c r="C676" t="s">
        <v>2186</v>
      </c>
      <c r="E676" t="s">
        <v>163</v>
      </c>
      <c r="F676" t="s">
        <v>258</v>
      </c>
      <c r="G676" t="s">
        <v>62</v>
      </c>
      <c r="H676" t="s">
        <v>8</v>
      </c>
      <c r="I676" t="s">
        <v>8</v>
      </c>
      <c r="J676" t="s">
        <v>8</v>
      </c>
      <c r="K676" t="s">
        <v>10</v>
      </c>
      <c r="L676" t="s">
        <v>8</v>
      </c>
      <c r="M676">
        <v>69.900000000000006</v>
      </c>
      <c r="N676">
        <v>35.9</v>
      </c>
      <c r="O676">
        <v>28.7</v>
      </c>
      <c r="P676">
        <v>35.700000000000003</v>
      </c>
      <c r="Q676">
        <v>653</v>
      </c>
      <c r="R676">
        <v>717</v>
      </c>
      <c r="S676" s="5">
        <v>0.1</v>
      </c>
      <c r="T676" t="s">
        <v>8</v>
      </c>
      <c r="X676" s="4">
        <v>42464</v>
      </c>
      <c r="Y676" s="4">
        <v>42398</v>
      </c>
      <c r="Z676" t="s">
        <v>61</v>
      </c>
      <c r="AA676" t="s">
        <v>2185</v>
      </c>
      <c r="AB676" t="s">
        <v>8</v>
      </c>
    </row>
    <row r="677" spans="1:28" hidden="1" x14ac:dyDescent="0.3">
      <c r="A677">
        <v>2237738</v>
      </c>
      <c r="B677" t="s">
        <v>1796</v>
      </c>
      <c r="C677" t="s">
        <v>2184</v>
      </c>
      <c r="E677" t="s">
        <v>64</v>
      </c>
      <c r="F677" t="s">
        <v>68</v>
      </c>
      <c r="G677" t="s">
        <v>62</v>
      </c>
      <c r="H677" t="s">
        <v>10</v>
      </c>
      <c r="I677" t="s">
        <v>8</v>
      </c>
      <c r="J677" t="s">
        <v>8</v>
      </c>
      <c r="K677" t="s">
        <v>8</v>
      </c>
      <c r="L677" t="s">
        <v>10</v>
      </c>
      <c r="M677">
        <v>33.299999999999997</v>
      </c>
      <c r="N677">
        <v>18.899999999999999</v>
      </c>
      <c r="O677">
        <v>3.2</v>
      </c>
      <c r="P677">
        <v>3.9</v>
      </c>
      <c r="Q677">
        <v>323</v>
      </c>
      <c r="R677">
        <v>359</v>
      </c>
      <c r="S677" s="5">
        <v>0.1</v>
      </c>
      <c r="T677" t="s">
        <v>8</v>
      </c>
      <c r="X677" s="4">
        <v>42156</v>
      </c>
      <c r="Y677" s="4">
        <v>42107</v>
      </c>
      <c r="Z677" t="s">
        <v>61</v>
      </c>
      <c r="AA677" t="s">
        <v>2183</v>
      </c>
      <c r="AB677" t="s">
        <v>8</v>
      </c>
    </row>
    <row r="678" spans="1:28" hidden="1" x14ac:dyDescent="0.3">
      <c r="A678">
        <v>2237771</v>
      </c>
      <c r="B678" t="s">
        <v>1796</v>
      </c>
      <c r="C678" t="s">
        <v>2182</v>
      </c>
      <c r="E678" t="s">
        <v>64</v>
      </c>
      <c r="F678" t="s">
        <v>68</v>
      </c>
      <c r="G678" t="s">
        <v>62</v>
      </c>
      <c r="H678" t="s">
        <v>10</v>
      </c>
      <c r="I678" t="s">
        <v>8</v>
      </c>
      <c r="J678" t="s">
        <v>8</v>
      </c>
      <c r="K678" t="s">
        <v>8</v>
      </c>
      <c r="L678" t="s">
        <v>10</v>
      </c>
      <c r="M678">
        <v>33.299999999999997</v>
      </c>
      <c r="N678">
        <v>18.899999999999999</v>
      </c>
      <c r="O678">
        <v>3.2</v>
      </c>
      <c r="P678">
        <v>3.9</v>
      </c>
      <c r="Q678">
        <v>323</v>
      </c>
      <c r="R678">
        <v>359</v>
      </c>
      <c r="S678" s="5">
        <v>0.1</v>
      </c>
      <c r="T678" t="s">
        <v>8</v>
      </c>
      <c r="X678" s="4">
        <v>42156</v>
      </c>
      <c r="Y678" s="4">
        <v>42107</v>
      </c>
      <c r="Z678" t="s">
        <v>61</v>
      </c>
      <c r="AA678" t="s">
        <v>2181</v>
      </c>
      <c r="AB678" t="s">
        <v>8</v>
      </c>
    </row>
    <row r="679" spans="1:28" hidden="1" x14ac:dyDescent="0.3">
      <c r="A679">
        <v>2237746</v>
      </c>
      <c r="B679" t="s">
        <v>1796</v>
      </c>
      <c r="C679" t="s">
        <v>2179</v>
      </c>
      <c r="E679" t="s">
        <v>64</v>
      </c>
      <c r="F679" t="s">
        <v>68</v>
      </c>
      <c r="G679" t="s">
        <v>62</v>
      </c>
      <c r="H679" t="s">
        <v>10</v>
      </c>
      <c r="I679" t="s">
        <v>8</v>
      </c>
      <c r="J679" t="s">
        <v>8</v>
      </c>
      <c r="K679" t="s">
        <v>8</v>
      </c>
      <c r="L679" t="s">
        <v>10</v>
      </c>
      <c r="M679">
        <v>33.299999999999997</v>
      </c>
      <c r="N679">
        <v>18.899999999999999</v>
      </c>
      <c r="O679">
        <v>3.2</v>
      </c>
      <c r="P679">
        <v>3.9</v>
      </c>
      <c r="Q679">
        <v>323</v>
      </c>
      <c r="R679">
        <v>359</v>
      </c>
      <c r="S679" s="5">
        <v>0.1</v>
      </c>
      <c r="T679" t="s">
        <v>8</v>
      </c>
      <c r="X679" s="4">
        <v>42156</v>
      </c>
      <c r="Y679" s="4">
        <v>42107</v>
      </c>
      <c r="Z679" t="s">
        <v>61</v>
      </c>
      <c r="AA679" t="s">
        <v>2180</v>
      </c>
      <c r="AB679" t="s">
        <v>8</v>
      </c>
    </row>
    <row r="680" spans="1:28" hidden="1" x14ac:dyDescent="0.3">
      <c r="A680">
        <v>2263475</v>
      </c>
      <c r="B680" t="s">
        <v>1796</v>
      </c>
      <c r="C680" t="s">
        <v>2179</v>
      </c>
      <c r="D680" t="s">
        <v>2178</v>
      </c>
      <c r="E680" t="s">
        <v>64</v>
      </c>
      <c r="F680" t="s">
        <v>68</v>
      </c>
      <c r="G680" t="s">
        <v>62</v>
      </c>
      <c r="H680" t="s">
        <v>10</v>
      </c>
      <c r="I680" t="s">
        <v>8</v>
      </c>
      <c r="J680" t="s">
        <v>8</v>
      </c>
      <c r="K680" t="s">
        <v>8</v>
      </c>
      <c r="L680" t="s">
        <v>10</v>
      </c>
      <c r="M680">
        <v>33.5</v>
      </c>
      <c r="N680">
        <v>19.100000000000001</v>
      </c>
      <c r="O680">
        <v>3.2</v>
      </c>
      <c r="P680">
        <v>3.9</v>
      </c>
      <c r="Q680">
        <v>321</v>
      </c>
      <c r="R680">
        <v>359</v>
      </c>
      <c r="S680" s="5">
        <v>0.11</v>
      </c>
      <c r="T680" t="s">
        <v>8</v>
      </c>
      <c r="X680" s="4">
        <v>42475</v>
      </c>
      <c r="Y680" s="4">
        <v>42457</v>
      </c>
      <c r="Z680" t="s">
        <v>61</v>
      </c>
      <c r="AA680" t="s">
        <v>2177</v>
      </c>
      <c r="AB680" t="s">
        <v>8</v>
      </c>
    </row>
    <row r="681" spans="1:28" hidden="1" x14ac:dyDescent="0.3">
      <c r="A681">
        <v>2237786</v>
      </c>
      <c r="B681" t="s">
        <v>1796</v>
      </c>
      <c r="C681" t="s">
        <v>2176</v>
      </c>
      <c r="E681" t="s">
        <v>64</v>
      </c>
      <c r="F681" t="s">
        <v>68</v>
      </c>
      <c r="G681" t="s">
        <v>62</v>
      </c>
      <c r="H681" t="s">
        <v>10</v>
      </c>
      <c r="I681" t="s">
        <v>8</v>
      </c>
      <c r="J681" t="s">
        <v>8</v>
      </c>
      <c r="K681" t="s">
        <v>8</v>
      </c>
      <c r="L681" t="s">
        <v>10</v>
      </c>
      <c r="M681">
        <v>33.299999999999997</v>
      </c>
      <c r="N681">
        <v>18.899999999999999</v>
      </c>
      <c r="O681">
        <v>3.2</v>
      </c>
      <c r="P681">
        <v>3.9</v>
      </c>
      <c r="Q681">
        <v>323</v>
      </c>
      <c r="R681">
        <v>359</v>
      </c>
      <c r="S681" s="5">
        <v>0.1</v>
      </c>
      <c r="T681" t="s">
        <v>8</v>
      </c>
      <c r="X681" s="4">
        <v>42156</v>
      </c>
      <c r="Y681" s="4">
        <v>42107</v>
      </c>
      <c r="Z681" t="s">
        <v>61</v>
      </c>
      <c r="AA681" t="s">
        <v>2175</v>
      </c>
      <c r="AB681" t="s">
        <v>8</v>
      </c>
    </row>
    <row r="682" spans="1:28" hidden="1" x14ac:dyDescent="0.3">
      <c r="A682">
        <v>2284029</v>
      </c>
      <c r="B682" t="s">
        <v>1796</v>
      </c>
      <c r="C682" t="s">
        <v>2174</v>
      </c>
      <c r="D682" t="s">
        <v>2173</v>
      </c>
      <c r="E682" t="s">
        <v>64</v>
      </c>
      <c r="F682" t="s">
        <v>68</v>
      </c>
      <c r="G682" t="s">
        <v>62</v>
      </c>
      <c r="H682" t="s">
        <v>10</v>
      </c>
      <c r="I682" t="s">
        <v>8</v>
      </c>
      <c r="J682" t="s">
        <v>8</v>
      </c>
      <c r="K682" t="s">
        <v>8</v>
      </c>
      <c r="L682" t="s">
        <v>10</v>
      </c>
      <c r="M682">
        <v>33.5</v>
      </c>
      <c r="N682">
        <v>17.7</v>
      </c>
      <c r="O682">
        <v>3.3</v>
      </c>
      <c r="P682">
        <v>3.2</v>
      </c>
      <c r="Q682">
        <v>304</v>
      </c>
      <c r="R682">
        <v>355</v>
      </c>
      <c r="S682" s="5">
        <v>0.14000000000000001</v>
      </c>
      <c r="T682" t="s">
        <v>8</v>
      </c>
      <c r="X682" s="4">
        <v>42625</v>
      </c>
      <c r="Y682" s="4">
        <v>42667</v>
      </c>
      <c r="Z682" t="s">
        <v>72</v>
      </c>
      <c r="AA682" t="s">
        <v>2172</v>
      </c>
      <c r="AB682" t="s">
        <v>8</v>
      </c>
    </row>
    <row r="683" spans="1:28" hidden="1" x14ac:dyDescent="0.3">
      <c r="A683">
        <v>2249608</v>
      </c>
      <c r="B683" t="s">
        <v>1796</v>
      </c>
      <c r="C683" t="s">
        <v>535</v>
      </c>
      <c r="D683" t="s">
        <v>534</v>
      </c>
      <c r="E683" t="s">
        <v>64</v>
      </c>
      <c r="F683" t="s">
        <v>154</v>
      </c>
      <c r="G683" t="s">
        <v>153</v>
      </c>
      <c r="H683" t="s">
        <v>10</v>
      </c>
      <c r="I683" t="s">
        <v>8</v>
      </c>
      <c r="J683" t="s">
        <v>8</v>
      </c>
      <c r="K683" t="s">
        <v>8</v>
      </c>
      <c r="L683" t="s">
        <v>10</v>
      </c>
      <c r="M683">
        <v>32.9</v>
      </c>
      <c r="N683">
        <v>18.7</v>
      </c>
      <c r="O683">
        <v>3.2</v>
      </c>
      <c r="P683">
        <v>3.2</v>
      </c>
      <c r="Q683">
        <v>204</v>
      </c>
      <c r="R683">
        <v>281</v>
      </c>
      <c r="S683" s="5">
        <v>0.27</v>
      </c>
      <c r="T683" t="s">
        <v>8</v>
      </c>
      <c r="X683" s="4">
        <v>42255</v>
      </c>
      <c r="Y683" s="4">
        <v>42271</v>
      </c>
      <c r="Z683" t="s">
        <v>72</v>
      </c>
      <c r="AA683" t="s">
        <v>2171</v>
      </c>
      <c r="AB683" t="s">
        <v>8</v>
      </c>
    </row>
    <row r="684" spans="1:28" hidden="1" x14ac:dyDescent="0.3">
      <c r="A684">
        <v>2217242</v>
      </c>
      <c r="B684" t="s">
        <v>2164</v>
      </c>
      <c r="C684" t="s">
        <v>2170</v>
      </c>
      <c r="E684" t="s">
        <v>163</v>
      </c>
      <c r="F684" t="s">
        <v>258</v>
      </c>
      <c r="G684" t="s">
        <v>62</v>
      </c>
      <c r="H684" t="s">
        <v>8</v>
      </c>
      <c r="I684" t="s">
        <v>8</v>
      </c>
      <c r="J684" t="s">
        <v>8</v>
      </c>
      <c r="K684" t="s">
        <v>10</v>
      </c>
      <c r="L684" t="s">
        <v>8</v>
      </c>
      <c r="M684">
        <v>65.5</v>
      </c>
      <c r="N684">
        <v>29.6</v>
      </c>
      <c r="O684">
        <v>18.600000000000001</v>
      </c>
      <c r="P684">
        <v>23</v>
      </c>
      <c r="Q684">
        <v>469</v>
      </c>
      <c r="R684">
        <v>605</v>
      </c>
      <c r="S684" s="5">
        <v>0.24</v>
      </c>
      <c r="T684" t="s">
        <v>8</v>
      </c>
      <c r="X684" s="4">
        <v>42314</v>
      </c>
      <c r="Y684" s="4">
        <v>42468</v>
      </c>
      <c r="Z684" t="s">
        <v>61</v>
      </c>
      <c r="AA684" t="s">
        <v>2169</v>
      </c>
      <c r="AB684" t="s">
        <v>10</v>
      </c>
    </row>
    <row r="685" spans="1:28" hidden="1" x14ac:dyDescent="0.3">
      <c r="A685">
        <v>2217244</v>
      </c>
      <c r="B685" t="s">
        <v>2164</v>
      </c>
      <c r="C685" t="s">
        <v>2168</v>
      </c>
      <c r="E685" t="s">
        <v>163</v>
      </c>
      <c r="F685" t="s">
        <v>258</v>
      </c>
      <c r="G685" t="s">
        <v>62</v>
      </c>
      <c r="H685" t="s">
        <v>8</v>
      </c>
      <c r="I685" t="s">
        <v>8</v>
      </c>
      <c r="J685" t="s">
        <v>8</v>
      </c>
      <c r="K685" t="s">
        <v>10</v>
      </c>
      <c r="L685" t="s">
        <v>8</v>
      </c>
      <c r="M685">
        <v>68.5</v>
      </c>
      <c r="N685">
        <v>35.6</v>
      </c>
      <c r="O685">
        <v>20</v>
      </c>
      <c r="P685">
        <v>24.3</v>
      </c>
      <c r="Q685">
        <v>563</v>
      </c>
      <c r="R685">
        <v>616</v>
      </c>
      <c r="S685" s="5">
        <v>0.1</v>
      </c>
      <c r="T685" t="s">
        <v>8</v>
      </c>
      <c r="X685" s="4">
        <v>41897</v>
      </c>
      <c r="Y685" s="4">
        <v>41863</v>
      </c>
      <c r="Z685" t="s">
        <v>61</v>
      </c>
      <c r="AA685" t="s">
        <v>2167</v>
      </c>
      <c r="AB685" t="s">
        <v>8</v>
      </c>
    </row>
    <row r="686" spans="1:28" hidden="1" x14ac:dyDescent="0.3">
      <c r="A686">
        <v>2217246</v>
      </c>
      <c r="B686" t="s">
        <v>2164</v>
      </c>
      <c r="C686" t="s">
        <v>2166</v>
      </c>
      <c r="E686" t="s">
        <v>163</v>
      </c>
      <c r="F686" t="s">
        <v>241</v>
      </c>
      <c r="G686" t="s">
        <v>62</v>
      </c>
      <c r="H686" t="s">
        <v>8</v>
      </c>
      <c r="I686" t="s">
        <v>8</v>
      </c>
      <c r="J686" t="s">
        <v>10</v>
      </c>
      <c r="K686" t="s">
        <v>10</v>
      </c>
      <c r="L686" t="s">
        <v>8</v>
      </c>
      <c r="M686">
        <v>70.099999999999994</v>
      </c>
      <c r="N686">
        <v>35.700000000000003</v>
      </c>
      <c r="O686">
        <v>24.7</v>
      </c>
      <c r="P686">
        <v>29.8</v>
      </c>
      <c r="Q686">
        <v>685</v>
      </c>
      <c r="R686">
        <v>751</v>
      </c>
      <c r="S686" s="5">
        <v>0.1</v>
      </c>
      <c r="T686" t="s">
        <v>8</v>
      </c>
      <c r="X686" s="4">
        <v>41897</v>
      </c>
      <c r="Y686" s="4">
        <v>41863</v>
      </c>
      <c r="Z686" t="s">
        <v>61</v>
      </c>
      <c r="AA686" t="s">
        <v>2165</v>
      </c>
      <c r="AB686" t="s">
        <v>8</v>
      </c>
    </row>
    <row r="687" spans="1:28" hidden="1" x14ac:dyDescent="0.3">
      <c r="A687">
        <v>2217243</v>
      </c>
      <c r="B687" t="s">
        <v>2164</v>
      </c>
      <c r="C687" t="s">
        <v>2163</v>
      </c>
      <c r="E687" t="s">
        <v>163</v>
      </c>
      <c r="F687" t="s">
        <v>258</v>
      </c>
      <c r="G687" t="s">
        <v>62</v>
      </c>
      <c r="H687" t="s">
        <v>8</v>
      </c>
      <c r="I687" t="s">
        <v>8</v>
      </c>
      <c r="J687" t="s">
        <v>8</v>
      </c>
      <c r="K687" t="s">
        <v>10</v>
      </c>
      <c r="L687" t="s">
        <v>8</v>
      </c>
      <c r="M687">
        <v>68.900000000000006</v>
      </c>
      <c r="N687">
        <v>35.6</v>
      </c>
      <c r="O687">
        <v>25.2</v>
      </c>
      <c r="P687">
        <v>30.8</v>
      </c>
      <c r="Q687">
        <v>615</v>
      </c>
      <c r="R687">
        <v>674</v>
      </c>
      <c r="S687" s="5">
        <v>0.1</v>
      </c>
      <c r="T687" t="s">
        <v>8</v>
      </c>
      <c r="X687" s="4">
        <v>41897</v>
      </c>
      <c r="Y687" s="4">
        <v>41863</v>
      </c>
      <c r="Z687" t="s">
        <v>61</v>
      </c>
      <c r="AA687" t="s">
        <v>2162</v>
      </c>
      <c r="AB687" t="s">
        <v>8</v>
      </c>
    </row>
    <row r="688" spans="1:28" hidden="1" x14ac:dyDescent="0.3">
      <c r="A688">
        <v>2282272</v>
      </c>
      <c r="B688" t="s">
        <v>2137</v>
      </c>
      <c r="C688" t="s">
        <v>2161</v>
      </c>
      <c r="E688" t="s">
        <v>205</v>
      </c>
      <c r="F688" t="s">
        <v>209</v>
      </c>
      <c r="G688" t="s">
        <v>62</v>
      </c>
      <c r="H688" t="s">
        <v>8</v>
      </c>
      <c r="I688" t="s">
        <v>8</v>
      </c>
      <c r="J688" t="s">
        <v>8</v>
      </c>
      <c r="K688" t="s">
        <v>8</v>
      </c>
      <c r="L688" t="s">
        <v>8</v>
      </c>
      <c r="M688">
        <v>66.599999999999994</v>
      </c>
      <c r="N688">
        <v>29.5</v>
      </c>
      <c r="O688">
        <v>18</v>
      </c>
      <c r="P688">
        <v>21</v>
      </c>
      <c r="Q688">
        <v>362</v>
      </c>
      <c r="R688">
        <v>403</v>
      </c>
      <c r="S688" s="5">
        <v>0.1</v>
      </c>
      <c r="T688" t="s">
        <v>8</v>
      </c>
      <c r="X688" s="4">
        <v>42638</v>
      </c>
      <c r="Y688" s="4">
        <v>42668</v>
      </c>
      <c r="Z688" t="s">
        <v>61</v>
      </c>
      <c r="AA688" t="s">
        <v>2160</v>
      </c>
      <c r="AB688" t="s">
        <v>10</v>
      </c>
    </row>
    <row r="689" spans="1:28" hidden="1" x14ac:dyDescent="0.3">
      <c r="A689">
        <v>2282273</v>
      </c>
      <c r="B689" t="s">
        <v>2137</v>
      </c>
      <c r="C689" t="s">
        <v>2159</v>
      </c>
      <c r="E689" t="s">
        <v>205</v>
      </c>
      <c r="F689" t="s">
        <v>209</v>
      </c>
      <c r="G689" t="s">
        <v>62</v>
      </c>
      <c r="H689" t="s">
        <v>8</v>
      </c>
      <c r="I689" t="s">
        <v>8</v>
      </c>
      <c r="J689" t="s">
        <v>8</v>
      </c>
      <c r="K689" t="s">
        <v>8</v>
      </c>
      <c r="L689" t="s">
        <v>8</v>
      </c>
      <c r="M689">
        <v>66.599999999999994</v>
      </c>
      <c r="N689">
        <v>29.5</v>
      </c>
      <c r="O689">
        <v>18</v>
      </c>
      <c r="P689">
        <v>21</v>
      </c>
      <c r="Q689">
        <v>362</v>
      </c>
      <c r="R689">
        <v>403</v>
      </c>
      <c r="S689" s="5">
        <v>0.1</v>
      </c>
      <c r="T689" t="s">
        <v>8</v>
      </c>
      <c r="X689" s="4">
        <v>42638</v>
      </c>
      <c r="Y689" s="4">
        <v>42668</v>
      </c>
      <c r="Z689" t="s">
        <v>61</v>
      </c>
      <c r="AA689" t="s">
        <v>2158</v>
      </c>
      <c r="AB689" t="s">
        <v>10</v>
      </c>
    </row>
    <row r="690" spans="1:28" hidden="1" x14ac:dyDescent="0.3">
      <c r="A690">
        <v>2282274</v>
      </c>
      <c r="B690" t="s">
        <v>2137</v>
      </c>
      <c r="C690" t="s">
        <v>2157</v>
      </c>
      <c r="E690" t="s">
        <v>205</v>
      </c>
      <c r="F690" t="s">
        <v>209</v>
      </c>
      <c r="G690" t="s">
        <v>62</v>
      </c>
      <c r="H690" t="s">
        <v>8</v>
      </c>
      <c r="I690" t="s">
        <v>8</v>
      </c>
      <c r="J690" t="s">
        <v>8</v>
      </c>
      <c r="K690" t="s">
        <v>8</v>
      </c>
      <c r="L690" t="s">
        <v>8</v>
      </c>
      <c r="M690">
        <v>66.599999999999994</v>
      </c>
      <c r="N690">
        <v>29.5</v>
      </c>
      <c r="O690">
        <v>18</v>
      </c>
      <c r="P690">
        <v>21</v>
      </c>
      <c r="Q690">
        <v>362</v>
      </c>
      <c r="R690">
        <v>403</v>
      </c>
      <c r="S690" s="5">
        <v>0.1</v>
      </c>
      <c r="T690" t="s">
        <v>8</v>
      </c>
      <c r="X690" s="4">
        <v>42638</v>
      </c>
      <c r="Y690" s="4">
        <v>42668</v>
      </c>
      <c r="Z690" t="s">
        <v>61</v>
      </c>
      <c r="AA690" t="s">
        <v>2156</v>
      </c>
      <c r="AB690" t="s">
        <v>10</v>
      </c>
    </row>
    <row r="691" spans="1:28" hidden="1" x14ac:dyDescent="0.3">
      <c r="A691">
        <v>2274756</v>
      </c>
      <c r="B691" t="s">
        <v>2137</v>
      </c>
      <c r="C691" t="s">
        <v>2155</v>
      </c>
      <c r="E691" t="s">
        <v>64</v>
      </c>
      <c r="F691" t="s">
        <v>154</v>
      </c>
      <c r="G691" t="s">
        <v>153</v>
      </c>
      <c r="H691" t="s">
        <v>10</v>
      </c>
      <c r="I691" t="s">
        <v>8</v>
      </c>
      <c r="J691" t="s">
        <v>8</v>
      </c>
      <c r="K691" t="s">
        <v>8</v>
      </c>
      <c r="L691" t="s">
        <v>8</v>
      </c>
      <c r="M691">
        <v>19.5</v>
      </c>
      <c r="N691">
        <v>17.399999999999999</v>
      </c>
      <c r="O691">
        <v>1.7</v>
      </c>
      <c r="P691">
        <v>1.7</v>
      </c>
      <c r="Q691">
        <v>208</v>
      </c>
      <c r="R691">
        <v>268</v>
      </c>
      <c r="S691" s="5">
        <v>0.22</v>
      </c>
      <c r="T691" t="s">
        <v>8</v>
      </c>
      <c r="X691" s="4">
        <v>42594</v>
      </c>
      <c r="Y691" s="4">
        <v>42577</v>
      </c>
      <c r="Z691" t="s">
        <v>61</v>
      </c>
      <c r="AA691" t="s">
        <v>2154</v>
      </c>
      <c r="AB691" t="s">
        <v>8</v>
      </c>
    </row>
    <row r="692" spans="1:28" hidden="1" x14ac:dyDescent="0.3">
      <c r="A692">
        <v>2274757</v>
      </c>
      <c r="B692" t="s">
        <v>2137</v>
      </c>
      <c r="C692" t="s">
        <v>2153</v>
      </c>
      <c r="E692" t="s">
        <v>64</v>
      </c>
      <c r="F692" t="s">
        <v>154</v>
      </c>
      <c r="G692" t="s">
        <v>153</v>
      </c>
      <c r="H692" t="s">
        <v>10</v>
      </c>
      <c r="I692" t="s">
        <v>8</v>
      </c>
      <c r="J692" t="s">
        <v>8</v>
      </c>
      <c r="K692" t="s">
        <v>8</v>
      </c>
      <c r="L692" t="s">
        <v>8</v>
      </c>
      <c r="M692">
        <v>19.5</v>
      </c>
      <c r="N692">
        <v>17.399999999999999</v>
      </c>
      <c r="O692">
        <v>1.7</v>
      </c>
      <c r="P692">
        <v>1.7</v>
      </c>
      <c r="Q692">
        <v>208</v>
      </c>
      <c r="R692">
        <v>268</v>
      </c>
      <c r="S692" s="5">
        <v>0.22</v>
      </c>
      <c r="T692" t="s">
        <v>8</v>
      </c>
      <c r="X692" s="4">
        <v>42594</v>
      </c>
      <c r="Y692" s="4">
        <v>42577</v>
      </c>
      <c r="Z692" t="s">
        <v>61</v>
      </c>
      <c r="AA692" t="s">
        <v>2152</v>
      </c>
      <c r="AB692" t="s">
        <v>8</v>
      </c>
    </row>
    <row r="693" spans="1:28" hidden="1" x14ac:dyDescent="0.3">
      <c r="A693">
        <v>2278093</v>
      </c>
      <c r="B693" t="s">
        <v>2137</v>
      </c>
      <c r="C693" t="s">
        <v>2151</v>
      </c>
      <c r="E693" t="s">
        <v>64</v>
      </c>
      <c r="F693" t="s">
        <v>154</v>
      </c>
      <c r="G693" t="s">
        <v>153</v>
      </c>
      <c r="H693" t="s">
        <v>10</v>
      </c>
      <c r="I693" t="s">
        <v>8</v>
      </c>
      <c r="J693" t="s">
        <v>8</v>
      </c>
      <c r="K693" t="s">
        <v>8</v>
      </c>
      <c r="L693" t="s">
        <v>8</v>
      </c>
      <c r="M693">
        <v>27.8</v>
      </c>
      <c r="N693">
        <v>18.899999999999999</v>
      </c>
      <c r="O693">
        <v>2.6</v>
      </c>
      <c r="P693">
        <v>2.6</v>
      </c>
      <c r="Q693">
        <v>215</v>
      </c>
      <c r="R693">
        <v>276</v>
      </c>
      <c r="S693" s="5">
        <v>0.22</v>
      </c>
      <c r="T693" t="s">
        <v>8</v>
      </c>
      <c r="X693" s="4">
        <v>42615</v>
      </c>
      <c r="Y693" s="4">
        <v>42601</v>
      </c>
      <c r="Z693" t="s">
        <v>61</v>
      </c>
      <c r="AA693" t="s">
        <v>2150</v>
      </c>
      <c r="AB693" t="s">
        <v>8</v>
      </c>
    </row>
    <row r="694" spans="1:28" hidden="1" x14ac:dyDescent="0.3">
      <c r="A694">
        <v>2278094</v>
      </c>
      <c r="B694" t="s">
        <v>2137</v>
      </c>
      <c r="C694" t="s">
        <v>2149</v>
      </c>
      <c r="E694" t="s">
        <v>64</v>
      </c>
      <c r="F694" t="s">
        <v>154</v>
      </c>
      <c r="G694" t="s">
        <v>153</v>
      </c>
      <c r="H694" t="s">
        <v>10</v>
      </c>
      <c r="I694" t="s">
        <v>8</v>
      </c>
      <c r="J694" t="s">
        <v>8</v>
      </c>
      <c r="K694" t="s">
        <v>8</v>
      </c>
      <c r="L694" t="s">
        <v>8</v>
      </c>
      <c r="M694">
        <v>27.8</v>
      </c>
      <c r="N694">
        <v>18.899999999999999</v>
      </c>
      <c r="O694">
        <v>2.6</v>
      </c>
      <c r="P694">
        <v>2.6</v>
      </c>
      <c r="Q694">
        <v>215</v>
      </c>
      <c r="R694">
        <v>276</v>
      </c>
      <c r="S694" s="5">
        <v>0.22</v>
      </c>
      <c r="T694" t="s">
        <v>8</v>
      </c>
      <c r="X694" s="4">
        <v>42615</v>
      </c>
      <c r="Y694" s="4">
        <v>42601</v>
      </c>
      <c r="Z694" t="s">
        <v>61</v>
      </c>
      <c r="AA694" t="s">
        <v>2148</v>
      </c>
      <c r="AB694" t="s">
        <v>8</v>
      </c>
    </row>
    <row r="695" spans="1:28" hidden="1" x14ac:dyDescent="0.3">
      <c r="A695">
        <v>2278095</v>
      </c>
      <c r="B695" t="s">
        <v>2137</v>
      </c>
      <c r="C695" t="s">
        <v>2147</v>
      </c>
      <c r="E695" t="s">
        <v>64</v>
      </c>
      <c r="F695" t="s">
        <v>154</v>
      </c>
      <c r="G695" t="s">
        <v>153</v>
      </c>
      <c r="H695" t="s">
        <v>10</v>
      </c>
      <c r="I695" t="s">
        <v>8</v>
      </c>
      <c r="J695" t="s">
        <v>8</v>
      </c>
      <c r="K695" t="s">
        <v>8</v>
      </c>
      <c r="L695" t="s">
        <v>8</v>
      </c>
      <c r="M695">
        <v>27.8</v>
      </c>
      <c r="N695">
        <v>18.899999999999999</v>
      </c>
      <c r="O695">
        <v>2.6</v>
      </c>
      <c r="P695">
        <v>2.6</v>
      </c>
      <c r="Q695">
        <v>215</v>
      </c>
      <c r="R695">
        <v>276</v>
      </c>
      <c r="S695" s="5">
        <v>0.22</v>
      </c>
      <c r="T695" t="s">
        <v>8</v>
      </c>
      <c r="X695" s="4">
        <v>42615</v>
      </c>
      <c r="Y695" s="4">
        <v>42601</v>
      </c>
      <c r="Z695" t="s">
        <v>61</v>
      </c>
      <c r="AA695" t="s">
        <v>2146</v>
      </c>
      <c r="AB695" t="s">
        <v>8</v>
      </c>
    </row>
    <row r="696" spans="1:28" hidden="1" x14ac:dyDescent="0.3">
      <c r="A696">
        <v>2274758</v>
      </c>
      <c r="B696" t="s">
        <v>2137</v>
      </c>
      <c r="C696" t="s">
        <v>2145</v>
      </c>
      <c r="E696" t="s">
        <v>64</v>
      </c>
      <c r="F696" t="s">
        <v>154</v>
      </c>
      <c r="G696" t="s">
        <v>153</v>
      </c>
      <c r="H696" t="s">
        <v>10</v>
      </c>
      <c r="I696" t="s">
        <v>8</v>
      </c>
      <c r="J696" t="s">
        <v>8</v>
      </c>
      <c r="K696" t="s">
        <v>8</v>
      </c>
      <c r="L696" t="s">
        <v>8</v>
      </c>
      <c r="M696">
        <v>32.5</v>
      </c>
      <c r="N696">
        <v>19.100000000000001</v>
      </c>
      <c r="O696">
        <v>3.3</v>
      </c>
      <c r="P696">
        <v>3.3</v>
      </c>
      <c r="Q696">
        <v>219</v>
      </c>
      <c r="R696">
        <v>282</v>
      </c>
      <c r="S696" s="5">
        <v>0.22</v>
      </c>
      <c r="T696" t="s">
        <v>8</v>
      </c>
      <c r="X696" s="4">
        <v>42594</v>
      </c>
      <c r="Y696" s="4">
        <v>42577</v>
      </c>
      <c r="Z696" t="s">
        <v>61</v>
      </c>
      <c r="AA696" t="s">
        <v>2144</v>
      </c>
      <c r="AB696" t="s">
        <v>8</v>
      </c>
    </row>
    <row r="697" spans="1:28" hidden="1" x14ac:dyDescent="0.3">
      <c r="A697">
        <v>2278096</v>
      </c>
      <c r="B697" t="s">
        <v>2137</v>
      </c>
      <c r="C697" t="s">
        <v>2143</v>
      </c>
      <c r="E697" t="s">
        <v>64</v>
      </c>
      <c r="F697" t="s">
        <v>154</v>
      </c>
      <c r="G697" t="s">
        <v>153</v>
      </c>
      <c r="H697" t="s">
        <v>10</v>
      </c>
      <c r="I697" t="s">
        <v>8</v>
      </c>
      <c r="J697" t="s">
        <v>8</v>
      </c>
      <c r="K697" t="s">
        <v>8</v>
      </c>
      <c r="L697" t="s">
        <v>8</v>
      </c>
      <c r="M697">
        <v>32.9</v>
      </c>
      <c r="N697">
        <v>18.899999999999999</v>
      </c>
      <c r="O697">
        <v>3.3</v>
      </c>
      <c r="P697">
        <v>3.3</v>
      </c>
      <c r="Q697">
        <v>219</v>
      </c>
      <c r="R697">
        <v>282</v>
      </c>
      <c r="S697" s="5">
        <v>0.22</v>
      </c>
      <c r="T697" t="s">
        <v>8</v>
      </c>
      <c r="X697" s="4">
        <v>42615</v>
      </c>
      <c r="Y697" s="4">
        <v>42601</v>
      </c>
      <c r="Z697" t="s">
        <v>61</v>
      </c>
      <c r="AA697" t="s">
        <v>2142</v>
      </c>
      <c r="AB697" t="s">
        <v>8</v>
      </c>
    </row>
    <row r="698" spans="1:28" hidden="1" x14ac:dyDescent="0.3">
      <c r="A698">
        <v>2274759</v>
      </c>
      <c r="B698" t="s">
        <v>2137</v>
      </c>
      <c r="C698" t="s">
        <v>2141</v>
      </c>
      <c r="E698" t="s">
        <v>64</v>
      </c>
      <c r="F698" t="s">
        <v>154</v>
      </c>
      <c r="G698" t="s">
        <v>153</v>
      </c>
      <c r="H698" t="s">
        <v>10</v>
      </c>
      <c r="I698" t="s">
        <v>8</v>
      </c>
      <c r="J698" t="s">
        <v>8</v>
      </c>
      <c r="K698" t="s">
        <v>8</v>
      </c>
      <c r="L698" t="s">
        <v>8</v>
      </c>
      <c r="M698">
        <v>32.5</v>
      </c>
      <c r="N698">
        <v>19.100000000000001</v>
      </c>
      <c r="O698">
        <v>3.3</v>
      </c>
      <c r="P698">
        <v>3.3</v>
      </c>
      <c r="Q698">
        <v>219</v>
      </c>
      <c r="R698">
        <v>282</v>
      </c>
      <c r="S698" s="5">
        <v>0.22</v>
      </c>
      <c r="T698" t="s">
        <v>8</v>
      </c>
      <c r="X698" s="4">
        <v>42594</v>
      </c>
      <c r="Y698" s="4">
        <v>42577</v>
      </c>
      <c r="Z698" t="s">
        <v>61</v>
      </c>
      <c r="AA698" t="s">
        <v>2140</v>
      </c>
      <c r="AB698" t="s">
        <v>8</v>
      </c>
    </row>
    <row r="699" spans="1:28" hidden="1" x14ac:dyDescent="0.3">
      <c r="A699">
        <v>2282270</v>
      </c>
      <c r="B699" t="s">
        <v>2137</v>
      </c>
      <c r="C699" t="s">
        <v>2139</v>
      </c>
      <c r="E699" t="s">
        <v>64</v>
      </c>
      <c r="F699" t="s">
        <v>154</v>
      </c>
      <c r="G699" t="s">
        <v>153</v>
      </c>
      <c r="H699" t="s">
        <v>10</v>
      </c>
      <c r="I699" t="s">
        <v>8</v>
      </c>
      <c r="J699" t="s">
        <v>8</v>
      </c>
      <c r="K699" t="s">
        <v>8</v>
      </c>
      <c r="L699" t="s">
        <v>10</v>
      </c>
      <c r="M699">
        <v>33</v>
      </c>
      <c r="N699">
        <v>19</v>
      </c>
      <c r="O699">
        <v>4.4000000000000004</v>
      </c>
      <c r="P699">
        <v>4.4000000000000004</v>
      </c>
      <c r="Q699">
        <v>228</v>
      </c>
      <c r="R699">
        <v>292</v>
      </c>
      <c r="S699" s="5">
        <v>0.22</v>
      </c>
      <c r="T699" t="s">
        <v>8</v>
      </c>
      <c r="X699" s="4">
        <v>42668</v>
      </c>
      <c r="Y699" s="4">
        <v>42668</v>
      </c>
      <c r="Z699" t="s">
        <v>61</v>
      </c>
      <c r="AA699" t="s">
        <v>2138</v>
      </c>
      <c r="AB699" t="s">
        <v>8</v>
      </c>
    </row>
    <row r="700" spans="1:28" hidden="1" x14ac:dyDescent="0.3">
      <c r="A700">
        <v>2282271</v>
      </c>
      <c r="B700" t="s">
        <v>2137</v>
      </c>
      <c r="C700" t="s">
        <v>2136</v>
      </c>
      <c r="E700" t="s">
        <v>64</v>
      </c>
      <c r="F700" t="s">
        <v>154</v>
      </c>
      <c r="G700" t="s">
        <v>153</v>
      </c>
      <c r="H700" t="s">
        <v>10</v>
      </c>
      <c r="I700" t="s">
        <v>8</v>
      </c>
      <c r="J700" t="s">
        <v>8</v>
      </c>
      <c r="K700" t="s">
        <v>8</v>
      </c>
      <c r="L700" t="s">
        <v>10</v>
      </c>
      <c r="M700">
        <v>33</v>
      </c>
      <c r="N700">
        <v>19</v>
      </c>
      <c r="O700">
        <v>4.4000000000000004</v>
      </c>
      <c r="P700">
        <v>4.4000000000000004</v>
      </c>
      <c r="Q700">
        <v>228</v>
      </c>
      <c r="R700">
        <v>292</v>
      </c>
      <c r="S700" s="5">
        <v>0.22</v>
      </c>
      <c r="T700" t="s">
        <v>8</v>
      </c>
      <c r="X700" s="4">
        <v>42668</v>
      </c>
      <c r="Y700" s="4">
        <v>42668</v>
      </c>
      <c r="Z700" t="s">
        <v>61</v>
      </c>
      <c r="AA700" t="s">
        <v>2135</v>
      </c>
      <c r="AB700" t="s">
        <v>8</v>
      </c>
    </row>
    <row r="701" spans="1:28" hidden="1" x14ac:dyDescent="0.3">
      <c r="A701">
        <v>2235708</v>
      </c>
      <c r="B701" t="s">
        <v>2080</v>
      </c>
      <c r="C701" t="s">
        <v>2134</v>
      </c>
      <c r="E701" t="s">
        <v>64</v>
      </c>
      <c r="F701" t="s">
        <v>154</v>
      </c>
      <c r="G701" t="s">
        <v>153</v>
      </c>
      <c r="H701" t="s">
        <v>10</v>
      </c>
      <c r="I701" t="s">
        <v>8</v>
      </c>
      <c r="J701" t="s">
        <v>8</v>
      </c>
      <c r="K701" t="s">
        <v>8</v>
      </c>
      <c r="L701" t="s">
        <v>10</v>
      </c>
      <c r="M701">
        <v>19.5</v>
      </c>
      <c r="N701">
        <v>17.399999999999999</v>
      </c>
      <c r="O701">
        <v>1.7</v>
      </c>
      <c r="P701">
        <v>1.7</v>
      </c>
      <c r="Q701">
        <v>208</v>
      </c>
      <c r="R701">
        <v>268</v>
      </c>
      <c r="S701" s="5">
        <v>0.22</v>
      </c>
      <c r="T701" t="s">
        <v>8</v>
      </c>
      <c r="X701" s="4">
        <v>42162</v>
      </c>
      <c r="Y701" s="4">
        <v>42093</v>
      </c>
      <c r="Z701" t="s">
        <v>61</v>
      </c>
      <c r="AA701" t="s">
        <v>2133</v>
      </c>
      <c r="AB701" t="s">
        <v>8</v>
      </c>
    </row>
    <row r="702" spans="1:28" hidden="1" x14ac:dyDescent="0.3">
      <c r="A702">
        <v>2243253</v>
      </c>
      <c r="B702" t="s">
        <v>2080</v>
      </c>
      <c r="C702" t="s">
        <v>2132</v>
      </c>
      <c r="E702" t="s">
        <v>64</v>
      </c>
      <c r="F702" t="s">
        <v>154</v>
      </c>
      <c r="G702" t="s">
        <v>153</v>
      </c>
      <c r="H702" t="s">
        <v>10</v>
      </c>
      <c r="I702" t="s">
        <v>8</v>
      </c>
      <c r="J702" t="s">
        <v>8</v>
      </c>
      <c r="K702" t="s">
        <v>8</v>
      </c>
      <c r="L702" t="s">
        <v>10</v>
      </c>
      <c r="M702">
        <v>19.5</v>
      </c>
      <c r="N702">
        <v>17.399999999999999</v>
      </c>
      <c r="O702">
        <v>1.7</v>
      </c>
      <c r="P702">
        <v>1.7</v>
      </c>
      <c r="Q702">
        <v>208</v>
      </c>
      <c r="R702">
        <v>268</v>
      </c>
      <c r="S702" s="5">
        <v>0.22</v>
      </c>
      <c r="T702" t="s">
        <v>8</v>
      </c>
      <c r="X702" s="4">
        <v>42248</v>
      </c>
      <c r="Y702" s="4">
        <v>42194</v>
      </c>
      <c r="Z702" t="s">
        <v>61</v>
      </c>
      <c r="AA702" t="s">
        <v>2131</v>
      </c>
      <c r="AB702" t="s">
        <v>8</v>
      </c>
    </row>
    <row r="703" spans="1:28" hidden="1" x14ac:dyDescent="0.3">
      <c r="A703">
        <v>2235709</v>
      </c>
      <c r="B703" t="s">
        <v>2080</v>
      </c>
      <c r="C703" t="s">
        <v>2130</v>
      </c>
      <c r="E703" t="s">
        <v>64</v>
      </c>
      <c r="F703" t="s">
        <v>154</v>
      </c>
      <c r="G703" t="s">
        <v>153</v>
      </c>
      <c r="H703" t="s">
        <v>10</v>
      </c>
      <c r="I703" t="s">
        <v>8</v>
      </c>
      <c r="J703" t="s">
        <v>8</v>
      </c>
      <c r="K703" t="s">
        <v>8</v>
      </c>
      <c r="L703" t="s">
        <v>10</v>
      </c>
      <c r="M703">
        <v>19.5</v>
      </c>
      <c r="N703">
        <v>17.399999999999999</v>
      </c>
      <c r="O703">
        <v>1.7</v>
      </c>
      <c r="P703">
        <v>1.7</v>
      </c>
      <c r="Q703">
        <v>208</v>
      </c>
      <c r="R703">
        <v>268</v>
      </c>
      <c r="S703" s="5">
        <v>0.22</v>
      </c>
      <c r="T703" t="s">
        <v>8</v>
      </c>
      <c r="X703" s="4">
        <v>42162</v>
      </c>
      <c r="Y703" s="4">
        <v>42093</v>
      </c>
      <c r="Z703" t="s">
        <v>61</v>
      </c>
      <c r="AA703" t="s">
        <v>2129</v>
      </c>
      <c r="AB703" t="s">
        <v>8</v>
      </c>
    </row>
    <row r="704" spans="1:28" hidden="1" x14ac:dyDescent="0.3">
      <c r="A704">
        <v>2235710</v>
      </c>
      <c r="B704" t="s">
        <v>2080</v>
      </c>
      <c r="C704" t="s">
        <v>2128</v>
      </c>
      <c r="E704" t="s">
        <v>64</v>
      </c>
      <c r="F704" t="s">
        <v>154</v>
      </c>
      <c r="G704" t="s">
        <v>153</v>
      </c>
      <c r="H704" t="s">
        <v>10</v>
      </c>
      <c r="I704" t="s">
        <v>8</v>
      </c>
      <c r="J704" t="s">
        <v>8</v>
      </c>
      <c r="K704" t="s">
        <v>8</v>
      </c>
      <c r="L704" t="s">
        <v>10</v>
      </c>
      <c r="M704">
        <v>27.6</v>
      </c>
      <c r="N704">
        <v>19.100000000000001</v>
      </c>
      <c r="O704">
        <v>2.6</v>
      </c>
      <c r="P704">
        <v>2.6</v>
      </c>
      <c r="Q704">
        <v>215</v>
      </c>
      <c r="R704">
        <v>276</v>
      </c>
      <c r="S704" s="5">
        <v>0.22</v>
      </c>
      <c r="T704" t="s">
        <v>8</v>
      </c>
      <c r="X704" s="4">
        <v>42162</v>
      </c>
      <c r="Y704" s="4">
        <v>42093</v>
      </c>
      <c r="Z704" t="s">
        <v>61</v>
      </c>
      <c r="AA704" t="s">
        <v>2127</v>
      </c>
      <c r="AB704" t="s">
        <v>8</v>
      </c>
    </row>
    <row r="705" spans="1:28" hidden="1" x14ac:dyDescent="0.3">
      <c r="A705">
        <v>2264011</v>
      </c>
      <c r="B705" t="s">
        <v>2080</v>
      </c>
      <c r="C705" t="s">
        <v>2126</v>
      </c>
      <c r="E705" t="s">
        <v>64</v>
      </c>
      <c r="F705" t="s">
        <v>154</v>
      </c>
      <c r="G705" t="s">
        <v>153</v>
      </c>
      <c r="H705" t="s">
        <v>10</v>
      </c>
      <c r="I705" t="s">
        <v>8</v>
      </c>
      <c r="J705" t="s">
        <v>8</v>
      </c>
      <c r="K705" t="s">
        <v>8</v>
      </c>
      <c r="L705" t="s">
        <v>10</v>
      </c>
      <c r="M705">
        <v>27.6</v>
      </c>
      <c r="N705">
        <v>19.100000000000001</v>
      </c>
      <c r="O705">
        <v>2.6</v>
      </c>
      <c r="P705">
        <v>2.6</v>
      </c>
      <c r="Q705">
        <v>215</v>
      </c>
      <c r="R705">
        <v>276</v>
      </c>
      <c r="S705" s="5">
        <v>0.22</v>
      </c>
      <c r="T705" t="s">
        <v>8</v>
      </c>
      <c r="X705" s="4">
        <v>42465</v>
      </c>
      <c r="Y705" s="4">
        <v>42471</v>
      </c>
      <c r="Z705" t="s">
        <v>61</v>
      </c>
      <c r="AA705" t="s">
        <v>2125</v>
      </c>
      <c r="AB705" t="s">
        <v>8</v>
      </c>
    </row>
    <row r="706" spans="1:28" hidden="1" x14ac:dyDescent="0.3">
      <c r="A706">
        <v>2266598</v>
      </c>
      <c r="B706" t="s">
        <v>2080</v>
      </c>
      <c r="C706" t="s">
        <v>2124</v>
      </c>
      <c r="E706" t="s">
        <v>64</v>
      </c>
      <c r="F706" t="s">
        <v>154</v>
      </c>
      <c r="G706" t="s">
        <v>153</v>
      </c>
      <c r="H706" t="s">
        <v>10</v>
      </c>
      <c r="I706" t="s">
        <v>8</v>
      </c>
      <c r="J706" t="s">
        <v>8</v>
      </c>
      <c r="K706" t="s">
        <v>8</v>
      </c>
      <c r="L706" t="s">
        <v>10</v>
      </c>
      <c r="M706">
        <v>27.6</v>
      </c>
      <c r="N706">
        <v>19.100000000000001</v>
      </c>
      <c r="O706">
        <v>2.6</v>
      </c>
      <c r="P706">
        <v>2.6</v>
      </c>
      <c r="Q706">
        <v>215</v>
      </c>
      <c r="R706">
        <v>276</v>
      </c>
      <c r="S706" s="5">
        <v>0.22</v>
      </c>
      <c r="T706" t="s">
        <v>8</v>
      </c>
      <c r="X706" s="4">
        <v>42465</v>
      </c>
      <c r="Y706" s="4">
        <v>42471</v>
      </c>
      <c r="Z706" t="s">
        <v>61</v>
      </c>
      <c r="AA706" t="s">
        <v>2123</v>
      </c>
      <c r="AB706" t="s">
        <v>8</v>
      </c>
    </row>
    <row r="707" spans="1:28" hidden="1" x14ac:dyDescent="0.3">
      <c r="A707">
        <v>2264012</v>
      </c>
      <c r="B707" t="s">
        <v>2080</v>
      </c>
      <c r="C707" t="s">
        <v>2122</v>
      </c>
      <c r="E707" t="s">
        <v>64</v>
      </c>
      <c r="F707" t="s">
        <v>154</v>
      </c>
      <c r="G707" t="s">
        <v>153</v>
      </c>
      <c r="H707" t="s">
        <v>10</v>
      </c>
      <c r="I707" t="s">
        <v>8</v>
      </c>
      <c r="J707" t="s">
        <v>8</v>
      </c>
      <c r="K707" t="s">
        <v>8</v>
      </c>
      <c r="L707" t="s">
        <v>10</v>
      </c>
      <c r="M707">
        <v>27.6</v>
      </c>
      <c r="N707">
        <v>19.100000000000001</v>
      </c>
      <c r="O707">
        <v>2.6</v>
      </c>
      <c r="P707">
        <v>2.6</v>
      </c>
      <c r="Q707">
        <v>215</v>
      </c>
      <c r="R707">
        <v>276</v>
      </c>
      <c r="S707" s="5">
        <v>0.22</v>
      </c>
      <c r="T707" t="s">
        <v>8</v>
      </c>
      <c r="X707" s="4">
        <v>42465</v>
      </c>
      <c r="Y707" s="4">
        <v>42471</v>
      </c>
      <c r="Z707" t="s">
        <v>61</v>
      </c>
      <c r="AA707" t="s">
        <v>2121</v>
      </c>
      <c r="AB707" t="s">
        <v>8</v>
      </c>
    </row>
    <row r="708" spans="1:28" hidden="1" x14ac:dyDescent="0.3">
      <c r="A708">
        <v>2235711</v>
      </c>
      <c r="B708" t="s">
        <v>2080</v>
      </c>
      <c r="C708" t="s">
        <v>2120</v>
      </c>
      <c r="E708" t="s">
        <v>64</v>
      </c>
      <c r="F708" t="s">
        <v>154</v>
      </c>
      <c r="G708" t="s">
        <v>153</v>
      </c>
      <c r="H708" t="s">
        <v>10</v>
      </c>
      <c r="I708" t="s">
        <v>8</v>
      </c>
      <c r="J708" t="s">
        <v>8</v>
      </c>
      <c r="K708" t="s">
        <v>8</v>
      </c>
      <c r="L708" t="s">
        <v>10</v>
      </c>
      <c r="M708">
        <v>27.6</v>
      </c>
      <c r="N708">
        <v>19.100000000000001</v>
      </c>
      <c r="O708">
        <v>2.6</v>
      </c>
      <c r="P708">
        <v>2.6</v>
      </c>
      <c r="Q708">
        <v>215</v>
      </c>
      <c r="R708">
        <v>276</v>
      </c>
      <c r="S708" s="5">
        <v>0.22</v>
      </c>
      <c r="T708" t="s">
        <v>8</v>
      </c>
      <c r="X708" s="4">
        <v>42162</v>
      </c>
      <c r="Y708" s="4">
        <v>42093</v>
      </c>
      <c r="Z708" t="s">
        <v>61</v>
      </c>
      <c r="AA708" t="s">
        <v>2119</v>
      </c>
      <c r="AB708" t="s">
        <v>8</v>
      </c>
    </row>
    <row r="709" spans="1:28" hidden="1" x14ac:dyDescent="0.3">
      <c r="A709">
        <v>2235617</v>
      </c>
      <c r="B709" t="s">
        <v>2080</v>
      </c>
      <c r="C709" t="s">
        <v>2118</v>
      </c>
      <c r="E709" t="s">
        <v>64</v>
      </c>
      <c r="F709" t="s">
        <v>68</v>
      </c>
      <c r="G709" t="s">
        <v>62</v>
      </c>
      <c r="H709" t="s">
        <v>10</v>
      </c>
      <c r="I709" t="s">
        <v>8</v>
      </c>
      <c r="J709" t="s">
        <v>8</v>
      </c>
      <c r="K709" t="s">
        <v>8</v>
      </c>
      <c r="L709" t="s">
        <v>10</v>
      </c>
      <c r="M709">
        <v>33.5</v>
      </c>
      <c r="N709">
        <v>19.100000000000001</v>
      </c>
      <c r="O709">
        <v>3</v>
      </c>
      <c r="P709">
        <v>3.7</v>
      </c>
      <c r="Q709">
        <v>321</v>
      </c>
      <c r="R709">
        <v>358</v>
      </c>
      <c r="S709" s="5">
        <v>0.1</v>
      </c>
      <c r="T709" t="s">
        <v>8</v>
      </c>
      <c r="X709" s="4">
        <v>42162</v>
      </c>
      <c r="Y709" s="4">
        <v>42093</v>
      </c>
      <c r="Z709" t="s">
        <v>61</v>
      </c>
      <c r="AA709" t="s">
        <v>2117</v>
      </c>
      <c r="AB709" t="s">
        <v>8</v>
      </c>
    </row>
    <row r="710" spans="1:28" hidden="1" x14ac:dyDescent="0.3">
      <c r="A710">
        <v>2282264</v>
      </c>
      <c r="B710" t="s">
        <v>2080</v>
      </c>
      <c r="C710" t="s">
        <v>2116</v>
      </c>
      <c r="E710" t="s">
        <v>64</v>
      </c>
      <c r="F710" t="s">
        <v>73</v>
      </c>
      <c r="G710" t="s">
        <v>62</v>
      </c>
      <c r="H710" t="s">
        <v>10</v>
      </c>
      <c r="I710" t="s">
        <v>8</v>
      </c>
      <c r="J710" t="s">
        <v>8</v>
      </c>
      <c r="K710" t="s">
        <v>8</v>
      </c>
      <c r="L710" t="s">
        <v>10</v>
      </c>
      <c r="M710">
        <v>33</v>
      </c>
      <c r="N710">
        <v>19</v>
      </c>
      <c r="O710">
        <v>3.3</v>
      </c>
      <c r="P710">
        <v>3.3</v>
      </c>
      <c r="Q710">
        <v>258</v>
      </c>
      <c r="R710">
        <v>290</v>
      </c>
      <c r="S710" s="5">
        <v>0.11</v>
      </c>
      <c r="T710" t="s">
        <v>8</v>
      </c>
      <c r="X710" s="4">
        <v>42663</v>
      </c>
      <c r="Y710" s="4">
        <v>42668</v>
      </c>
      <c r="Z710" t="s">
        <v>61</v>
      </c>
      <c r="AA710" t="s">
        <v>2115</v>
      </c>
      <c r="AB710" t="s">
        <v>8</v>
      </c>
    </row>
    <row r="711" spans="1:28" hidden="1" x14ac:dyDescent="0.3">
      <c r="A711">
        <v>2282265</v>
      </c>
      <c r="B711" t="s">
        <v>2080</v>
      </c>
      <c r="C711" t="s">
        <v>2114</v>
      </c>
      <c r="E711" t="s">
        <v>64</v>
      </c>
      <c r="F711" t="s">
        <v>73</v>
      </c>
      <c r="G711" t="s">
        <v>62</v>
      </c>
      <c r="H711" t="s">
        <v>10</v>
      </c>
      <c r="I711" t="s">
        <v>8</v>
      </c>
      <c r="J711" t="s">
        <v>8</v>
      </c>
      <c r="K711" t="s">
        <v>8</v>
      </c>
      <c r="L711" t="s">
        <v>10</v>
      </c>
      <c r="M711">
        <v>33</v>
      </c>
      <c r="N711">
        <v>19</v>
      </c>
      <c r="O711">
        <v>3.3</v>
      </c>
      <c r="P711">
        <v>3.3</v>
      </c>
      <c r="Q711">
        <v>258</v>
      </c>
      <c r="R711">
        <v>290</v>
      </c>
      <c r="S711" s="5">
        <v>0.11</v>
      </c>
      <c r="T711" t="s">
        <v>8</v>
      </c>
      <c r="X711" s="4">
        <v>42663</v>
      </c>
      <c r="Y711" s="4">
        <v>42668</v>
      </c>
      <c r="Z711" t="s">
        <v>61</v>
      </c>
      <c r="AA711" t="s">
        <v>2113</v>
      </c>
      <c r="AB711" t="s">
        <v>8</v>
      </c>
    </row>
    <row r="712" spans="1:28" hidden="1" x14ac:dyDescent="0.3">
      <c r="A712">
        <v>2282266</v>
      </c>
      <c r="B712" t="s">
        <v>2080</v>
      </c>
      <c r="C712" t="s">
        <v>2112</v>
      </c>
      <c r="E712" t="s">
        <v>64</v>
      </c>
      <c r="F712" t="s">
        <v>73</v>
      </c>
      <c r="G712" t="s">
        <v>62</v>
      </c>
      <c r="H712" t="s">
        <v>10</v>
      </c>
      <c r="I712" t="s">
        <v>8</v>
      </c>
      <c r="J712" t="s">
        <v>8</v>
      </c>
      <c r="K712" t="s">
        <v>8</v>
      </c>
      <c r="L712" t="s">
        <v>10</v>
      </c>
      <c r="M712">
        <v>33</v>
      </c>
      <c r="N712">
        <v>19</v>
      </c>
      <c r="O712">
        <v>3.3</v>
      </c>
      <c r="P712">
        <v>3.3</v>
      </c>
      <c r="Q712">
        <v>258</v>
      </c>
      <c r="R712">
        <v>290</v>
      </c>
      <c r="S712" s="5">
        <v>0.11</v>
      </c>
      <c r="T712" t="s">
        <v>8</v>
      </c>
      <c r="X712" s="4">
        <v>42663</v>
      </c>
      <c r="Y712" s="4">
        <v>42668</v>
      </c>
      <c r="Z712" t="s">
        <v>61</v>
      </c>
      <c r="AA712" t="s">
        <v>2111</v>
      </c>
      <c r="AB712" t="s">
        <v>8</v>
      </c>
    </row>
    <row r="713" spans="1:28" hidden="1" x14ac:dyDescent="0.3">
      <c r="A713">
        <v>2235616</v>
      </c>
      <c r="B713" t="s">
        <v>2080</v>
      </c>
      <c r="C713" t="s">
        <v>2110</v>
      </c>
      <c r="E713" t="s">
        <v>64</v>
      </c>
      <c r="F713" t="s">
        <v>68</v>
      </c>
      <c r="G713" t="s">
        <v>62</v>
      </c>
      <c r="H713" t="s">
        <v>10</v>
      </c>
      <c r="I713" t="s">
        <v>8</v>
      </c>
      <c r="J713" t="s">
        <v>8</v>
      </c>
      <c r="K713" t="s">
        <v>8</v>
      </c>
      <c r="L713" t="s">
        <v>10</v>
      </c>
      <c r="M713">
        <v>43.9</v>
      </c>
      <c r="N713">
        <v>19.100000000000001</v>
      </c>
      <c r="O713">
        <v>4.3</v>
      </c>
      <c r="P713">
        <v>5.3</v>
      </c>
      <c r="Q713">
        <v>294</v>
      </c>
      <c r="R713">
        <v>367</v>
      </c>
      <c r="S713" s="5">
        <v>0.2</v>
      </c>
      <c r="T713" t="s">
        <v>8</v>
      </c>
      <c r="X713" s="4">
        <v>42162</v>
      </c>
      <c r="Y713" s="4">
        <v>42093</v>
      </c>
      <c r="Z713" t="s">
        <v>61</v>
      </c>
      <c r="AA713" t="s">
        <v>2109</v>
      </c>
      <c r="AB713" t="s">
        <v>8</v>
      </c>
    </row>
    <row r="714" spans="1:28" hidden="1" x14ac:dyDescent="0.3">
      <c r="A714">
        <v>2264013</v>
      </c>
      <c r="B714" t="s">
        <v>2080</v>
      </c>
      <c r="C714" t="s">
        <v>2108</v>
      </c>
      <c r="E714" t="s">
        <v>64</v>
      </c>
      <c r="F714" t="s">
        <v>68</v>
      </c>
      <c r="G714" t="s">
        <v>62</v>
      </c>
      <c r="H714" t="s">
        <v>10</v>
      </c>
      <c r="I714" t="s">
        <v>8</v>
      </c>
      <c r="J714" t="s">
        <v>8</v>
      </c>
      <c r="K714" t="s">
        <v>8</v>
      </c>
      <c r="L714" t="s">
        <v>10</v>
      </c>
      <c r="M714">
        <v>43.9</v>
      </c>
      <c r="N714">
        <v>19.100000000000001</v>
      </c>
      <c r="O714">
        <v>4.3</v>
      </c>
      <c r="P714">
        <v>5.3</v>
      </c>
      <c r="Q714">
        <v>294</v>
      </c>
      <c r="R714">
        <v>367</v>
      </c>
      <c r="S714" s="5">
        <v>0.2</v>
      </c>
      <c r="T714" t="s">
        <v>8</v>
      </c>
      <c r="X714" s="4">
        <v>42465</v>
      </c>
      <c r="Y714" s="4">
        <v>42471</v>
      </c>
      <c r="Z714" t="s">
        <v>61</v>
      </c>
      <c r="AA714" t="s">
        <v>2107</v>
      </c>
      <c r="AB714" t="s">
        <v>8</v>
      </c>
    </row>
    <row r="715" spans="1:28" hidden="1" x14ac:dyDescent="0.3">
      <c r="A715">
        <v>2282267</v>
      </c>
      <c r="B715" t="s">
        <v>2080</v>
      </c>
      <c r="C715" t="s">
        <v>2106</v>
      </c>
      <c r="E715" t="s">
        <v>64</v>
      </c>
      <c r="F715" t="s">
        <v>154</v>
      </c>
      <c r="G715" t="s">
        <v>153</v>
      </c>
      <c r="H715" t="s">
        <v>10</v>
      </c>
      <c r="I715" t="s">
        <v>8</v>
      </c>
      <c r="J715" t="s">
        <v>8</v>
      </c>
      <c r="K715" t="s">
        <v>8</v>
      </c>
      <c r="L715" t="s">
        <v>10</v>
      </c>
      <c r="M715">
        <v>33</v>
      </c>
      <c r="N715">
        <v>19</v>
      </c>
      <c r="O715">
        <v>4.4000000000000004</v>
      </c>
      <c r="P715">
        <v>4.4000000000000004</v>
      </c>
      <c r="Q715">
        <v>228</v>
      </c>
      <c r="R715">
        <v>292</v>
      </c>
      <c r="S715" s="5">
        <v>0.22</v>
      </c>
      <c r="T715" t="s">
        <v>8</v>
      </c>
      <c r="X715" s="4">
        <v>42663</v>
      </c>
      <c r="Y715" s="4">
        <v>42668</v>
      </c>
      <c r="Z715" t="s">
        <v>61</v>
      </c>
      <c r="AA715" t="s">
        <v>2105</v>
      </c>
      <c r="AB715" t="s">
        <v>8</v>
      </c>
    </row>
    <row r="716" spans="1:28" hidden="1" x14ac:dyDescent="0.3">
      <c r="A716">
        <v>2282268</v>
      </c>
      <c r="B716" t="s">
        <v>2080</v>
      </c>
      <c r="C716" t="s">
        <v>2104</v>
      </c>
      <c r="E716" t="s">
        <v>64</v>
      </c>
      <c r="F716" t="s">
        <v>154</v>
      </c>
      <c r="G716" t="s">
        <v>153</v>
      </c>
      <c r="H716" t="s">
        <v>10</v>
      </c>
      <c r="I716" t="s">
        <v>8</v>
      </c>
      <c r="J716" t="s">
        <v>8</v>
      </c>
      <c r="K716" t="s">
        <v>8</v>
      </c>
      <c r="L716" t="s">
        <v>10</v>
      </c>
      <c r="M716">
        <v>33</v>
      </c>
      <c r="N716">
        <v>19</v>
      </c>
      <c r="O716">
        <v>4.4000000000000004</v>
      </c>
      <c r="P716">
        <v>4.4000000000000004</v>
      </c>
      <c r="Q716">
        <v>228</v>
      </c>
      <c r="R716">
        <v>292</v>
      </c>
      <c r="S716" s="5">
        <v>0.22</v>
      </c>
      <c r="T716" t="s">
        <v>8</v>
      </c>
      <c r="X716" s="4">
        <v>42663</v>
      </c>
      <c r="Y716" s="4">
        <v>42668</v>
      </c>
      <c r="Z716" t="s">
        <v>61</v>
      </c>
      <c r="AA716" t="s">
        <v>2103</v>
      </c>
      <c r="AB716" t="s">
        <v>8</v>
      </c>
    </row>
    <row r="717" spans="1:28" hidden="1" x14ac:dyDescent="0.3">
      <c r="A717">
        <v>2282269</v>
      </c>
      <c r="B717" t="s">
        <v>2080</v>
      </c>
      <c r="C717" t="s">
        <v>2102</v>
      </c>
      <c r="E717" t="s">
        <v>64</v>
      </c>
      <c r="F717" t="s">
        <v>154</v>
      </c>
      <c r="G717" t="s">
        <v>153</v>
      </c>
      <c r="H717" t="s">
        <v>10</v>
      </c>
      <c r="I717" t="s">
        <v>8</v>
      </c>
      <c r="J717" t="s">
        <v>8</v>
      </c>
      <c r="K717" t="s">
        <v>8</v>
      </c>
      <c r="L717" t="s">
        <v>10</v>
      </c>
      <c r="M717">
        <v>33</v>
      </c>
      <c r="N717">
        <v>19</v>
      </c>
      <c r="O717">
        <v>4.4000000000000004</v>
      </c>
      <c r="P717">
        <v>4.4000000000000004</v>
      </c>
      <c r="Q717">
        <v>228</v>
      </c>
      <c r="R717">
        <v>292</v>
      </c>
      <c r="S717" s="5">
        <v>0.22</v>
      </c>
      <c r="T717" t="s">
        <v>8</v>
      </c>
      <c r="X717" s="4">
        <v>42663</v>
      </c>
      <c r="Y717" s="4">
        <v>42668</v>
      </c>
      <c r="Z717" t="s">
        <v>61</v>
      </c>
      <c r="AA717" t="s">
        <v>2101</v>
      </c>
      <c r="AB717" t="s">
        <v>8</v>
      </c>
    </row>
    <row r="718" spans="1:28" hidden="1" x14ac:dyDescent="0.3">
      <c r="A718">
        <v>2269359</v>
      </c>
      <c r="B718" t="s">
        <v>2080</v>
      </c>
      <c r="C718" t="s">
        <v>2100</v>
      </c>
      <c r="E718" t="s">
        <v>163</v>
      </c>
      <c r="F718" t="s">
        <v>267</v>
      </c>
      <c r="G718" t="s">
        <v>62</v>
      </c>
      <c r="H718" t="s">
        <v>8</v>
      </c>
      <c r="I718" t="s">
        <v>8</v>
      </c>
      <c r="J718" t="s">
        <v>8</v>
      </c>
      <c r="K718" t="s">
        <v>8</v>
      </c>
      <c r="L718" t="s">
        <v>8</v>
      </c>
      <c r="M718">
        <v>60</v>
      </c>
      <c r="N718">
        <v>24</v>
      </c>
      <c r="O718">
        <v>10.199999999999999</v>
      </c>
      <c r="P718">
        <v>12.6</v>
      </c>
      <c r="Q718">
        <v>370</v>
      </c>
      <c r="R718">
        <v>429</v>
      </c>
      <c r="S718" s="5">
        <v>0.14000000000000001</v>
      </c>
      <c r="T718" t="s">
        <v>8</v>
      </c>
      <c r="X718" s="4">
        <v>42523</v>
      </c>
      <c r="Y718" s="4">
        <v>42529</v>
      </c>
      <c r="Z718" t="s">
        <v>61</v>
      </c>
      <c r="AA718" t="s">
        <v>2099</v>
      </c>
      <c r="AB718" t="s">
        <v>8</v>
      </c>
    </row>
    <row r="719" spans="1:28" hidden="1" x14ac:dyDescent="0.3">
      <c r="A719">
        <v>2255614</v>
      </c>
      <c r="B719" t="s">
        <v>2080</v>
      </c>
      <c r="C719" t="s">
        <v>2098</v>
      </c>
      <c r="D719" t="s">
        <v>2097</v>
      </c>
      <c r="E719" t="s">
        <v>205</v>
      </c>
      <c r="F719" t="s">
        <v>209</v>
      </c>
      <c r="G719" t="s">
        <v>62</v>
      </c>
      <c r="H719" t="s">
        <v>8</v>
      </c>
      <c r="I719" t="s">
        <v>8</v>
      </c>
      <c r="J719" t="s">
        <v>8</v>
      </c>
      <c r="K719" t="s">
        <v>8</v>
      </c>
      <c r="L719" t="s">
        <v>8</v>
      </c>
      <c r="M719">
        <v>59.9</v>
      </c>
      <c r="N719">
        <v>24.1</v>
      </c>
      <c r="O719">
        <v>9.9</v>
      </c>
      <c r="P719">
        <v>11.9</v>
      </c>
      <c r="Q719">
        <v>296</v>
      </c>
      <c r="R719">
        <v>330</v>
      </c>
      <c r="S719" s="5">
        <v>0.1</v>
      </c>
      <c r="T719" t="s">
        <v>8</v>
      </c>
      <c r="X719" s="4">
        <v>42363</v>
      </c>
      <c r="Y719" s="4">
        <v>42367</v>
      </c>
      <c r="Z719" t="s">
        <v>61</v>
      </c>
      <c r="AA719" t="s">
        <v>2096</v>
      </c>
      <c r="AB719" t="s">
        <v>10</v>
      </c>
    </row>
    <row r="720" spans="1:28" hidden="1" x14ac:dyDescent="0.3">
      <c r="A720">
        <v>2255615</v>
      </c>
      <c r="B720" t="s">
        <v>2080</v>
      </c>
      <c r="C720" t="s">
        <v>2095</v>
      </c>
      <c r="D720" t="s">
        <v>2094</v>
      </c>
      <c r="E720" t="s">
        <v>205</v>
      </c>
      <c r="F720" t="s">
        <v>209</v>
      </c>
      <c r="G720" t="s">
        <v>62</v>
      </c>
      <c r="H720" t="s">
        <v>8</v>
      </c>
      <c r="I720" t="s">
        <v>8</v>
      </c>
      <c r="J720" t="s">
        <v>8</v>
      </c>
      <c r="K720" t="s">
        <v>8</v>
      </c>
      <c r="L720" t="s">
        <v>8</v>
      </c>
      <c r="M720">
        <v>59.9</v>
      </c>
      <c r="N720">
        <v>24.1</v>
      </c>
      <c r="O720">
        <v>11.5</v>
      </c>
      <c r="P720">
        <v>13.9</v>
      </c>
      <c r="Q720">
        <v>311</v>
      </c>
      <c r="R720">
        <v>346</v>
      </c>
      <c r="S720" s="5">
        <v>0.1</v>
      </c>
      <c r="T720" t="s">
        <v>8</v>
      </c>
      <c r="X720" s="4">
        <v>42363</v>
      </c>
      <c r="Y720" s="4">
        <v>42367</v>
      </c>
      <c r="Z720" t="s">
        <v>61</v>
      </c>
      <c r="AA720" t="s">
        <v>2093</v>
      </c>
      <c r="AB720" t="s">
        <v>10</v>
      </c>
    </row>
    <row r="721" spans="1:28" hidden="1" x14ac:dyDescent="0.3">
      <c r="A721">
        <v>2255617</v>
      </c>
      <c r="B721" t="s">
        <v>2080</v>
      </c>
      <c r="C721" t="s">
        <v>2092</v>
      </c>
      <c r="D721" t="s">
        <v>2091</v>
      </c>
      <c r="E721" t="s">
        <v>205</v>
      </c>
      <c r="F721" t="s">
        <v>209</v>
      </c>
      <c r="G721" t="s">
        <v>62</v>
      </c>
      <c r="H721" t="s">
        <v>8</v>
      </c>
      <c r="I721" t="s">
        <v>8</v>
      </c>
      <c r="J721" t="s">
        <v>8</v>
      </c>
      <c r="K721" t="s">
        <v>8</v>
      </c>
      <c r="L721" t="s">
        <v>8</v>
      </c>
      <c r="M721">
        <v>66.599999999999994</v>
      </c>
      <c r="N721">
        <v>29.5</v>
      </c>
      <c r="O721">
        <v>18</v>
      </c>
      <c r="P721">
        <v>21</v>
      </c>
      <c r="Q721">
        <v>362</v>
      </c>
      <c r="R721">
        <v>403</v>
      </c>
      <c r="S721" s="5">
        <v>0.1</v>
      </c>
      <c r="T721" t="s">
        <v>8</v>
      </c>
      <c r="X721" s="4">
        <v>42363</v>
      </c>
      <c r="Y721" s="4">
        <v>42367</v>
      </c>
      <c r="Z721" t="s">
        <v>61</v>
      </c>
      <c r="AA721" t="s">
        <v>2090</v>
      </c>
      <c r="AB721" t="s">
        <v>10</v>
      </c>
    </row>
    <row r="722" spans="1:28" hidden="1" x14ac:dyDescent="0.3">
      <c r="A722">
        <v>2270274</v>
      </c>
      <c r="B722" t="s">
        <v>2080</v>
      </c>
      <c r="C722" t="s">
        <v>2089</v>
      </c>
      <c r="E722" t="s">
        <v>205</v>
      </c>
      <c r="F722" t="s">
        <v>209</v>
      </c>
      <c r="G722" t="s">
        <v>62</v>
      </c>
      <c r="H722" t="s">
        <v>8</v>
      </c>
      <c r="I722" t="s">
        <v>8</v>
      </c>
      <c r="J722" t="s">
        <v>8</v>
      </c>
      <c r="K722" t="s">
        <v>8</v>
      </c>
      <c r="L722" t="s">
        <v>8</v>
      </c>
      <c r="M722">
        <v>67</v>
      </c>
      <c r="N722">
        <v>33</v>
      </c>
      <c r="O722">
        <v>21</v>
      </c>
      <c r="P722">
        <v>25.6</v>
      </c>
      <c r="Q722">
        <v>396</v>
      </c>
      <c r="R722">
        <v>440</v>
      </c>
      <c r="S722" s="5">
        <v>0.1</v>
      </c>
      <c r="T722" t="s">
        <v>8</v>
      </c>
      <c r="X722" s="4">
        <v>42541</v>
      </c>
      <c r="Y722" s="4">
        <v>42543</v>
      </c>
      <c r="Z722" t="s">
        <v>61</v>
      </c>
      <c r="AA722" t="s">
        <v>2088</v>
      </c>
      <c r="AB722" t="s">
        <v>10</v>
      </c>
    </row>
    <row r="723" spans="1:28" hidden="1" x14ac:dyDescent="0.3">
      <c r="A723">
        <v>2241467</v>
      </c>
      <c r="B723" t="s">
        <v>2046</v>
      </c>
      <c r="C723" t="s">
        <v>2087</v>
      </c>
      <c r="E723" t="s">
        <v>64</v>
      </c>
      <c r="F723" t="s">
        <v>73</v>
      </c>
      <c r="G723" t="s">
        <v>62</v>
      </c>
      <c r="H723" t="s">
        <v>10</v>
      </c>
      <c r="I723" t="s">
        <v>8</v>
      </c>
      <c r="J723" t="s">
        <v>8</v>
      </c>
      <c r="K723" t="s">
        <v>8</v>
      </c>
      <c r="L723" t="s">
        <v>8</v>
      </c>
      <c r="M723">
        <v>30</v>
      </c>
      <c r="N723">
        <v>18</v>
      </c>
      <c r="O723">
        <v>4.9000000000000004</v>
      </c>
      <c r="P723">
        <v>4.9000000000000004</v>
      </c>
      <c r="Q723">
        <v>270</v>
      </c>
      <c r="R723">
        <v>304</v>
      </c>
      <c r="S723" s="5">
        <v>0.11</v>
      </c>
      <c r="T723" t="s">
        <v>8</v>
      </c>
      <c r="X723" s="4">
        <v>42185</v>
      </c>
      <c r="Y723" s="4">
        <v>42165</v>
      </c>
      <c r="Z723" t="s">
        <v>61</v>
      </c>
      <c r="AA723" t="s">
        <v>2086</v>
      </c>
      <c r="AB723" t="s">
        <v>8</v>
      </c>
    </row>
    <row r="724" spans="1:28" hidden="1" x14ac:dyDescent="0.3">
      <c r="A724">
        <v>2255616</v>
      </c>
      <c r="B724" t="s">
        <v>2080</v>
      </c>
      <c r="C724" t="s">
        <v>2085</v>
      </c>
      <c r="D724" t="s">
        <v>2084</v>
      </c>
      <c r="E724" t="s">
        <v>205</v>
      </c>
      <c r="F724" t="s">
        <v>209</v>
      </c>
      <c r="G724" t="s">
        <v>62</v>
      </c>
      <c r="H724" t="s">
        <v>8</v>
      </c>
      <c r="I724" t="s">
        <v>8</v>
      </c>
      <c r="J724" t="s">
        <v>8</v>
      </c>
      <c r="K724" t="s">
        <v>8</v>
      </c>
      <c r="L724" t="s">
        <v>8</v>
      </c>
      <c r="M724">
        <v>66.2</v>
      </c>
      <c r="N724">
        <v>32.9</v>
      </c>
      <c r="O724">
        <v>21</v>
      </c>
      <c r="P724">
        <v>25.6</v>
      </c>
      <c r="Q724">
        <v>396</v>
      </c>
      <c r="R724">
        <v>440</v>
      </c>
      <c r="S724" s="5">
        <v>0.1</v>
      </c>
      <c r="T724" t="s">
        <v>8</v>
      </c>
      <c r="X724" s="4">
        <v>42363</v>
      </c>
      <c r="Y724" s="4">
        <v>42367</v>
      </c>
      <c r="Z724" t="s">
        <v>61</v>
      </c>
      <c r="AA724" t="s">
        <v>2083</v>
      </c>
      <c r="AB724" t="s">
        <v>10</v>
      </c>
    </row>
    <row r="725" spans="1:28" hidden="1" x14ac:dyDescent="0.3">
      <c r="A725">
        <v>2284265</v>
      </c>
      <c r="B725" t="s">
        <v>2080</v>
      </c>
      <c r="C725" t="s">
        <v>2082</v>
      </c>
      <c r="E725" t="s">
        <v>2078</v>
      </c>
      <c r="F725" t="s">
        <v>2077</v>
      </c>
      <c r="G725" t="s">
        <v>62</v>
      </c>
      <c r="H725" t="s">
        <v>8</v>
      </c>
      <c r="I725" t="s">
        <v>8</v>
      </c>
      <c r="J725" t="s">
        <v>8</v>
      </c>
      <c r="K725" t="s">
        <v>8</v>
      </c>
      <c r="L725" t="s">
        <v>8</v>
      </c>
      <c r="M725">
        <v>64</v>
      </c>
      <c r="N725">
        <v>33</v>
      </c>
      <c r="O725">
        <v>17</v>
      </c>
      <c r="P725">
        <v>29.9</v>
      </c>
      <c r="Q725">
        <v>438</v>
      </c>
      <c r="R725">
        <v>486</v>
      </c>
      <c r="S725" s="5">
        <v>0.1</v>
      </c>
      <c r="T725" t="s">
        <v>8</v>
      </c>
      <c r="X725" s="4">
        <v>42689</v>
      </c>
      <c r="Y725" s="4">
        <v>42690</v>
      </c>
      <c r="Z725" t="s">
        <v>61</v>
      </c>
      <c r="AA725" t="s">
        <v>2081</v>
      </c>
      <c r="AB725" t="s">
        <v>8</v>
      </c>
    </row>
    <row r="726" spans="1:28" hidden="1" x14ac:dyDescent="0.3">
      <c r="A726">
        <v>2284264</v>
      </c>
      <c r="B726" t="s">
        <v>2080</v>
      </c>
      <c r="C726" t="s">
        <v>2079</v>
      </c>
      <c r="E726" t="s">
        <v>2078</v>
      </c>
      <c r="F726" t="s">
        <v>2077</v>
      </c>
      <c r="G726" t="s">
        <v>62</v>
      </c>
      <c r="H726" t="s">
        <v>8</v>
      </c>
      <c r="I726" t="s">
        <v>8</v>
      </c>
      <c r="J726" t="s">
        <v>8</v>
      </c>
      <c r="K726" t="s">
        <v>8</v>
      </c>
      <c r="L726" t="s">
        <v>8</v>
      </c>
      <c r="M726">
        <v>76</v>
      </c>
      <c r="N726">
        <v>33</v>
      </c>
      <c r="O726">
        <v>21</v>
      </c>
      <c r="P726">
        <v>37</v>
      </c>
      <c r="Q726">
        <v>492</v>
      </c>
      <c r="R726">
        <v>547</v>
      </c>
      <c r="S726" s="5">
        <v>0.1</v>
      </c>
      <c r="T726" t="s">
        <v>8</v>
      </c>
      <c r="X726" s="4">
        <v>42689</v>
      </c>
      <c r="Y726" s="4">
        <v>42690</v>
      </c>
      <c r="Z726" t="s">
        <v>61</v>
      </c>
      <c r="AA726" t="s">
        <v>2076</v>
      </c>
      <c r="AB726" t="s">
        <v>8</v>
      </c>
    </row>
    <row r="727" spans="1:28" hidden="1" x14ac:dyDescent="0.3">
      <c r="A727">
        <v>2218141</v>
      </c>
      <c r="B727" t="s">
        <v>2059</v>
      </c>
      <c r="C727" t="s">
        <v>2075</v>
      </c>
      <c r="E727" t="s">
        <v>163</v>
      </c>
      <c r="F727" t="s">
        <v>162</v>
      </c>
      <c r="G727" t="s">
        <v>62</v>
      </c>
      <c r="H727" t="s">
        <v>8</v>
      </c>
      <c r="I727" t="s">
        <v>10</v>
      </c>
      <c r="J727" t="s">
        <v>8</v>
      </c>
      <c r="K727" t="s">
        <v>10</v>
      </c>
      <c r="L727" t="s">
        <v>10</v>
      </c>
      <c r="M727">
        <v>83.1</v>
      </c>
      <c r="N727">
        <v>36.299999999999997</v>
      </c>
      <c r="O727">
        <v>20.9</v>
      </c>
      <c r="P727">
        <v>25.1</v>
      </c>
      <c r="Q727">
        <v>599</v>
      </c>
      <c r="R727">
        <v>657</v>
      </c>
      <c r="S727" s="5">
        <v>0.1</v>
      </c>
      <c r="T727" t="s">
        <v>8</v>
      </c>
      <c r="X727" s="4">
        <v>41890</v>
      </c>
      <c r="Y727" s="4">
        <v>41879</v>
      </c>
      <c r="Z727" t="s">
        <v>61</v>
      </c>
      <c r="AA727" t="s">
        <v>2074</v>
      </c>
      <c r="AB727" t="s">
        <v>8</v>
      </c>
    </row>
    <row r="728" spans="1:28" hidden="1" x14ac:dyDescent="0.3">
      <c r="A728">
        <v>2218142</v>
      </c>
      <c r="B728" t="s">
        <v>2059</v>
      </c>
      <c r="C728" t="s">
        <v>2073</v>
      </c>
      <c r="E728" t="s">
        <v>163</v>
      </c>
      <c r="F728" t="s">
        <v>162</v>
      </c>
      <c r="G728" t="s">
        <v>62</v>
      </c>
      <c r="H728" t="s">
        <v>8</v>
      </c>
      <c r="I728" t="s">
        <v>10</v>
      </c>
      <c r="J728" t="s">
        <v>8</v>
      </c>
      <c r="K728" t="s">
        <v>10</v>
      </c>
      <c r="L728" t="s">
        <v>10</v>
      </c>
      <c r="M728">
        <v>83.1</v>
      </c>
      <c r="N728">
        <v>36.299999999999997</v>
      </c>
      <c r="O728">
        <v>20.9</v>
      </c>
      <c r="P728">
        <v>25.1</v>
      </c>
      <c r="Q728">
        <v>599</v>
      </c>
      <c r="R728">
        <v>657</v>
      </c>
      <c r="S728" s="5">
        <v>0.1</v>
      </c>
      <c r="T728" t="s">
        <v>8</v>
      </c>
      <c r="X728" s="4">
        <v>41890</v>
      </c>
      <c r="Y728" s="4">
        <v>41879</v>
      </c>
      <c r="Z728" t="s">
        <v>61</v>
      </c>
      <c r="AA728" t="s">
        <v>2072</v>
      </c>
      <c r="AB728" t="s">
        <v>8</v>
      </c>
    </row>
    <row r="729" spans="1:28" hidden="1" x14ac:dyDescent="0.3">
      <c r="A729">
        <v>2218145</v>
      </c>
      <c r="B729" t="s">
        <v>2059</v>
      </c>
      <c r="C729" t="s">
        <v>2071</v>
      </c>
      <c r="E729" t="s">
        <v>163</v>
      </c>
      <c r="F729" t="s">
        <v>162</v>
      </c>
      <c r="G729" t="s">
        <v>62</v>
      </c>
      <c r="H729" t="s">
        <v>8</v>
      </c>
      <c r="I729" t="s">
        <v>10</v>
      </c>
      <c r="J729" t="s">
        <v>8</v>
      </c>
      <c r="K729" t="s">
        <v>10</v>
      </c>
      <c r="L729" t="s">
        <v>8</v>
      </c>
      <c r="M729">
        <v>83.4</v>
      </c>
      <c r="N729">
        <v>35.299999999999997</v>
      </c>
      <c r="O729">
        <v>20.8</v>
      </c>
      <c r="P729">
        <v>24.8</v>
      </c>
      <c r="Q729">
        <v>597</v>
      </c>
      <c r="R729">
        <v>654</v>
      </c>
      <c r="S729" s="5">
        <v>0.1</v>
      </c>
      <c r="T729" t="s">
        <v>8</v>
      </c>
      <c r="X729" s="4">
        <v>41897</v>
      </c>
      <c r="Y729" s="4">
        <v>41879</v>
      </c>
      <c r="Z729" t="s">
        <v>61</v>
      </c>
      <c r="AA729" t="s">
        <v>2070</v>
      </c>
      <c r="AB729" t="s">
        <v>8</v>
      </c>
    </row>
    <row r="730" spans="1:28" hidden="1" x14ac:dyDescent="0.3">
      <c r="A730">
        <v>2208205</v>
      </c>
      <c r="B730" t="s">
        <v>2059</v>
      </c>
      <c r="C730" t="s">
        <v>2069</v>
      </c>
      <c r="E730" t="s">
        <v>163</v>
      </c>
      <c r="F730" t="s">
        <v>258</v>
      </c>
      <c r="G730" t="s">
        <v>62</v>
      </c>
      <c r="H730" t="s">
        <v>8</v>
      </c>
      <c r="I730" t="s">
        <v>8</v>
      </c>
      <c r="J730" t="s">
        <v>8</v>
      </c>
      <c r="K730" t="s">
        <v>10</v>
      </c>
      <c r="L730" t="s">
        <v>10</v>
      </c>
      <c r="M730">
        <v>68.5</v>
      </c>
      <c r="N730">
        <v>35.6</v>
      </c>
      <c r="O730">
        <v>20</v>
      </c>
      <c r="P730">
        <v>24.3</v>
      </c>
      <c r="Q730">
        <v>563</v>
      </c>
      <c r="R730">
        <v>616</v>
      </c>
      <c r="S730" s="5">
        <v>0.1</v>
      </c>
      <c r="T730" t="s">
        <v>8</v>
      </c>
      <c r="X730" s="4">
        <v>41736</v>
      </c>
      <c r="Y730" s="4">
        <v>41726</v>
      </c>
      <c r="Z730" t="s">
        <v>61</v>
      </c>
      <c r="AA730" t="s">
        <v>2068</v>
      </c>
      <c r="AB730" t="s">
        <v>8</v>
      </c>
    </row>
    <row r="731" spans="1:28" hidden="1" x14ac:dyDescent="0.3">
      <c r="A731">
        <v>2217251</v>
      </c>
      <c r="B731" t="s">
        <v>2059</v>
      </c>
      <c r="C731" t="s">
        <v>2067</v>
      </c>
      <c r="E731" t="s">
        <v>163</v>
      </c>
      <c r="F731" t="s">
        <v>241</v>
      </c>
      <c r="G731" t="s">
        <v>62</v>
      </c>
      <c r="H731" t="s">
        <v>8</v>
      </c>
      <c r="I731" t="s">
        <v>8</v>
      </c>
      <c r="J731" t="s">
        <v>10</v>
      </c>
      <c r="K731" t="s">
        <v>10</v>
      </c>
      <c r="L731" t="s">
        <v>8</v>
      </c>
      <c r="M731">
        <v>70.099999999999994</v>
      </c>
      <c r="N731">
        <v>35.6</v>
      </c>
      <c r="O731">
        <v>24.5</v>
      </c>
      <c r="P731">
        <v>29.6</v>
      </c>
      <c r="Q731">
        <v>680</v>
      </c>
      <c r="R731">
        <v>749</v>
      </c>
      <c r="S731" s="5">
        <v>0.1</v>
      </c>
      <c r="T731" t="s">
        <v>8</v>
      </c>
      <c r="X731" s="4">
        <v>41039</v>
      </c>
      <c r="Y731" s="4">
        <v>41863</v>
      </c>
      <c r="Z731" t="s">
        <v>61</v>
      </c>
      <c r="AA731" t="s">
        <v>2066</v>
      </c>
      <c r="AB731" t="s">
        <v>8</v>
      </c>
    </row>
    <row r="732" spans="1:28" hidden="1" x14ac:dyDescent="0.3">
      <c r="A732">
        <v>2247464</v>
      </c>
      <c r="B732" t="s">
        <v>2059</v>
      </c>
      <c r="C732" t="s">
        <v>2065</v>
      </c>
      <c r="E732" t="s">
        <v>87</v>
      </c>
      <c r="F732" t="s">
        <v>680</v>
      </c>
      <c r="G732" t="s">
        <v>62</v>
      </c>
      <c r="H732" t="s">
        <v>8</v>
      </c>
      <c r="I732" t="s">
        <v>10</v>
      </c>
      <c r="J732" t="s">
        <v>10</v>
      </c>
      <c r="K732" t="s">
        <v>10</v>
      </c>
      <c r="L732" t="s">
        <v>10</v>
      </c>
      <c r="M732">
        <v>83</v>
      </c>
      <c r="N732">
        <v>41.8</v>
      </c>
      <c r="O732">
        <v>25</v>
      </c>
      <c r="P732">
        <v>31.6</v>
      </c>
      <c r="Q732">
        <v>752</v>
      </c>
      <c r="R732">
        <v>827</v>
      </c>
      <c r="S732" s="5">
        <v>0.1</v>
      </c>
      <c r="T732" t="s">
        <v>8</v>
      </c>
      <c r="X732" s="4">
        <v>42254</v>
      </c>
      <c r="Y732" s="4">
        <v>42243</v>
      </c>
      <c r="Z732" t="s">
        <v>61</v>
      </c>
      <c r="AA732" t="s">
        <v>2064</v>
      </c>
      <c r="AB732" t="s">
        <v>8</v>
      </c>
    </row>
    <row r="733" spans="1:28" hidden="1" x14ac:dyDescent="0.3">
      <c r="A733">
        <v>2247465</v>
      </c>
      <c r="B733" t="s">
        <v>2059</v>
      </c>
      <c r="C733" t="s">
        <v>2063</v>
      </c>
      <c r="E733" t="s">
        <v>87</v>
      </c>
      <c r="F733" t="s">
        <v>680</v>
      </c>
      <c r="G733" t="s">
        <v>62</v>
      </c>
      <c r="H733" t="s">
        <v>8</v>
      </c>
      <c r="I733" t="s">
        <v>10</v>
      </c>
      <c r="J733" t="s">
        <v>10</v>
      </c>
      <c r="K733" t="s">
        <v>10</v>
      </c>
      <c r="L733" t="s">
        <v>10</v>
      </c>
      <c r="M733">
        <v>83</v>
      </c>
      <c r="N733">
        <v>41.8</v>
      </c>
      <c r="O733">
        <v>25</v>
      </c>
      <c r="P733">
        <v>31.6</v>
      </c>
      <c r="Q733">
        <v>752</v>
      </c>
      <c r="R733">
        <v>827</v>
      </c>
      <c r="S733" s="5">
        <v>0.1</v>
      </c>
      <c r="T733" t="s">
        <v>8</v>
      </c>
      <c r="X733" s="4">
        <v>42254</v>
      </c>
      <c r="Y733" s="4">
        <v>42243</v>
      </c>
      <c r="Z733" t="s">
        <v>61</v>
      </c>
      <c r="AA733" t="s">
        <v>2062</v>
      </c>
      <c r="AB733" t="s">
        <v>8</v>
      </c>
    </row>
    <row r="734" spans="1:28" hidden="1" x14ac:dyDescent="0.3">
      <c r="A734">
        <v>2247462</v>
      </c>
      <c r="B734" t="s">
        <v>2059</v>
      </c>
      <c r="C734" t="s">
        <v>2061</v>
      </c>
      <c r="E734" t="s">
        <v>87</v>
      </c>
      <c r="F734" t="s">
        <v>680</v>
      </c>
      <c r="G734" t="s">
        <v>62</v>
      </c>
      <c r="H734" t="s">
        <v>8</v>
      </c>
      <c r="I734" t="s">
        <v>10</v>
      </c>
      <c r="J734" t="s">
        <v>10</v>
      </c>
      <c r="K734" t="s">
        <v>10</v>
      </c>
      <c r="L734" t="s">
        <v>10</v>
      </c>
      <c r="M734">
        <v>83</v>
      </c>
      <c r="N734">
        <v>47.8</v>
      </c>
      <c r="O734">
        <v>29.5</v>
      </c>
      <c r="P734">
        <v>37.299999999999997</v>
      </c>
      <c r="Q734">
        <v>805</v>
      </c>
      <c r="R734">
        <v>885</v>
      </c>
      <c r="S734" s="5">
        <v>0.1</v>
      </c>
      <c r="T734" t="s">
        <v>8</v>
      </c>
      <c r="X734" s="4">
        <v>42254</v>
      </c>
      <c r="Y734" s="4">
        <v>42243</v>
      </c>
      <c r="Z734" t="s">
        <v>61</v>
      </c>
      <c r="AA734" t="s">
        <v>2060</v>
      </c>
      <c r="AB734" t="s">
        <v>8</v>
      </c>
    </row>
    <row r="735" spans="1:28" hidden="1" x14ac:dyDescent="0.3">
      <c r="A735">
        <v>2247463</v>
      </c>
      <c r="B735" t="s">
        <v>2059</v>
      </c>
      <c r="C735" t="s">
        <v>2058</v>
      </c>
      <c r="E735" t="s">
        <v>87</v>
      </c>
      <c r="F735" t="s">
        <v>680</v>
      </c>
      <c r="G735" t="s">
        <v>62</v>
      </c>
      <c r="H735" t="s">
        <v>8</v>
      </c>
      <c r="I735" t="s">
        <v>10</v>
      </c>
      <c r="J735" t="s">
        <v>10</v>
      </c>
      <c r="K735" t="s">
        <v>10</v>
      </c>
      <c r="L735" t="s">
        <v>10</v>
      </c>
      <c r="M735">
        <v>83</v>
      </c>
      <c r="N735">
        <v>47.8</v>
      </c>
      <c r="O735">
        <v>29.5</v>
      </c>
      <c r="P735">
        <v>37.299999999999997</v>
      </c>
      <c r="Q735">
        <v>805</v>
      </c>
      <c r="R735">
        <v>885</v>
      </c>
      <c r="S735" s="5">
        <v>0.1</v>
      </c>
      <c r="T735" t="s">
        <v>8</v>
      </c>
      <c r="X735" s="4">
        <v>42254</v>
      </c>
      <c r="Y735" s="4">
        <v>42243</v>
      </c>
      <c r="Z735" t="s">
        <v>61</v>
      </c>
      <c r="AA735" t="s">
        <v>2057</v>
      </c>
      <c r="AB735" t="s">
        <v>8</v>
      </c>
    </row>
    <row r="736" spans="1:28" hidden="1" x14ac:dyDescent="0.3">
      <c r="A736">
        <v>2210430</v>
      </c>
      <c r="B736" t="s">
        <v>2046</v>
      </c>
      <c r="C736" t="s">
        <v>2056</v>
      </c>
      <c r="E736" t="s">
        <v>64</v>
      </c>
      <c r="F736" t="s">
        <v>154</v>
      </c>
      <c r="G736" t="s">
        <v>153</v>
      </c>
      <c r="H736" t="s">
        <v>10</v>
      </c>
      <c r="I736" t="s">
        <v>8</v>
      </c>
      <c r="J736" t="s">
        <v>8</v>
      </c>
      <c r="K736" t="s">
        <v>8</v>
      </c>
      <c r="L736" t="s">
        <v>8</v>
      </c>
      <c r="M736">
        <v>19.399999999999999</v>
      </c>
      <c r="N736">
        <v>18.600000000000001</v>
      </c>
      <c r="O736">
        <v>1.6</v>
      </c>
      <c r="P736">
        <v>1.6</v>
      </c>
      <c r="Q736">
        <v>207</v>
      </c>
      <c r="R736">
        <v>267</v>
      </c>
      <c r="S736" s="5">
        <v>0.22</v>
      </c>
      <c r="T736" t="s">
        <v>8</v>
      </c>
      <c r="X736" s="4">
        <v>41760</v>
      </c>
      <c r="Y736" s="4">
        <v>41718</v>
      </c>
      <c r="Z736" t="s">
        <v>72</v>
      </c>
      <c r="AA736" t="s">
        <v>2055</v>
      </c>
      <c r="AB736" t="s">
        <v>8</v>
      </c>
    </row>
    <row r="737" spans="1:28" hidden="1" x14ac:dyDescent="0.3">
      <c r="A737">
        <v>2210431</v>
      </c>
      <c r="B737" t="s">
        <v>2046</v>
      </c>
      <c r="C737" t="s">
        <v>2054</v>
      </c>
      <c r="E737" t="s">
        <v>64</v>
      </c>
      <c r="F737" t="s">
        <v>154</v>
      </c>
      <c r="G737" t="s">
        <v>153</v>
      </c>
      <c r="H737" t="s">
        <v>10</v>
      </c>
      <c r="I737" t="s">
        <v>8</v>
      </c>
      <c r="J737" t="s">
        <v>8</v>
      </c>
      <c r="K737" t="s">
        <v>8</v>
      </c>
      <c r="L737" t="s">
        <v>8</v>
      </c>
      <c r="M737">
        <v>24.8</v>
      </c>
      <c r="N737">
        <v>17.5</v>
      </c>
      <c r="O737">
        <v>2.4</v>
      </c>
      <c r="P737">
        <v>2.4</v>
      </c>
      <c r="Q737">
        <v>213</v>
      </c>
      <c r="R737">
        <v>274</v>
      </c>
      <c r="S737" s="5">
        <v>0.22</v>
      </c>
      <c r="T737" t="s">
        <v>8</v>
      </c>
      <c r="X737" s="4">
        <v>41760</v>
      </c>
      <c r="Y737" s="4">
        <v>41718</v>
      </c>
      <c r="Z737" t="s">
        <v>72</v>
      </c>
      <c r="AA737" t="s">
        <v>2053</v>
      </c>
      <c r="AB737" t="s">
        <v>8</v>
      </c>
    </row>
    <row r="738" spans="1:28" hidden="1" x14ac:dyDescent="0.3">
      <c r="A738">
        <v>2210432</v>
      </c>
      <c r="B738" t="s">
        <v>2046</v>
      </c>
      <c r="C738" t="s">
        <v>2052</v>
      </c>
      <c r="E738" t="s">
        <v>64</v>
      </c>
      <c r="F738" t="s">
        <v>68</v>
      </c>
      <c r="G738" t="s">
        <v>62</v>
      </c>
      <c r="H738" t="s">
        <v>10</v>
      </c>
      <c r="I738" t="s">
        <v>8</v>
      </c>
      <c r="J738" t="s">
        <v>8</v>
      </c>
      <c r="K738" t="s">
        <v>8</v>
      </c>
      <c r="L738" t="s">
        <v>8</v>
      </c>
      <c r="M738">
        <v>33</v>
      </c>
      <c r="N738">
        <v>18.5</v>
      </c>
      <c r="O738">
        <v>3.1</v>
      </c>
      <c r="P738">
        <v>3.8</v>
      </c>
      <c r="Q738">
        <v>270</v>
      </c>
      <c r="R738">
        <v>358</v>
      </c>
      <c r="S738" s="5">
        <v>0.25</v>
      </c>
      <c r="T738" t="s">
        <v>8</v>
      </c>
      <c r="X738" s="4">
        <v>41760</v>
      </c>
      <c r="Y738" s="4">
        <v>41718</v>
      </c>
      <c r="Z738" t="s">
        <v>72</v>
      </c>
      <c r="AA738" t="s">
        <v>2051</v>
      </c>
      <c r="AB738" t="s">
        <v>8</v>
      </c>
    </row>
    <row r="739" spans="1:28" hidden="1" x14ac:dyDescent="0.3">
      <c r="A739">
        <v>2210433</v>
      </c>
      <c r="B739" t="s">
        <v>2046</v>
      </c>
      <c r="C739" t="s">
        <v>2050</v>
      </c>
      <c r="E739" t="s">
        <v>64</v>
      </c>
      <c r="F739" t="s">
        <v>154</v>
      </c>
      <c r="G739" t="s">
        <v>153</v>
      </c>
      <c r="H739" t="s">
        <v>10</v>
      </c>
      <c r="I739" t="s">
        <v>8</v>
      </c>
      <c r="J739" t="s">
        <v>8</v>
      </c>
      <c r="K739" t="s">
        <v>8</v>
      </c>
      <c r="L739" t="s">
        <v>8</v>
      </c>
      <c r="M739">
        <v>33.9</v>
      </c>
      <c r="N739">
        <v>18.600000000000001</v>
      </c>
      <c r="O739">
        <v>3.3</v>
      </c>
      <c r="P739">
        <v>3.3</v>
      </c>
      <c r="Q739">
        <v>220</v>
      </c>
      <c r="R739">
        <v>282</v>
      </c>
      <c r="S739" s="5">
        <v>0.22</v>
      </c>
      <c r="T739" t="s">
        <v>8</v>
      </c>
      <c r="X739" s="4">
        <v>41760</v>
      </c>
      <c r="Y739" s="4">
        <v>41718</v>
      </c>
      <c r="Z739" t="s">
        <v>72</v>
      </c>
      <c r="AA739" t="s">
        <v>2049</v>
      </c>
      <c r="AB739" t="s">
        <v>8</v>
      </c>
    </row>
    <row r="740" spans="1:28" hidden="1" x14ac:dyDescent="0.3">
      <c r="A740">
        <v>2210434</v>
      </c>
      <c r="B740" t="s">
        <v>2046</v>
      </c>
      <c r="C740" t="s">
        <v>2048</v>
      </c>
      <c r="E740" t="s">
        <v>64</v>
      </c>
      <c r="F740" t="s">
        <v>154</v>
      </c>
      <c r="G740" t="s">
        <v>153</v>
      </c>
      <c r="H740" t="s">
        <v>10</v>
      </c>
      <c r="I740" t="s">
        <v>8</v>
      </c>
      <c r="J740" t="s">
        <v>8</v>
      </c>
      <c r="K740" t="s">
        <v>8</v>
      </c>
      <c r="L740" t="s">
        <v>8</v>
      </c>
      <c r="M740">
        <v>33.9</v>
      </c>
      <c r="N740">
        <v>19.7</v>
      </c>
      <c r="O740">
        <v>4.4000000000000004</v>
      </c>
      <c r="P740">
        <v>4.4000000000000004</v>
      </c>
      <c r="Q740">
        <v>226</v>
      </c>
      <c r="R740">
        <v>292</v>
      </c>
      <c r="S740" s="5">
        <v>0.23</v>
      </c>
      <c r="T740" t="s">
        <v>8</v>
      </c>
      <c r="X740" s="4">
        <v>41760</v>
      </c>
      <c r="Y740" s="4">
        <v>41718</v>
      </c>
      <c r="Z740" t="s">
        <v>72</v>
      </c>
      <c r="AA740" t="s">
        <v>2047</v>
      </c>
      <c r="AB740" t="s">
        <v>8</v>
      </c>
    </row>
    <row r="741" spans="1:28" hidden="1" x14ac:dyDescent="0.3">
      <c r="A741">
        <v>2241466</v>
      </c>
      <c r="B741" t="s">
        <v>2046</v>
      </c>
      <c r="C741" t="s">
        <v>2045</v>
      </c>
      <c r="E741" t="s">
        <v>64</v>
      </c>
      <c r="F741" t="s">
        <v>73</v>
      </c>
      <c r="G741" t="s">
        <v>62</v>
      </c>
      <c r="H741" t="s">
        <v>10</v>
      </c>
      <c r="I741" t="s">
        <v>8</v>
      </c>
      <c r="J741" t="s">
        <v>8</v>
      </c>
      <c r="K741" t="s">
        <v>8</v>
      </c>
      <c r="L741" t="s">
        <v>8</v>
      </c>
      <c r="M741">
        <v>30</v>
      </c>
      <c r="N741">
        <v>18</v>
      </c>
      <c r="O741">
        <v>4.9000000000000004</v>
      </c>
      <c r="P741">
        <v>4.9000000000000004</v>
      </c>
      <c r="Q741">
        <v>270</v>
      </c>
      <c r="R741">
        <v>304</v>
      </c>
      <c r="S741" s="5">
        <v>0.11</v>
      </c>
      <c r="T741" t="s">
        <v>8</v>
      </c>
      <c r="X741" s="4">
        <v>42185</v>
      </c>
      <c r="Y741" s="4">
        <v>42165</v>
      </c>
      <c r="Z741" t="s">
        <v>61</v>
      </c>
      <c r="AA741" t="s">
        <v>2044</v>
      </c>
      <c r="AB741" t="s">
        <v>8</v>
      </c>
    </row>
    <row r="742" spans="1:28" hidden="1" x14ac:dyDescent="0.3">
      <c r="A742">
        <v>2272955</v>
      </c>
      <c r="B742" t="s">
        <v>1456</v>
      </c>
      <c r="C742" t="s">
        <v>2043</v>
      </c>
      <c r="E742" t="s">
        <v>205</v>
      </c>
      <c r="F742" t="s">
        <v>209</v>
      </c>
      <c r="G742" t="s">
        <v>62</v>
      </c>
      <c r="H742" t="s">
        <v>8</v>
      </c>
      <c r="I742" t="s">
        <v>8</v>
      </c>
      <c r="J742" t="s">
        <v>8</v>
      </c>
      <c r="K742" t="s">
        <v>8</v>
      </c>
      <c r="L742" t="s">
        <v>10</v>
      </c>
      <c r="M742">
        <v>66</v>
      </c>
      <c r="N742">
        <v>32.9</v>
      </c>
      <c r="O742">
        <v>20.8</v>
      </c>
      <c r="P742">
        <v>25.3</v>
      </c>
      <c r="Q742">
        <v>393</v>
      </c>
      <c r="R742">
        <v>438</v>
      </c>
      <c r="S742" s="5">
        <v>0.1</v>
      </c>
      <c r="T742" t="s">
        <v>8</v>
      </c>
      <c r="X742" s="4">
        <v>42582</v>
      </c>
      <c r="Y742" s="4">
        <v>42572</v>
      </c>
      <c r="Z742" t="s">
        <v>61</v>
      </c>
      <c r="AA742" t="s">
        <v>2042</v>
      </c>
      <c r="AB742" t="s">
        <v>10</v>
      </c>
    </row>
    <row r="743" spans="1:28" hidden="1" x14ac:dyDescent="0.3">
      <c r="A743">
        <v>2272956</v>
      </c>
      <c r="B743" t="s">
        <v>1456</v>
      </c>
      <c r="C743" t="s">
        <v>2041</v>
      </c>
      <c r="E743" t="s">
        <v>205</v>
      </c>
      <c r="F743" t="s">
        <v>204</v>
      </c>
      <c r="G743" t="s">
        <v>62</v>
      </c>
      <c r="H743" t="s">
        <v>8</v>
      </c>
      <c r="I743" t="s">
        <v>8</v>
      </c>
      <c r="J743" t="s">
        <v>8</v>
      </c>
      <c r="K743" t="s">
        <v>10</v>
      </c>
      <c r="L743" t="s">
        <v>10</v>
      </c>
      <c r="M743">
        <v>66</v>
      </c>
      <c r="N743">
        <v>32.9</v>
      </c>
      <c r="O743">
        <v>20.8</v>
      </c>
      <c r="P743">
        <v>25.3</v>
      </c>
      <c r="Q743">
        <v>472</v>
      </c>
      <c r="R743">
        <v>522</v>
      </c>
      <c r="S743" s="5">
        <v>0.11</v>
      </c>
      <c r="T743" t="s">
        <v>8</v>
      </c>
      <c r="X743" s="4">
        <v>42582</v>
      </c>
      <c r="Y743" s="4">
        <v>42573</v>
      </c>
      <c r="Z743" t="s">
        <v>61</v>
      </c>
      <c r="AA743" t="s">
        <v>2040</v>
      </c>
      <c r="AB743" t="s">
        <v>10</v>
      </c>
    </row>
    <row r="744" spans="1:28" hidden="1" x14ac:dyDescent="0.3">
      <c r="A744">
        <v>2272368</v>
      </c>
      <c r="B744" t="s">
        <v>1456</v>
      </c>
      <c r="C744" t="s">
        <v>2039</v>
      </c>
      <c r="E744" t="s">
        <v>163</v>
      </c>
      <c r="F744" t="s">
        <v>241</v>
      </c>
      <c r="G744" t="s">
        <v>62</v>
      </c>
      <c r="H744" t="s">
        <v>8</v>
      </c>
      <c r="I744" t="s">
        <v>8</v>
      </c>
      <c r="J744" t="s">
        <v>10</v>
      </c>
      <c r="K744" t="s">
        <v>10</v>
      </c>
      <c r="L744" t="s">
        <v>10</v>
      </c>
      <c r="M744">
        <v>69.8</v>
      </c>
      <c r="N744">
        <v>36</v>
      </c>
      <c r="O744">
        <v>25.6</v>
      </c>
      <c r="P744">
        <v>31.5</v>
      </c>
      <c r="Q744">
        <v>681</v>
      </c>
      <c r="R744">
        <v>767</v>
      </c>
      <c r="S744" s="5">
        <v>0.12</v>
      </c>
      <c r="T744" t="s">
        <v>8</v>
      </c>
      <c r="X744" s="4">
        <v>42093</v>
      </c>
      <c r="Y744" s="4">
        <v>42564</v>
      </c>
      <c r="Z744" t="s">
        <v>61</v>
      </c>
      <c r="AA744" t="s">
        <v>2038</v>
      </c>
      <c r="AB744" t="s">
        <v>8</v>
      </c>
    </row>
    <row r="745" spans="1:28" hidden="1" x14ac:dyDescent="0.3">
      <c r="A745">
        <v>2219527</v>
      </c>
      <c r="B745" t="s">
        <v>1456</v>
      </c>
      <c r="C745" t="s">
        <v>2036</v>
      </c>
      <c r="E745" t="s">
        <v>205</v>
      </c>
      <c r="F745" t="s">
        <v>209</v>
      </c>
      <c r="G745" t="s">
        <v>62</v>
      </c>
      <c r="H745" t="s">
        <v>8</v>
      </c>
      <c r="I745" t="s">
        <v>8</v>
      </c>
      <c r="J745" t="s">
        <v>8</v>
      </c>
      <c r="K745" t="s">
        <v>8</v>
      </c>
      <c r="L745" t="s">
        <v>8</v>
      </c>
      <c r="M745">
        <v>69</v>
      </c>
      <c r="N745">
        <v>29.6</v>
      </c>
      <c r="O745">
        <v>20.399999999999999</v>
      </c>
      <c r="P745">
        <v>24.3</v>
      </c>
      <c r="Q745">
        <v>386</v>
      </c>
      <c r="R745">
        <v>430</v>
      </c>
      <c r="S745" s="5">
        <v>0.1</v>
      </c>
      <c r="T745" t="s">
        <v>8</v>
      </c>
      <c r="X745" s="4">
        <v>41897</v>
      </c>
      <c r="Y745" s="4">
        <v>41897</v>
      </c>
      <c r="Z745" t="s">
        <v>61</v>
      </c>
      <c r="AA745" t="s">
        <v>2037</v>
      </c>
      <c r="AB745" t="s">
        <v>10</v>
      </c>
    </row>
    <row r="746" spans="1:28" hidden="1" x14ac:dyDescent="0.3">
      <c r="A746">
        <v>2219528</v>
      </c>
      <c r="B746" t="s">
        <v>1456</v>
      </c>
      <c r="C746" t="s">
        <v>2036</v>
      </c>
      <c r="E746" t="s">
        <v>205</v>
      </c>
      <c r="F746" t="s">
        <v>204</v>
      </c>
      <c r="G746" t="s">
        <v>62</v>
      </c>
      <c r="H746" t="s">
        <v>8</v>
      </c>
      <c r="I746" t="s">
        <v>8</v>
      </c>
      <c r="J746" t="s">
        <v>8</v>
      </c>
      <c r="K746" t="s">
        <v>10</v>
      </c>
      <c r="L746" t="s">
        <v>8</v>
      </c>
      <c r="M746">
        <v>69</v>
      </c>
      <c r="N746">
        <v>29.6</v>
      </c>
      <c r="O746">
        <v>20.399999999999999</v>
      </c>
      <c r="P746">
        <v>24.3</v>
      </c>
      <c r="Q746">
        <v>470</v>
      </c>
      <c r="R746">
        <v>514</v>
      </c>
      <c r="S746" s="5">
        <v>0.1</v>
      </c>
      <c r="T746" t="s">
        <v>8</v>
      </c>
      <c r="X746" s="4">
        <v>41897</v>
      </c>
      <c r="Y746" s="4">
        <v>41897</v>
      </c>
      <c r="Z746" t="s">
        <v>61</v>
      </c>
      <c r="AA746" t="s">
        <v>2035</v>
      </c>
      <c r="AB746" t="s">
        <v>10</v>
      </c>
    </row>
    <row r="747" spans="1:28" hidden="1" x14ac:dyDescent="0.3">
      <c r="A747">
        <v>2216162</v>
      </c>
      <c r="B747" t="s">
        <v>1456</v>
      </c>
      <c r="C747" t="s">
        <v>2033</v>
      </c>
      <c r="E747" t="s">
        <v>205</v>
      </c>
      <c r="F747" t="s">
        <v>204</v>
      </c>
      <c r="G747" t="s">
        <v>62</v>
      </c>
      <c r="H747" t="s">
        <v>8</v>
      </c>
      <c r="I747" t="s">
        <v>8</v>
      </c>
      <c r="J747" t="s">
        <v>8</v>
      </c>
      <c r="K747" t="s">
        <v>10</v>
      </c>
      <c r="L747" t="s">
        <v>8</v>
      </c>
      <c r="M747">
        <v>60.1</v>
      </c>
      <c r="N747">
        <v>28</v>
      </c>
      <c r="O747">
        <v>14.6</v>
      </c>
      <c r="P747">
        <v>17.3</v>
      </c>
      <c r="Q747">
        <v>420</v>
      </c>
      <c r="R747">
        <v>457</v>
      </c>
      <c r="S747" s="5">
        <v>0.1</v>
      </c>
      <c r="T747" t="s">
        <v>8</v>
      </c>
      <c r="X747" s="4">
        <v>41832</v>
      </c>
      <c r="Y747" s="4">
        <v>41837</v>
      </c>
      <c r="Z747" t="s">
        <v>61</v>
      </c>
      <c r="AA747" t="s">
        <v>2034</v>
      </c>
      <c r="AB747" t="s">
        <v>10</v>
      </c>
    </row>
    <row r="748" spans="1:28" hidden="1" x14ac:dyDescent="0.3">
      <c r="A748">
        <v>2216166</v>
      </c>
      <c r="B748" t="s">
        <v>1456</v>
      </c>
      <c r="C748" t="s">
        <v>2033</v>
      </c>
      <c r="E748" t="s">
        <v>205</v>
      </c>
      <c r="F748" t="s">
        <v>209</v>
      </c>
      <c r="G748" t="s">
        <v>62</v>
      </c>
      <c r="H748" t="s">
        <v>8</v>
      </c>
      <c r="I748" t="s">
        <v>8</v>
      </c>
      <c r="J748" t="s">
        <v>8</v>
      </c>
      <c r="K748" t="s">
        <v>8</v>
      </c>
      <c r="L748" t="s">
        <v>8</v>
      </c>
      <c r="M748">
        <v>60.1</v>
      </c>
      <c r="N748">
        <v>28</v>
      </c>
      <c r="O748">
        <v>14.6</v>
      </c>
      <c r="P748">
        <v>17.3</v>
      </c>
      <c r="Q748">
        <v>336</v>
      </c>
      <c r="R748">
        <v>373</v>
      </c>
      <c r="S748" s="5">
        <v>0.1</v>
      </c>
      <c r="T748" t="s">
        <v>8</v>
      </c>
      <c r="X748" s="4">
        <v>41832</v>
      </c>
      <c r="Y748" s="4">
        <v>41837</v>
      </c>
      <c r="Z748" t="s">
        <v>61</v>
      </c>
      <c r="AA748" t="s">
        <v>2032</v>
      </c>
      <c r="AB748" t="s">
        <v>10</v>
      </c>
    </row>
    <row r="749" spans="1:28" hidden="1" x14ac:dyDescent="0.3">
      <c r="A749">
        <v>2216156</v>
      </c>
      <c r="B749" t="s">
        <v>1456</v>
      </c>
      <c r="C749" t="s">
        <v>2030</v>
      </c>
      <c r="E749" t="s">
        <v>205</v>
      </c>
      <c r="F749" t="s">
        <v>209</v>
      </c>
      <c r="G749" t="s">
        <v>62</v>
      </c>
      <c r="H749" t="s">
        <v>8</v>
      </c>
      <c r="I749" t="s">
        <v>8</v>
      </c>
      <c r="J749" t="s">
        <v>8</v>
      </c>
      <c r="K749" t="s">
        <v>8</v>
      </c>
      <c r="L749" t="s">
        <v>8</v>
      </c>
      <c r="M749">
        <v>65.099999999999994</v>
      </c>
      <c r="N749">
        <v>28</v>
      </c>
      <c r="O749">
        <v>16.3</v>
      </c>
      <c r="P749">
        <v>19.100000000000001</v>
      </c>
      <c r="Q749">
        <v>348</v>
      </c>
      <c r="R749">
        <v>388</v>
      </c>
      <c r="S749" s="5">
        <v>0.1</v>
      </c>
      <c r="T749" t="s">
        <v>8</v>
      </c>
      <c r="X749" s="4">
        <v>41834</v>
      </c>
      <c r="Y749" s="4">
        <v>41837</v>
      </c>
      <c r="Z749" t="s">
        <v>61</v>
      </c>
      <c r="AA749" t="s">
        <v>2031</v>
      </c>
      <c r="AB749" t="s">
        <v>10</v>
      </c>
    </row>
    <row r="750" spans="1:28" hidden="1" x14ac:dyDescent="0.3">
      <c r="A750">
        <v>2216159</v>
      </c>
      <c r="B750" t="s">
        <v>1456</v>
      </c>
      <c r="C750" t="s">
        <v>2030</v>
      </c>
      <c r="E750" t="s">
        <v>205</v>
      </c>
      <c r="F750" t="s">
        <v>204</v>
      </c>
      <c r="G750" t="s">
        <v>62</v>
      </c>
      <c r="H750" t="s">
        <v>8</v>
      </c>
      <c r="I750" t="s">
        <v>8</v>
      </c>
      <c r="J750" t="s">
        <v>8</v>
      </c>
      <c r="K750" t="s">
        <v>10</v>
      </c>
      <c r="L750" t="s">
        <v>8</v>
      </c>
      <c r="M750">
        <v>65.099999999999994</v>
      </c>
      <c r="N750">
        <v>28</v>
      </c>
      <c r="O750">
        <v>16.3</v>
      </c>
      <c r="P750">
        <v>19.100000000000001</v>
      </c>
      <c r="Q750">
        <v>432</v>
      </c>
      <c r="R750">
        <v>472</v>
      </c>
      <c r="S750" s="5">
        <v>0.1</v>
      </c>
      <c r="T750" t="s">
        <v>8</v>
      </c>
      <c r="X750" s="4">
        <v>41834</v>
      </c>
      <c r="Y750" s="4">
        <v>41837</v>
      </c>
      <c r="Z750" t="s">
        <v>61</v>
      </c>
      <c r="AA750" t="s">
        <v>2029</v>
      </c>
      <c r="AB750" t="s">
        <v>10</v>
      </c>
    </row>
    <row r="751" spans="1:28" hidden="1" x14ac:dyDescent="0.3">
      <c r="A751">
        <v>2219159</v>
      </c>
      <c r="B751" t="s">
        <v>1456</v>
      </c>
      <c r="C751" t="s">
        <v>1542</v>
      </c>
      <c r="E751" t="s">
        <v>205</v>
      </c>
      <c r="F751" t="s">
        <v>209</v>
      </c>
      <c r="G751" t="s">
        <v>62</v>
      </c>
      <c r="H751" t="s">
        <v>8</v>
      </c>
      <c r="I751" t="s">
        <v>8</v>
      </c>
      <c r="J751" t="s">
        <v>8</v>
      </c>
      <c r="K751" t="s">
        <v>8</v>
      </c>
      <c r="L751" t="s">
        <v>8</v>
      </c>
      <c r="M751">
        <v>66.099999999999994</v>
      </c>
      <c r="N751">
        <v>29.6</v>
      </c>
      <c r="O751">
        <v>18.100000000000001</v>
      </c>
      <c r="P751">
        <v>21.1</v>
      </c>
      <c r="Q751">
        <v>363</v>
      </c>
      <c r="R751">
        <v>404</v>
      </c>
      <c r="S751" s="5">
        <v>0.1</v>
      </c>
      <c r="T751" t="s">
        <v>8</v>
      </c>
      <c r="X751" s="4">
        <v>41857</v>
      </c>
      <c r="Y751" s="4">
        <v>41889</v>
      </c>
      <c r="Z751" t="s">
        <v>61</v>
      </c>
      <c r="AA751" t="s">
        <v>2028</v>
      </c>
      <c r="AB751" t="s">
        <v>10</v>
      </c>
    </row>
    <row r="752" spans="1:28" hidden="1" x14ac:dyDescent="0.3">
      <c r="A752">
        <v>2234422</v>
      </c>
      <c r="B752" t="s">
        <v>2020</v>
      </c>
      <c r="C752" t="s">
        <v>2027</v>
      </c>
      <c r="E752" t="s">
        <v>205</v>
      </c>
      <c r="F752" t="s">
        <v>204</v>
      </c>
      <c r="G752" t="s">
        <v>62</v>
      </c>
      <c r="H752" t="s">
        <v>8</v>
      </c>
      <c r="I752" t="s">
        <v>8</v>
      </c>
      <c r="J752" t="s">
        <v>8</v>
      </c>
      <c r="K752" t="s">
        <v>10</v>
      </c>
      <c r="L752" t="s">
        <v>8</v>
      </c>
      <c r="M752">
        <v>66.900000000000006</v>
      </c>
      <c r="N752">
        <v>31.2</v>
      </c>
      <c r="O752">
        <v>20.6</v>
      </c>
      <c r="P752">
        <v>24.6</v>
      </c>
      <c r="Q752">
        <v>473</v>
      </c>
      <c r="R752">
        <v>516</v>
      </c>
      <c r="S752" s="5">
        <v>0.1</v>
      </c>
      <c r="T752" t="s">
        <v>8</v>
      </c>
      <c r="X752" s="4">
        <v>42068</v>
      </c>
      <c r="Y752" s="4">
        <v>42069</v>
      </c>
      <c r="Z752" t="s">
        <v>61</v>
      </c>
      <c r="AA752" t="s">
        <v>2026</v>
      </c>
      <c r="AB752" t="s">
        <v>10</v>
      </c>
    </row>
    <row r="753" spans="1:28" hidden="1" x14ac:dyDescent="0.3">
      <c r="A753">
        <v>2216318</v>
      </c>
      <c r="B753" t="s">
        <v>2020</v>
      </c>
      <c r="C753" t="s">
        <v>2025</v>
      </c>
      <c r="E753" t="s">
        <v>205</v>
      </c>
      <c r="F753" t="s">
        <v>209</v>
      </c>
      <c r="G753" t="s">
        <v>62</v>
      </c>
      <c r="H753" t="s">
        <v>8</v>
      </c>
      <c r="I753" t="s">
        <v>8</v>
      </c>
      <c r="J753" t="s">
        <v>8</v>
      </c>
      <c r="K753" t="s">
        <v>8</v>
      </c>
      <c r="L753" t="s">
        <v>8</v>
      </c>
      <c r="M753">
        <v>65.5</v>
      </c>
      <c r="N753">
        <v>29.2</v>
      </c>
      <c r="O753">
        <v>18</v>
      </c>
      <c r="P753">
        <v>21.7</v>
      </c>
      <c r="Q753">
        <v>368</v>
      </c>
      <c r="R753">
        <v>409</v>
      </c>
      <c r="S753" s="5">
        <v>0.1</v>
      </c>
      <c r="T753" t="s">
        <v>8</v>
      </c>
      <c r="X753" s="4">
        <v>41800</v>
      </c>
      <c r="Y753" s="4">
        <v>41841</v>
      </c>
      <c r="Z753" t="s">
        <v>61</v>
      </c>
      <c r="AA753" t="s">
        <v>2024</v>
      </c>
      <c r="AB753" t="s">
        <v>10</v>
      </c>
    </row>
    <row r="754" spans="1:28" hidden="1" x14ac:dyDescent="0.3">
      <c r="A754">
        <v>2216319</v>
      </c>
      <c r="B754" t="s">
        <v>2020</v>
      </c>
      <c r="C754" t="s">
        <v>2023</v>
      </c>
      <c r="D754" t="s">
        <v>2022</v>
      </c>
      <c r="E754" t="s">
        <v>205</v>
      </c>
      <c r="F754" t="s">
        <v>209</v>
      </c>
      <c r="G754" t="s">
        <v>62</v>
      </c>
      <c r="H754" t="s">
        <v>8</v>
      </c>
      <c r="I754" t="s">
        <v>8</v>
      </c>
      <c r="J754" t="s">
        <v>8</v>
      </c>
      <c r="K754" t="s">
        <v>8</v>
      </c>
      <c r="L754" t="s">
        <v>8</v>
      </c>
      <c r="M754">
        <v>66.900000000000006</v>
      </c>
      <c r="N754">
        <v>31.2</v>
      </c>
      <c r="O754">
        <v>20.6</v>
      </c>
      <c r="P754">
        <v>24.6</v>
      </c>
      <c r="Q754">
        <v>389</v>
      </c>
      <c r="R754">
        <v>432</v>
      </c>
      <c r="S754" s="5">
        <v>0.1</v>
      </c>
      <c r="T754" t="s">
        <v>8</v>
      </c>
      <c r="X754" s="4">
        <v>41800</v>
      </c>
      <c r="Y754" s="4">
        <v>41841</v>
      </c>
      <c r="Z754" t="s">
        <v>61</v>
      </c>
      <c r="AA754" t="s">
        <v>2021</v>
      </c>
      <c r="AB754" t="s">
        <v>10</v>
      </c>
    </row>
    <row r="755" spans="1:28" hidden="1" x14ac:dyDescent="0.3">
      <c r="A755">
        <v>2234423</v>
      </c>
      <c r="B755" t="s">
        <v>2020</v>
      </c>
      <c r="C755" t="s">
        <v>2019</v>
      </c>
      <c r="E755" t="s">
        <v>205</v>
      </c>
      <c r="F755" t="s">
        <v>209</v>
      </c>
      <c r="G755" t="s">
        <v>62</v>
      </c>
      <c r="H755" t="s">
        <v>8</v>
      </c>
      <c r="I755" t="s">
        <v>8</v>
      </c>
      <c r="J755" t="s">
        <v>8</v>
      </c>
      <c r="K755" t="s">
        <v>8</v>
      </c>
      <c r="L755" t="s">
        <v>8</v>
      </c>
      <c r="M755">
        <v>66.900000000000006</v>
      </c>
      <c r="N755">
        <v>31.2</v>
      </c>
      <c r="O755">
        <v>20.6</v>
      </c>
      <c r="P755">
        <v>24.6</v>
      </c>
      <c r="Q755">
        <v>389</v>
      </c>
      <c r="R755">
        <v>432</v>
      </c>
      <c r="S755" s="5">
        <v>0.1</v>
      </c>
      <c r="T755" t="s">
        <v>8</v>
      </c>
      <c r="X755" s="4">
        <v>42068</v>
      </c>
      <c r="Y755" s="4">
        <v>42069</v>
      </c>
      <c r="Z755" t="s">
        <v>61</v>
      </c>
      <c r="AA755" t="s">
        <v>2018</v>
      </c>
      <c r="AB755" t="s">
        <v>10</v>
      </c>
    </row>
    <row r="756" spans="1:28" hidden="1" x14ac:dyDescent="0.3">
      <c r="A756">
        <v>2260599</v>
      </c>
      <c r="B756" t="s">
        <v>2015</v>
      </c>
      <c r="C756" t="s">
        <v>2017</v>
      </c>
      <c r="E756" t="s">
        <v>64</v>
      </c>
      <c r="F756" t="s">
        <v>154</v>
      </c>
      <c r="G756" t="s">
        <v>153</v>
      </c>
      <c r="H756" t="s">
        <v>10</v>
      </c>
      <c r="I756" t="s">
        <v>8</v>
      </c>
      <c r="J756" t="s">
        <v>8</v>
      </c>
      <c r="K756" t="s">
        <v>8</v>
      </c>
      <c r="L756" t="s">
        <v>8</v>
      </c>
      <c r="M756">
        <v>20.100000000000001</v>
      </c>
      <c r="N756">
        <v>17.3</v>
      </c>
      <c r="O756">
        <v>1.7</v>
      </c>
      <c r="P756">
        <v>1.7</v>
      </c>
      <c r="Q756">
        <v>207</v>
      </c>
      <c r="R756">
        <v>268</v>
      </c>
      <c r="S756" s="5">
        <v>0.23</v>
      </c>
      <c r="T756" t="s">
        <v>8</v>
      </c>
      <c r="X756" s="4">
        <v>42394</v>
      </c>
      <c r="Y756" s="4">
        <v>42398</v>
      </c>
      <c r="Z756" t="s">
        <v>61</v>
      </c>
      <c r="AA756" t="s">
        <v>2016</v>
      </c>
      <c r="AB756" t="s">
        <v>8</v>
      </c>
    </row>
    <row r="757" spans="1:28" hidden="1" x14ac:dyDescent="0.3">
      <c r="A757">
        <v>2260600</v>
      </c>
      <c r="B757" t="s">
        <v>2015</v>
      </c>
      <c r="C757" t="s">
        <v>2014</v>
      </c>
      <c r="E757" t="s">
        <v>64</v>
      </c>
      <c r="F757" t="s">
        <v>154</v>
      </c>
      <c r="G757" t="s">
        <v>153</v>
      </c>
      <c r="H757" t="s">
        <v>10</v>
      </c>
      <c r="I757" t="s">
        <v>8</v>
      </c>
      <c r="J757" t="s">
        <v>8</v>
      </c>
      <c r="K757" t="s">
        <v>8</v>
      </c>
      <c r="L757" t="s">
        <v>8</v>
      </c>
      <c r="M757">
        <v>27.4</v>
      </c>
      <c r="N757">
        <v>18.7</v>
      </c>
      <c r="O757">
        <v>2.7</v>
      </c>
      <c r="P757">
        <v>2.7</v>
      </c>
      <c r="Q757">
        <v>214</v>
      </c>
      <c r="R757">
        <v>277</v>
      </c>
      <c r="S757" s="5">
        <v>0.23</v>
      </c>
      <c r="T757" t="s">
        <v>8</v>
      </c>
      <c r="X757" s="4">
        <v>42394</v>
      </c>
      <c r="Y757" s="4">
        <v>42398</v>
      </c>
      <c r="Z757" t="s">
        <v>61</v>
      </c>
      <c r="AA757" t="s">
        <v>2013</v>
      </c>
      <c r="AB757" t="s">
        <v>8</v>
      </c>
    </row>
    <row r="758" spans="1:28" hidden="1" x14ac:dyDescent="0.3">
      <c r="A758">
        <v>2216710</v>
      </c>
      <c r="B758" t="s">
        <v>2010</v>
      </c>
      <c r="C758" t="s">
        <v>2012</v>
      </c>
      <c r="E758" t="s">
        <v>205</v>
      </c>
      <c r="F758" t="s">
        <v>209</v>
      </c>
      <c r="G758" t="s">
        <v>62</v>
      </c>
      <c r="H758" t="s">
        <v>8</v>
      </c>
      <c r="I758" t="s">
        <v>8</v>
      </c>
      <c r="J758" t="s">
        <v>8</v>
      </c>
      <c r="K758" t="s">
        <v>8</v>
      </c>
      <c r="L758" t="s">
        <v>8</v>
      </c>
      <c r="M758">
        <v>59.8</v>
      </c>
      <c r="N758">
        <v>24</v>
      </c>
      <c r="O758">
        <v>9.9</v>
      </c>
      <c r="P758">
        <v>9.9</v>
      </c>
      <c r="Q758">
        <v>296</v>
      </c>
      <c r="R758">
        <v>314</v>
      </c>
      <c r="S758" s="5">
        <v>0.06</v>
      </c>
      <c r="T758" t="s">
        <v>8</v>
      </c>
      <c r="X758" s="4">
        <v>41791</v>
      </c>
      <c r="Y758" s="4">
        <v>41778</v>
      </c>
      <c r="Z758" t="s">
        <v>61</v>
      </c>
      <c r="AA758" t="s">
        <v>2011</v>
      </c>
      <c r="AB758" t="s">
        <v>10</v>
      </c>
    </row>
    <row r="759" spans="1:28" hidden="1" x14ac:dyDescent="0.3">
      <c r="A759">
        <v>2216711</v>
      </c>
      <c r="B759" t="s">
        <v>2010</v>
      </c>
      <c r="C759" t="s">
        <v>2009</v>
      </c>
      <c r="E759" t="s">
        <v>205</v>
      </c>
      <c r="F759" t="s">
        <v>209</v>
      </c>
      <c r="G759" t="s">
        <v>62</v>
      </c>
      <c r="H759" t="s">
        <v>8</v>
      </c>
      <c r="I759" t="s">
        <v>8</v>
      </c>
      <c r="J759" t="s">
        <v>8</v>
      </c>
      <c r="K759" t="s">
        <v>8</v>
      </c>
      <c r="L759" t="s">
        <v>8</v>
      </c>
      <c r="M759">
        <v>59.8</v>
      </c>
      <c r="N759">
        <v>24</v>
      </c>
      <c r="O759">
        <v>11.5</v>
      </c>
      <c r="P759">
        <v>11.5</v>
      </c>
      <c r="Q759">
        <v>311</v>
      </c>
      <c r="R759">
        <v>327</v>
      </c>
      <c r="S759" s="5">
        <v>0.05</v>
      </c>
      <c r="T759" t="s">
        <v>8</v>
      </c>
      <c r="X759" s="4">
        <v>41791</v>
      </c>
      <c r="Y759" s="4">
        <v>41778</v>
      </c>
      <c r="Z759" t="s">
        <v>61</v>
      </c>
      <c r="AA759" t="s">
        <v>2008</v>
      </c>
      <c r="AB759" t="s">
        <v>10</v>
      </c>
    </row>
    <row r="760" spans="1:28" hidden="1" x14ac:dyDescent="0.3">
      <c r="A760">
        <v>2254792</v>
      </c>
      <c r="B760" t="s">
        <v>2006</v>
      </c>
      <c r="C760" t="s">
        <v>2005</v>
      </c>
      <c r="E760" t="s">
        <v>205</v>
      </c>
      <c r="F760" t="s">
        <v>209</v>
      </c>
      <c r="G760" t="s">
        <v>62</v>
      </c>
      <c r="H760" t="s">
        <v>8</v>
      </c>
      <c r="I760" t="s">
        <v>8</v>
      </c>
      <c r="J760" t="s">
        <v>8</v>
      </c>
      <c r="K760" t="s">
        <v>8</v>
      </c>
      <c r="L760" t="s">
        <v>8</v>
      </c>
      <c r="M760">
        <v>69</v>
      </c>
      <c r="N760">
        <v>29.6</v>
      </c>
      <c r="O760">
        <v>20.399999999999999</v>
      </c>
      <c r="P760">
        <v>24.3</v>
      </c>
      <c r="Q760">
        <v>386</v>
      </c>
      <c r="R760">
        <v>430</v>
      </c>
      <c r="S760" s="5">
        <v>0.1</v>
      </c>
      <c r="T760" t="s">
        <v>8</v>
      </c>
      <c r="X760" s="4">
        <v>42370</v>
      </c>
      <c r="Y760" s="4">
        <v>42348</v>
      </c>
      <c r="Z760" t="s">
        <v>61</v>
      </c>
      <c r="AA760" t="s">
        <v>2007</v>
      </c>
      <c r="AB760" t="s">
        <v>10</v>
      </c>
    </row>
    <row r="761" spans="1:28" hidden="1" x14ac:dyDescent="0.3">
      <c r="A761">
        <v>2254793</v>
      </c>
      <c r="B761" t="s">
        <v>2006</v>
      </c>
      <c r="C761" t="s">
        <v>2005</v>
      </c>
      <c r="E761" t="s">
        <v>205</v>
      </c>
      <c r="F761" t="s">
        <v>204</v>
      </c>
      <c r="G761" t="s">
        <v>62</v>
      </c>
      <c r="H761" t="s">
        <v>8</v>
      </c>
      <c r="I761" t="s">
        <v>8</v>
      </c>
      <c r="J761" t="s">
        <v>8</v>
      </c>
      <c r="K761" t="s">
        <v>10</v>
      </c>
      <c r="L761" t="s">
        <v>8</v>
      </c>
      <c r="M761">
        <v>69</v>
      </c>
      <c r="N761">
        <v>29.6</v>
      </c>
      <c r="O761">
        <v>20.399999999999999</v>
      </c>
      <c r="P761">
        <v>24.3</v>
      </c>
      <c r="Q761">
        <v>470</v>
      </c>
      <c r="R761">
        <v>514</v>
      </c>
      <c r="S761" s="5">
        <v>0.1</v>
      </c>
      <c r="T761" t="s">
        <v>8</v>
      </c>
      <c r="X761" s="4">
        <v>42370</v>
      </c>
      <c r="Y761" s="4">
        <v>42348</v>
      </c>
      <c r="Z761" t="s">
        <v>61</v>
      </c>
      <c r="AA761" t="s">
        <v>2004</v>
      </c>
      <c r="AB761" t="s">
        <v>10</v>
      </c>
    </row>
    <row r="762" spans="1:28" hidden="1" x14ac:dyDescent="0.3">
      <c r="A762">
        <v>2257430</v>
      </c>
      <c r="B762" t="s">
        <v>1969</v>
      </c>
      <c r="C762" t="s">
        <v>2003</v>
      </c>
      <c r="E762" t="s">
        <v>64</v>
      </c>
      <c r="F762" t="s">
        <v>154</v>
      </c>
      <c r="G762" t="s">
        <v>153</v>
      </c>
      <c r="H762" t="s">
        <v>10</v>
      </c>
      <c r="I762" t="s">
        <v>8</v>
      </c>
      <c r="J762" t="s">
        <v>8</v>
      </c>
      <c r="K762" t="s">
        <v>8</v>
      </c>
      <c r="L762" t="s">
        <v>8</v>
      </c>
      <c r="M762">
        <v>29.1</v>
      </c>
      <c r="N762">
        <v>17.3</v>
      </c>
      <c r="O762">
        <v>2.9</v>
      </c>
      <c r="P762">
        <v>2.9</v>
      </c>
      <c r="Q762">
        <v>217</v>
      </c>
      <c r="R762">
        <v>278</v>
      </c>
      <c r="S762" s="5">
        <v>0.22</v>
      </c>
      <c r="T762" t="s">
        <v>8</v>
      </c>
      <c r="X762" s="4">
        <v>42394</v>
      </c>
      <c r="Y762" s="4">
        <v>42397</v>
      </c>
      <c r="Z762" t="s">
        <v>61</v>
      </c>
      <c r="AA762" t="s">
        <v>2002</v>
      </c>
      <c r="AB762" t="s">
        <v>8</v>
      </c>
    </row>
    <row r="763" spans="1:28" hidden="1" x14ac:dyDescent="0.3">
      <c r="A763">
        <v>2219641</v>
      </c>
      <c r="B763" t="s">
        <v>1969</v>
      </c>
      <c r="C763" t="s">
        <v>2001</v>
      </c>
      <c r="E763" t="s">
        <v>163</v>
      </c>
      <c r="F763" t="s">
        <v>267</v>
      </c>
      <c r="G763" t="s">
        <v>62</v>
      </c>
      <c r="H763" t="s">
        <v>8</v>
      </c>
      <c r="I763" t="s">
        <v>8</v>
      </c>
      <c r="J763" t="s">
        <v>8</v>
      </c>
      <c r="K763" t="s">
        <v>8</v>
      </c>
      <c r="L763" t="s">
        <v>8</v>
      </c>
      <c r="M763">
        <v>72.8</v>
      </c>
      <c r="N763">
        <v>23.4</v>
      </c>
      <c r="O763">
        <v>11.8</v>
      </c>
      <c r="P763">
        <v>14.6</v>
      </c>
      <c r="Q763">
        <v>401</v>
      </c>
      <c r="R763">
        <v>446</v>
      </c>
      <c r="S763" s="5">
        <v>0.1</v>
      </c>
      <c r="T763" t="s">
        <v>8</v>
      </c>
      <c r="X763" s="4">
        <v>41898</v>
      </c>
      <c r="Y763" s="4">
        <v>41899</v>
      </c>
      <c r="Z763" t="s">
        <v>775</v>
      </c>
      <c r="AA763" t="s">
        <v>2000</v>
      </c>
      <c r="AB763" t="s">
        <v>8</v>
      </c>
    </row>
    <row r="764" spans="1:28" hidden="1" x14ac:dyDescent="0.3">
      <c r="A764">
        <v>2221759</v>
      </c>
      <c r="B764" t="s">
        <v>1969</v>
      </c>
      <c r="C764" t="s">
        <v>1999</v>
      </c>
      <c r="D764" t="s">
        <v>1998</v>
      </c>
      <c r="E764" t="s">
        <v>163</v>
      </c>
      <c r="F764" t="s">
        <v>267</v>
      </c>
      <c r="G764" t="s">
        <v>62</v>
      </c>
      <c r="H764" t="s">
        <v>8</v>
      </c>
      <c r="I764" t="s">
        <v>8</v>
      </c>
      <c r="J764" t="s">
        <v>8</v>
      </c>
      <c r="K764" t="s">
        <v>8</v>
      </c>
      <c r="L764" t="s">
        <v>8</v>
      </c>
      <c r="M764">
        <v>72.8</v>
      </c>
      <c r="N764">
        <v>23.4</v>
      </c>
      <c r="O764">
        <v>11.8</v>
      </c>
      <c r="P764">
        <v>14.5</v>
      </c>
      <c r="Q764">
        <v>401</v>
      </c>
      <c r="R764">
        <v>445</v>
      </c>
      <c r="S764" s="5">
        <v>0.1</v>
      </c>
      <c r="T764" t="s">
        <v>8</v>
      </c>
      <c r="X764" s="4">
        <v>42125</v>
      </c>
      <c r="Y764" s="4">
        <v>41918</v>
      </c>
      <c r="Z764" t="s">
        <v>775</v>
      </c>
      <c r="AA764" t="s">
        <v>1997</v>
      </c>
      <c r="AB764" t="s">
        <v>8</v>
      </c>
    </row>
    <row r="765" spans="1:28" hidden="1" x14ac:dyDescent="0.3">
      <c r="A765">
        <v>2217822</v>
      </c>
      <c r="B765" t="s">
        <v>1969</v>
      </c>
      <c r="C765" t="s">
        <v>1996</v>
      </c>
      <c r="D765" t="s">
        <v>1995</v>
      </c>
      <c r="E765" t="s">
        <v>163</v>
      </c>
      <c r="F765" t="s">
        <v>267</v>
      </c>
      <c r="G765" t="s">
        <v>62</v>
      </c>
      <c r="H765" t="s">
        <v>8</v>
      </c>
      <c r="I765" t="s">
        <v>8</v>
      </c>
      <c r="J765" t="s">
        <v>8</v>
      </c>
      <c r="K765" t="s">
        <v>8</v>
      </c>
      <c r="L765" t="s">
        <v>8</v>
      </c>
      <c r="M765">
        <v>73.2</v>
      </c>
      <c r="N765">
        <v>26.8</v>
      </c>
      <c r="O765">
        <v>14.1</v>
      </c>
      <c r="P765">
        <v>17.100000000000001</v>
      </c>
      <c r="Q765">
        <v>421</v>
      </c>
      <c r="R765">
        <v>468</v>
      </c>
      <c r="S765" s="5">
        <v>0.1</v>
      </c>
      <c r="T765" t="s">
        <v>8</v>
      </c>
      <c r="X765" s="4">
        <v>41870</v>
      </c>
      <c r="Y765" s="4">
        <v>41871</v>
      </c>
      <c r="Z765" t="s">
        <v>775</v>
      </c>
      <c r="AA765" t="s">
        <v>1994</v>
      </c>
      <c r="AB765" t="s">
        <v>8</v>
      </c>
    </row>
    <row r="766" spans="1:28" hidden="1" x14ac:dyDescent="0.3">
      <c r="A766">
        <v>2217823</v>
      </c>
      <c r="B766" t="s">
        <v>1969</v>
      </c>
      <c r="C766" t="s">
        <v>1993</v>
      </c>
      <c r="D766" t="s">
        <v>1992</v>
      </c>
      <c r="E766" t="s">
        <v>163</v>
      </c>
      <c r="F766" t="s">
        <v>267</v>
      </c>
      <c r="G766" t="s">
        <v>62</v>
      </c>
      <c r="H766" t="s">
        <v>8</v>
      </c>
      <c r="I766" t="s">
        <v>8</v>
      </c>
      <c r="J766" t="s">
        <v>8</v>
      </c>
      <c r="K766" t="s">
        <v>8</v>
      </c>
      <c r="L766" t="s">
        <v>8</v>
      </c>
      <c r="M766">
        <v>73.2</v>
      </c>
      <c r="N766">
        <v>31.1</v>
      </c>
      <c r="O766">
        <v>17</v>
      </c>
      <c r="P766">
        <v>20.7</v>
      </c>
      <c r="Q766">
        <v>449</v>
      </c>
      <c r="R766">
        <v>500</v>
      </c>
      <c r="S766" s="5">
        <v>0.1</v>
      </c>
      <c r="T766" t="s">
        <v>8</v>
      </c>
      <c r="X766" s="4">
        <v>41870</v>
      </c>
      <c r="Y766" s="4">
        <v>41871</v>
      </c>
      <c r="Z766" t="s">
        <v>775</v>
      </c>
      <c r="AA766" t="s">
        <v>1991</v>
      </c>
      <c r="AB766" t="s">
        <v>8</v>
      </c>
    </row>
    <row r="767" spans="1:28" hidden="1" x14ac:dyDescent="0.3">
      <c r="A767">
        <v>2210558</v>
      </c>
      <c r="B767" t="s">
        <v>1969</v>
      </c>
      <c r="C767" t="s">
        <v>1990</v>
      </c>
      <c r="D767" t="s">
        <v>1989</v>
      </c>
      <c r="E767" t="s">
        <v>163</v>
      </c>
      <c r="F767" t="s">
        <v>267</v>
      </c>
      <c r="G767" t="s">
        <v>62</v>
      </c>
      <c r="H767" t="s">
        <v>8</v>
      </c>
      <c r="I767" t="s">
        <v>8</v>
      </c>
      <c r="J767" t="s">
        <v>8</v>
      </c>
      <c r="K767" t="s">
        <v>8</v>
      </c>
      <c r="L767" t="s">
        <v>8</v>
      </c>
      <c r="M767">
        <v>79.099999999999994</v>
      </c>
      <c r="N767">
        <v>23.4</v>
      </c>
      <c r="O767">
        <v>13.3</v>
      </c>
      <c r="P767">
        <v>16</v>
      </c>
      <c r="Q767">
        <v>413</v>
      </c>
      <c r="R767">
        <v>459</v>
      </c>
      <c r="S767" s="5">
        <v>0.1</v>
      </c>
      <c r="T767" t="s">
        <v>8</v>
      </c>
      <c r="X767" s="4">
        <v>41768</v>
      </c>
      <c r="Y767" s="4">
        <v>41771</v>
      </c>
      <c r="Z767" t="s">
        <v>775</v>
      </c>
      <c r="AA767" t="s">
        <v>1988</v>
      </c>
      <c r="AB767" t="s">
        <v>8</v>
      </c>
    </row>
    <row r="768" spans="1:28" hidden="1" x14ac:dyDescent="0.3">
      <c r="A768">
        <v>2225839</v>
      </c>
      <c r="B768" t="s">
        <v>1969</v>
      </c>
      <c r="C768" t="s">
        <v>1987</v>
      </c>
      <c r="D768" t="s">
        <v>1986</v>
      </c>
      <c r="E768" t="s">
        <v>163</v>
      </c>
      <c r="F768" t="s">
        <v>267</v>
      </c>
      <c r="G768" t="s">
        <v>62</v>
      </c>
      <c r="H768" t="s">
        <v>8</v>
      </c>
      <c r="I768" t="s">
        <v>8</v>
      </c>
      <c r="J768" t="s">
        <v>8</v>
      </c>
      <c r="K768" t="s">
        <v>8</v>
      </c>
      <c r="L768" t="s">
        <v>8</v>
      </c>
      <c r="M768">
        <v>69.900000000000006</v>
      </c>
      <c r="N768">
        <v>35.9</v>
      </c>
      <c r="O768">
        <v>20.3</v>
      </c>
      <c r="P768">
        <v>24.6</v>
      </c>
      <c r="Q768">
        <v>481</v>
      </c>
      <c r="R768">
        <v>535</v>
      </c>
      <c r="S768" s="5">
        <v>0.1</v>
      </c>
      <c r="T768" t="s">
        <v>8</v>
      </c>
      <c r="X768" s="4">
        <v>41948</v>
      </c>
      <c r="Y768" s="4">
        <v>41956</v>
      </c>
      <c r="Z768" t="s">
        <v>775</v>
      </c>
      <c r="AA768" t="s">
        <v>1985</v>
      </c>
      <c r="AB768" t="s">
        <v>8</v>
      </c>
    </row>
    <row r="769" spans="1:28" hidden="1" x14ac:dyDescent="0.3">
      <c r="A769">
        <v>2238017</v>
      </c>
      <c r="B769" t="s">
        <v>1969</v>
      </c>
      <c r="C769" t="s">
        <v>1984</v>
      </c>
      <c r="D769" t="s">
        <v>1983</v>
      </c>
      <c r="E769" t="s">
        <v>64</v>
      </c>
      <c r="F769" t="s">
        <v>73</v>
      </c>
      <c r="G769" t="s">
        <v>62</v>
      </c>
      <c r="H769" t="s">
        <v>10</v>
      </c>
      <c r="I769" t="s">
        <v>8</v>
      </c>
      <c r="J769" t="s">
        <v>8</v>
      </c>
      <c r="K769" t="s">
        <v>8</v>
      </c>
      <c r="L769" t="s">
        <v>8</v>
      </c>
      <c r="M769">
        <v>31.9</v>
      </c>
      <c r="N769">
        <v>20.3</v>
      </c>
      <c r="O769">
        <v>4.2</v>
      </c>
      <c r="P769">
        <v>4.2</v>
      </c>
      <c r="Q769">
        <v>268</v>
      </c>
      <c r="R769">
        <v>298</v>
      </c>
      <c r="S769" s="5">
        <v>0.1</v>
      </c>
      <c r="T769" t="s">
        <v>8</v>
      </c>
      <c r="X769" s="4">
        <v>42278</v>
      </c>
      <c r="Y769" s="4">
        <v>42121</v>
      </c>
      <c r="Z769" t="s">
        <v>61</v>
      </c>
      <c r="AA769" t="s">
        <v>1982</v>
      </c>
      <c r="AB769" t="s">
        <v>8</v>
      </c>
    </row>
    <row r="770" spans="1:28" hidden="1" x14ac:dyDescent="0.3">
      <c r="A770">
        <v>2205161</v>
      </c>
      <c r="B770" t="s">
        <v>1969</v>
      </c>
      <c r="C770" t="s">
        <v>1981</v>
      </c>
      <c r="D770" t="s">
        <v>1980</v>
      </c>
      <c r="E770" t="s">
        <v>64</v>
      </c>
      <c r="F770" t="s">
        <v>154</v>
      </c>
      <c r="G770" t="s">
        <v>153</v>
      </c>
      <c r="H770" t="s">
        <v>10</v>
      </c>
      <c r="I770" t="s">
        <v>8</v>
      </c>
      <c r="J770" t="s">
        <v>8</v>
      </c>
      <c r="K770" t="s">
        <v>8</v>
      </c>
      <c r="L770" t="s">
        <v>8</v>
      </c>
      <c r="M770">
        <v>27.2</v>
      </c>
      <c r="N770">
        <v>17.3</v>
      </c>
      <c r="O770">
        <v>2.5</v>
      </c>
      <c r="P770">
        <v>2.5</v>
      </c>
      <c r="Q770">
        <v>214</v>
      </c>
      <c r="R770">
        <v>275</v>
      </c>
      <c r="S770" s="5">
        <v>0.22</v>
      </c>
      <c r="T770" t="s">
        <v>8</v>
      </c>
      <c r="X770" s="4">
        <v>41695</v>
      </c>
      <c r="Y770" s="4">
        <v>41697</v>
      </c>
      <c r="Z770" t="s">
        <v>61</v>
      </c>
      <c r="AA770" t="s">
        <v>1979</v>
      </c>
      <c r="AB770" t="s">
        <v>8</v>
      </c>
    </row>
    <row r="771" spans="1:28" hidden="1" x14ac:dyDescent="0.3">
      <c r="A771">
        <v>2283563</v>
      </c>
      <c r="B771" t="s">
        <v>1969</v>
      </c>
      <c r="C771" t="s">
        <v>1978</v>
      </c>
      <c r="D771" t="s">
        <v>1977</v>
      </c>
      <c r="E771" t="s">
        <v>64</v>
      </c>
      <c r="F771" t="s">
        <v>154</v>
      </c>
      <c r="G771" t="s">
        <v>153</v>
      </c>
      <c r="H771" t="s">
        <v>10</v>
      </c>
      <c r="I771" t="s">
        <v>8</v>
      </c>
      <c r="J771" t="s">
        <v>8</v>
      </c>
      <c r="K771" t="s">
        <v>8</v>
      </c>
      <c r="L771" t="s">
        <v>8</v>
      </c>
      <c r="M771">
        <v>33.200000000000003</v>
      </c>
      <c r="N771">
        <v>18.7</v>
      </c>
      <c r="O771">
        <v>3.2</v>
      </c>
      <c r="P771">
        <v>3.2</v>
      </c>
      <c r="Q771">
        <v>219</v>
      </c>
      <c r="R771">
        <v>281</v>
      </c>
      <c r="S771" s="5">
        <v>0.22</v>
      </c>
      <c r="T771" t="s">
        <v>8</v>
      </c>
      <c r="X771" s="4">
        <v>42676</v>
      </c>
      <c r="Y771" s="4">
        <v>42682</v>
      </c>
      <c r="Z771" t="s">
        <v>61</v>
      </c>
      <c r="AA771" t="s">
        <v>1976</v>
      </c>
      <c r="AB771" t="s">
        <v>8</v>
      </c>
    </row>
    <row r="772" spans="1:28" hidden="1" x14ac:dyDescent="0.3">
      <c r="A772">
        <v>2205165</v>
      </c>
      <c r="B772" t="s">
        <v>1969</v>
      </c>
      <c r="C772" t="s">
        <v>1975</v>
      </c>
      <c r="D772" t="s">
        <v>1974</v>
      </c>
      <c r="E772" t="s">
        <v>64</v>
      </c>
      <c r="F772" t="s">
        <v>154</v>
      </c>
      <c r="G772" t="s">
        <v>153</v>
      </c>
      <c r="H772" t="s">
        <v>10</v>
      </c>
      <c r="I772" t="s">
        <v>8</v>
      </c>
      <c r="J772" t="s">
        <v>8</v>
      </c>
      <c r="K772" t="s">
        <v>8</v>
      </c>
      <c r="L772" t="s">
        <v>8</v>
      </c>
      <c r="M772">
        <v>33</v>
      </c>
      <c r="N772">
        <v>19</v>
      </c>
      <c r="O772">
        <v>3.4</v>
      </c>
      <c r="P772">
        <v>3.4</v>
      </c>
      <c r="Q772">
        <v>221</v>
      </c>
      <c r="R772">
        <v>283</v>
      </c>
      <c r="S772" s="5">
        <v>0.22</v>
      </c>
      <c r="T772" t="s">
        <v>8</v>
      </c>
      <c r="X772" s="4">
        <v>41695</v>
      </c>
      <c r="Y772" s="4">
        <v>41697</v>
      </c>
      <c r="Z772" t="s">
        <v>61</v>
      </c>
      <c r="AA772" t="s">
        <v>1973</v>
      </c>
      <c r="AB772" t="s">
        <v>8</v>
      </c>
    </row>
    <row r="773" spans="1:28" hidden="1" x14ac:dyDescent="0.3">
      <c r="A773">
        <v>2205157</v>
      </c>
      <c r="B773" t="s">
        <v>1969</v>
      </c>
      <c r="C773" t="s">
        <v>1972</v>
      </c>
      <c r="D773" t="s">
        <v>1971</v>
      </c>
      <c r="E773" t="s">
        <v>64</v>
      </c>
      <c r="F773" t="s">
        <v>154</v>
      </c>
      <c r="G773" t="s">
        <v>153</v>
      </c>
      <c r="H773" t="s">
        <v>10</v>
      </c>
      <c r="I773" t="s">
        <v>8</v>
      </c>
      <c r="J773" t="s">
        <v>8</v>
      </c>
      <c r="K773" t="s">
        <v>8</v>
      </c>
      <c r="L773" t="s">
        <v>8</v>
      </c>
      <c r="M773">
        <v>32.299999999999997</v>
      </c>
      <c r="N773">
        <v>20.399999999999999</v>
      </c>
      <c r="O773">
        <v>4.2</v>
      </c>
      <c r="P773">
        <v>4.2</v>
      </c>
      <c r="Q773">
        <v>226</v>
      </c>
      <c r="R773">
        <v>290</v>
      </c>
      <c r="S773" s="5">
        <v>0.22</v>
      </c>
      <c r="T773" t="s">
        <v>8</v>
      </c>
      <c r="X773" s="4">
        <v>42246</v>
      </c>
      <c r="Y773" s="4">
        <v>41697</v>
      </c>
      <c r="Z773" t="s">
        <v>61</v>
      </c>
      <c r="AA773" t="s">
        <v>1970</v>
      </c>
      <c r="AB773" t="s">
        <v>8</v>
      </c>
    </row>
    <row r="774" spans="1:28" hidden="1" x14ac:dyDescent="0.3">
      <c r="A774">
        <v>2215528</v>
      </c>
      <c r="B774" t="s">
        <v>1969</v>
      </c>
      <c r="C774" t="s">
        <v>1968</v>
      </c>
      <c r="D774" t="s">
        <v>1967</v>
      </c>
      <c r="E774" t="s">
        <v>64</v>
      </c>
      <c r="F774" t="s">
        <v>68</v>
      </c>
      <c r="G774" t="s">
        <v>62</v>
      </c>
      <c r="H774" t="s">
        <v>10</v>
      </c>
      <c r="I774" t="s">
        <v>8</v>
      </c>
      <c r="J774" t="s">
        <v>8</v>
      </c>
      <c r="K774" t="s">
        <v>8</v>
      </c>
      <c r="L774" t="s">
        <v>8</v>
      </c>
      <c r="M774">
        <v>33.700000000000003</v>
      </c>
      <c r="N774">
        <v>18.7</v>
      </c>
      <c r="O774">
        <v>3.2</v>
      </c>
      <c r="P774">
        <v>3.9</v>
      </c>
      <c r="Q774">
        <v>322</v>
      </c>
      <c r="R774">
        <v>359</v>
      </c>
      <c r="S774" s="5">
        <v>0.1</v>
      </c>
      <c r="T774" t="s">
        <v>8</v>
      </c>
      <c r="X774" s="4">
        <v>42155</v>
      </c>
      <c r="Y774" s="4">
        <v>41828</v>
      </c>
      <c r="Z774" t="s">
        <v>61</v>
      </c>
      <c r="AA774" t="s">
        <v>1966</v>
      </c>
      <c r="AB774" t="s">
        <v>8</v>
      </c>
    </row>
    <row r="775" spans="1:28" hidden="1" x14ac:dyDescent="0.3">
      <c r="A775">
        <v>2208218</v>
      </c>
      <c r="B775" t="s">
        <v>1964</v>
      </c>
      <c r="C775" t="s">
        <v>1963</v>
      </c>
      <c r="E775" t="s">
        <v>205</v>
      </c>
      <c r="F775" t="s">
        <v>209</v>
      </c>
      <c r="G775" t="s">
        <v>62</v>
      </c>
      <c r="H775" t="s">
        <v>8</v>
      </c>
      <c r="I775" t="s">
        <v>8</v>
      </c>
      <c r="J775" t="s">
        <v>8</v>
      </c>
      <c r="K775" t="s">
        <v>8</v>
      </c>
      <c r="L775" t="s">
        <v>8</v>
      </c>
      <c r="M775">
        <v>61.1</v>
      </c>
      <c r="N775">
        <v>28</v>
      </c>
      <c r="O775">
        <v>14.6</v>
      </c>
      <c r="P775">
        <v>17.600000000000001</v>
      </c>
      <c r="Q775">
        <v>337</v>
      </c>
      <c r="R775">
        <v>376</v>
      </c>
      <c r="S775" s="5">
        <v>0.1</v>
      </c>
      <c r="T775" t="s">
        <v>8</v>
      </c>
      <c r="X775" s="4">
        <v>41744</v>
      </c>
      <c r="Y775" s="4">
        <v>41730</v>
      </c>
      <c r="Z775" t="s">
        <v>61</v>
      </c>
      <c r="AA775" t="s">
        <v>1965</v>
      </c>
      <c r="AB775" t="s">
        <v>10</v>
      </c>
    </row>
    <row r="776" spans="1:28" hidden="1" x14ac:dyDescent="0.3">
      <c r="A776">
        <v>2212941</v>
      </c>
      <c r="B776" t="s">
        <v>1964</v>
      </c>
      <c r="C776" t="s">
        <v>1963</v>
      </c>
      <c r="E776" t="s">
        <v>205</v>
      </c>
      <c r="F776" t="s">
        <v>204</v>
      </c>
      <c r="G776" t="s">
        <v>62</v>
      </c>
      <c r="H776" t="s">
        <v>8</v>
      </c>
      <c r="I776" t="s">
        <v>8</v>
      </c>
      <c r="J776" t="s">
        <v>8</v>
      </c>
      <c r="K776" t="s">
        <v>10</v>
      </c>
      <c r="L776" t="s">
        <v>8</v>
      </c>
      <c r="M776">
        <v>61.1</v>
      </c>
      <c r="N776">
        <v>28</v>
      </c>
      <c r="O776">
        <v>14.6</v>
      </c>
      <c r="P776">
        <v>17.600000000000001</v>
      </c>
      <c r="Q776">
        <v>421</v>
      </c>
      <c r="R776">
        <v>460</v>
      </c>
      <c r="S776" s="5">
        <v>0.1</v>
      </c>
      <c r="T776" t="s">
        <v>8</v>
      </c>
      <c r="X776" s="4">
        <v>41744</v>
      </c>
      <c r="Y776" s="4">
        <v>41795</v>
      </c>
      <c r="Z776" t="s">
        <v>61</v>
      </c>
      <c r="AA776" t="s">
        <v>1962</v>
      </c>
      <c r="AB776" t="s">
        <v>10</v>
      </c>
    </row>
    <row r="777" spans="1:28" hidden="1" x14ac:dyDescent="0.3">
      <c r="A777">
        <v>2237767</v>
      </c>
      <c r="B777" t="s">
        <v>1796</v>
      </c>
      <c r="C777" t="s">
        <v>1961</v>
      </c>
      <c r="E777" t="s">
        <v>64</v>
      </c>
      <c r="F777" t="s">
        <v>154</v>
      </c>
      <c r="G777" t="s">
        <v>153</v>
      </c>
      <c r="H777" t="s">
        <v>10</v>
      </c>
      <c r="I777" t="s">
        <v>8</v>
      </c>
      <c r="J777" t="s">
        <v>8</v>
      </c>
      <c r="K777" t="s">
        <v>8</v>
      </c>
      <c r="L777" t="s">
        <v>10</v>
      </c>
      <c r="M777">
        <v>19.7</v>
      </c>
      <c r="N777">
        <v>17.5</v>
      </c>
      <c r="O777">
        <v>1.6</v>
      </c>
      <c r="P777">
        <v>1.6</v>
      </c>
      <c r="Q777">
        <v>208</v>
      </c>
      <c r="R777">
        <v>267</v>
      </c>
      <c r="S777" s="5">
        <v>0.22</v>
      </c>
      <c r="T777" t="s">
        <v>8</v>
      </c>
      <c r="X777" s="4">
        <v>42156</v>
      </c>
      <c r="Y777" s="4">
        <v>42116</v>
      </c>
      <c r="Z777" t="s">
        <v>61</v>
      </c>
      <c r="AA777" t="s">
        <v>1960</v>
      </c>
      <c r="AB777" t="s">
        <v>8</v>
      </c>
    </row>
    <row r="778" spans="1:28" hidden="1" x14ac:dyDescent="0.3">
      <c r="A778">
        <v>2237763</v>
      </c>
      <c r="B778" t="s">
        <v>1796</v>
      </c>
      <c r="C778" t="s">
        <v>1959</v>
      </c>
      <c r="E778" t="s">
        <v>64</v>
      </c>
      <c r="F778" t="s">
        <v>154</v>
      </c>
      <c r="G778" t="s">
        <v>153</v>
      </c>
      <c r="H778" t="s">
        <v>10</v>
      </c>
      <c r="I778" t="s">
        <v>8</v>
      </c>
      <c r="J778" t="s">
        <v>8</v>
      </c>
      <c r="K778" t="s">
        <v>8</v>
      </c>
      <c r="L778" t="s">
        <v>10</v>
      </c>
      <c r="M778">
        <v>19.7</v>
      </c>
      <c r="N778">
        <v>17.5</v>
      </c>
      <c r="O778">
        <v>1.6</v>
      </c>
      <c r="P778">
        <v>1.6</v>
      </c>
      <c r="Q778">
        <v>208</v>
      </c>
      <c r="R778">
        <v>267</v>
      </c>
      <c r="S778" s="5">
        <v>0.22</v>
      </c>
      <c r="T778" t="s">
        <v>8</v>
      </c>
      <c r="X778" s="4">
        <v>42156</v>
      </c>
      <c r="Y778" s="4">
        <v>42116</v>
      </c>
      <c r="Z778" t="s">
        <v>61</v>
      </c>
      <c r="AA778" t="s">
        <v>1958</v>
      </c>
      <c r="AB778" t="s">
        <v>8</v>
      </c>
    </row>
    <row r="779" spans="1:28" hidden="1" x14ac:dyDescent="0.3">
      <c r="A779">
        <v>2237782</v>
      </c>
      <c r="B779" t="s">
        <v>1796</v>
      </c>
      <c r="C779" t="s">
        <v>1957</v>
      </c>
      <c r="E779" t="s">
        <v>64</v>
      </c>
      <c r="F779" t="s">
        <v>154</v>
      </c>
      <c r="G779" t="s">
        <v>153</v>
      </c>
      <c r="H779" t="s">
        <v>10</v>
      </c>
      <c r="I779" t="s">
        <v>8</v>
      </c>
      <c r="J779" t="s">
        <v>8</v>
      </c>
      <c r="K779" t="s">
        <v>8</v>
      </c>
      <c r="L779" t="s">
        <v>10</v>
      </c>
      <c r="M779">
        <v>19.7</v>
      </c>
      <c r="N779">
        <v>17.5</v>
      </c>
      <c r="O779">
        <v>1.6</v>
      </c>
      <c r="P779">
        <v>1.6</v>
      </c>
      <c r="Q779">
        <v>208</v>
      </c>
      <c r="R779">
        <v>267</v>
      </c>
      <c r="S779" s="5">
        <v>0.22</v>
      </c>
      <c r="T779" t="s">
        <v>8</v>
      </c>
      <c r="X779" s="4">
        <v>42156</v>
      </c>
      <c r="Y779" s="4">
        <v>42116</v>
      </c>
      <c r="Z779" t="s">
        <v>61</v>
      </c>
      <c r="AA779" t="s">
        <v>1956</v>
      </c>
      <c r="AB779" t="s">
        <v>8</v>
      </c>
    </row>
    <row r="780" spans="1:28" hidden="1" x14ac:dyDescent="0.3">
      <c r="A780">
        <v>2237783</v>
      </c>
      <c r="B780" t="s">
        <v>1796</v>
      </c>
      <c r="C780" t="s">
        <v>1955</v>
      </c>
      <c r="E780" t="s">
        <v>64</v>
      </c>
      <c r="F780" t="s">
        <v>154</v>
      </c>
      <c r="G780" t="s">
        <v>153</v>
      </c>
      <c r="H780" t="s">
        <v>10</v>
      </c>
      <c r="I780" t="s">
        <v>8</v>
      </c>
      <c r="J780" t="s">
        <v>8</v>
      </c>
      <c r="K780" t="s">
        <v>8</v>
      </c>
      <c r="L780" t="s">
        <v>10</v>
      </c>
      <c r="M780">
        <v>19.7</v>
      </c>
      <c r="N780">
        <v>17.5</v>
      </c>
      <c r="O780">
        <v>1.6</v>
      </c>
      <c r="P780">
        <v>1.6</v>
      </c>
      <c r="Q780">
        <v>208</v>
      </c>
      <c r="R780">
        <v>267</v>
      </c>
      <c r="S780" s="5">
        <v>0.22</v>
      </c>
      <c r="T780" t="s">
        <v>8</v>
      </c>
      <c r="X780" s="4">
        <v>42156</v>
      </c>
      <c r="Y780" s="4">
        <v>42116</v>
      </c>
      <c r="Z780" t="s">
        <v>61</v>
      </c>
      <c r="AA780" t="s">
        <v>1954</v>
      </c>
      <c r="AB780" t="s">
        <v>8</v>
      </c>
    </row>
    <row r="781" spans="1:28" hidden="1" x14ac:dyDescent="0.3">
      <c r="A781">
        <v>2237497</v>
      </c>
      <c r="B781" t="s">
        <v>1796</v>
      </c>
      <c r="C781" t="s">
        <v>1953</v>
      </c>
      <c r="E781" t="s">
        <v>64</v>
      </c>
      <c r="F781" t="s">
        <v>154</v>
      </c>
      <c r="G781" t="s">
        <v>153</v>
      </c>
      <c r="H781" t="s">
        <v>10</v>
      </c>
      <c r="I781" t="s">
        <v>8</v>
      </c>
      <c r="J781" t="s">
        <v>8</v>
      </c>
      <c r="K781" t="s">
        <v>8</v>
      </c>
      <c r="L781" t="s">
        <v>8</v>
      </c>
      <c r="M781">
        <v>19.5</v>
      </c>
      <c r="N781">
        <v>17.399999999999999</v>
      </c>
      <c r="O781">
        <v>1.7</v>
      </c>
      <c r="P781">
        <v>1.7</v>
      </c>
      <c r="Q781">
        <v>208</v>
      </c>
      <c r="R781">
        <v>268</v>
      </c>
      <c r="S781" s="5">
        <v>0.22</v>
      </c>
      <c r="T781" t="s">
        <v>8</v>
      </c>
      <c r="X781" s="4">
        <v>42109</v>
      </c>
      <c r="Y781" s="4">
        <v>42102</v>
      </c>
      <c r="Z781" t="s">
        <v>61</v>
      </c>
      <c r="AA781" t="s">
        <v>1952</v>
      </c>
      <c r="AB781" t="s">
        <v>8</v>
      </c>
    </row>
    <row r="782" spans="1:28" hidden="1" x14ac:dyDescent="0.3">
      <c r="A782">
        <v>2237498</v>
      </c>
      <c r="B782" t="s">
        <v>1796</v>
      </c>
      <c r="C782" t="s">
        <v>1951</v>
      </c>
      <c r="E782" t="s">
        <v>64</v>
      </c>
      <c r="F782" t="s">
        <v>154</v>
      </c>
      <c r="G782" t="s">
        <v>153</v>
      </c>
      <c r="H782" t="s">
        <v>10</v>
      </c>
      <c r="I782" t="s">
        <v>8</v>
      </c>
      <c r="J782" t="s">
        <v>8</v>
      </c>
      <c r="K782" t="s">
        <v>8</v>
      </c>
      <c r="L782" t="s">
        <v>8</v>
      </c>
      <c r="M782">
        <v>19.5</v>
      </c>
      <c r="N782">
        <v>17.399999999999999</v>
      </c>
      <c r="O782">
        <v>1.7</v>
      </c>
      <c r="P782">
        <v>1.7</v>
      </c>
      <c r="Q782">
        <v>208</v>
      </c>
      <c r="R782">
        <v>268</v>
      </c>
      <c r="S782" s="5">
        <v>0.22</v>
      </c>
      <c r="T782" t="s">
        <v>8</v>
      </c>
      <c r="X782" s="4">
        <v>42109</v>
      </c>
      <c r="Y782" s="4">
        <v>42102</v>
      </c>
      <c r="Z782" t="s">
        <v>61</v>
      </c>
      <c r="AA782" t="s">
        <v>1950</v>
      </c>
      <c r="AB782" t="s">
        <v>8</v>
      </c>
    </row>
    <row r="783" spans="1:28" hidden="1" x14ac:dyDescent="0.3">
      <c r="A783">
        <v>2237831</v>
      </c>
      <c r="B783" t="s">
        <v>1796</v>
      </c>
      <c r="C783" t="s">
        <v>1949</v>
      </c>
      <c r="E783" t="s">
        <v>64</v>
      </c>
      <c r="F783" t="s">
        <v>154</v>
      </c>
      <c r="G783" t="s">
        <v>153</v>
      </c>
      <c r="H783" t="s">
        <v>10</v>
      </c>
      <c r="I783" t="s">
        <v>8</v>
      </c>
      <c r="J783" t="s">
        <v>8</v>
      </c>
      <c r="K783" t="s">
        <v>8</v>
      </c>
      <c r="L783" t="s">
        <v>10</v>
      </c>
      <c r="M783">
        <v>19.7</v>
      </c>
      <c r="N783">
        <v>17.5</v>
      </c>
      <c r="O783">
        <v>1.6</v>
      </c>
      <c r="P783">
        <v>1.6</v>
      </c>
      <c r="Q783">
        <v>208</v>
      </c>
      <c r="R783">
        <v>267</v>
      </c>
      <c r="S783" s="5">
        <v>0.22</v>
      </c>
      <c r="T783" t="s">
        <v>8</v>
      </c>
      <c r="X783" s="4">
        <v>42156</v>
      </c>
      <c r="Y783" s="4">
        <v>42116</v>
      </c>
      <c r="Z783" t="s">
        <v>61</v>
      </c>
      <c r="AA783" t="s">
        <v>1948</v>
      </c>
      <c r="AB783" t="s">
        <v>8</v>
      </c>
    </row>
    <row r="784" spans="1:28" hidden="1" x14ac:dyDescent="0.3">
      <c r="A784">
        <v>2237845</v>
      </c>
      <c r="B784" t="s">
        <v>1796</v>
      </c>
      <c r="C784" t="s">
        <v>1947</v>
      </c>
      <c r="E784" t="s">
        <v>64</v>
      </c>
      <c r="F784" t="s">
        <v>154</v>
      </c>
      <c r="G784" t="s">
        <v>153</v>
      </c>
      <c r="H784" t="s">
        <v>10</v>
      </c>
      <c r="I784" t="s">
        <v>8</v>
      </c>
      <c r="J784" t="s">
        <v>8</v>
      </c>
      <c r="K784" t="s">
        <v>8</v>
      </c>
      <c r="L784" t="s">
        <v>10</v>
      </c>
      <c r="M784">
        <v>19.7</v>
      </c>
      <c r="N784">
        <v>17.5</v>
      </c>
      <c r="O784">
        <v>1.6</v>
      </c>
      <c r="P784">
        <v>1.6</v>
      </c>
      <c r="Q784">
        <v>208</v>
      </c>
      <c r="R784">
        <v>267</v>
      </c>
      <c r="S784" s="5">
        <v>0.22</v>
      </c>
      <c r="T784" t="s">
        <v>8</v>
      </c>
      <c r="X784" s="4">
        <v>42156</v>
      </c>
      <c r="Y784" s="4">
        <v>42116</v>
      </c>
      <c r="Z784" t="s">
        <v>61</v>
      </c>
      <c r="AA784" t="s">
        <v>1946</v>
      </c>
      <c r="AB784" t="s">
        <v>8</v>
      </c>
    </row>
    <row r="785" spans="1:28" hidden="1" x14ac:dyDescent="0.3">
      <c r="A785">
        <v>2237847</v>
      </c>
      <c r="B785" t="s">
        <v>1796</v>
      </c>
      <c r="C785" t="s">
        <v>1945</v>
      </c>
      <c r="E785" t="s">
        <v>64</v>
      </c>
      <c r="F785" t="s">
        <v>154</v>
      </c>
      <c r="G785" t="s">
        <v>153</v>
      </c>
      <c r="H785" t="s">
        <v>10</v>
      </c>
      <c r="I785" t="s">
        <v>8</v>
      </c>
      <c r="J785" t="s">
        <v>8</v>
      </c>
      <c r="K785" t="s">
        <v>8</v>
      </c>
      <c r="L785" t="s">
        <v>10</v>
      </c>
      <c r="M785">
        <v>19.7</v>
      </c>
      <c r="N785">
        <v>17.5</v>
      </c>
      <c r="O785">
        <v>1.6</v>
      </c>
      <c r="P785">
        <v>1.6</v>
      </c>
      <c r="Q785">
        <v>208</v>
      </c>
      <c r="R785">
        <v>267</v>
      </c>
      <c r="S785" s="5">
        <v>0.22</v>
      </c>
      <c r="T785" t="s">
        <v>8</v>
      </c>
      <c r="X785" s="4">
        <v>42156</v>
      </c>
      <c r="Y785" s="4">
        <v>42116</v>
      </c>
      <c r="Z785" t="s">
        <v>61</v>
      </c>
      <c r="AA785" t="s">
        <v>1944</v>
      </c>
      <c r="AB785" t="s">
        <v>8</v>
      </c>
    </row>
    <row r="786" spans="1:28" hidden="1" x14ac:dyDescent="0.3">
      <c r="A786">
        <v>2237499</v>
      </c>
      <c r="B786" t="s">
        <v>1796</v>
      </c>
      <c r="C786" t="s">
        <v>1943</v>
      </c>
      <c r="E786" t="s">
        <v>64</v>
      </c>
      <c r="F786" t="s">
        <v>154</v>
      </c>
      <c r="G786" t="s">
        <v>153</v>
      </c>
      <c r="H786" t="s">
        <v>10</v>
      </c>
      <c r="I786" t="s">
        <v>8</v>
      </c>
      <c r="J786" t="s">
        <v>8</v>
      </c>
      <c r="K786" t="s">
        <v>8</v>
      </c>
      <c r="L786" t="s">
        <v>8</v>
      </c>
      <c r="M786">
        <v>19.5</v>
      </c>
      <c r="N786">
        <v>17.399999999999999</v>
      </c>
      <c r="O786">
        <v>1.7</v>
      </c>
      <c r="P786">
        <v>1.7</v>
      </c>
      <c r="Q786">
        <v>208</v>
      </c>
      <c r="R786">
        <v>268</v>
      </c>
      <c r="S786" s="5">
        <v>0.22</v>
      </c>
      <c r="T786" t="s">
        <v>8</v>
      </c>
      <c r="X786" s="4">
        <v>42109</v>
      </c>
      <c r="Y786" s="4">
        <v>42102</v>
      </c>
      <c r="Z786" t="s">
        <v>61</v>
      </c>
      <c r="AA786" t="s">
        <v>1942</v>
      </c>
      <c r="AB786" t="s">
        <v>8</v>
      </c>
    </row>
    <row r="787" spans="1:28" hidden="1" x14ac:dyDescent="0.3">
      <c r="A787">
        <v>2237500</v>
      </c>
      <c r="B787" t="s">
        <v>1796</v>
      </c>
      <c r="C787" t="s">
        <v>1941</v>
      </c>
      <c r="E787" t="s">
        <v>64</v>
      </c>
      <c r="F787" t="s">
        <v>154</v>
      </c>
      <c r="G787" t="s">
        <v>153</v>
      </c>
      <c r="H787" t="s">
        <v>10</v>
      </c>
      <c r="I787" t="s">
        <v>8</v>
      </c>
      <c r="J787" t="s">
        <v>8</v>
      </c>
      <c r="K787" t="s">
        <v>8</v>
      </c>
      <c r="L787" t="s">
        <v>8</v>
      </c>
      <c r="M787">
        <v>19.5</v>
      </c>
      <c r="N787">
        <v>17.399999999999999</v>
      </c>
      <c r="O787">
        <v>1.6</v>
      </c>
      <c r="P787">
        <v>1.6</v>
      </c>
      <c r="Q787">
        <v>208</v>
      </c>
      <c r="R787">
        <v>267</v>
      </c>
      <c r="S787" s="5">
        <v>0.22</v>
      </c>
      <c r="T787" t="s">
        <v>8</v>
      </c>
      <c r="X787" s="4">
        <v>42109</v>
      </c>
      <c r="Y787" s="4">
        <v>42102</v>
      </c>
      <c r="Z787" t="s">
        <v>61</v>
      </c>
      <c r="AA787" t="s">
        <v>1940</v>
      </c>
      <c r="AB787" t="s">
        <v>8</v>
      </c>
    </row>
    <row r="788" spans="1:28" hidden="1" x14ac:dyDescent="0.3">
      <c r="A788">
        <v>2237501</v>
      </c>
      <c r="B788" t="s">
        <v>1796</v>
      </c>
      <c r="C788" t="s">
        <v>1939</v>
      </c>
      <c r="E788" t="s">
        <v>64</v>
      </c>
      <c r="F788" t="s">
        <v>154</v>
      </c>
      <c r="G788" t="s">
        <v>153</v>
      </c>
      <c r="H788" t="s">
        <v>10</v>
      </c>
      <c r="I788" t="s">
        <v>8</v>
      </c>
      <c r="J788" t="s">
        <v>8</v>
      </c>
      <c r="K788" t="s">
        <v>8</v>
      </c>
      <c r="L788" t="s">
        <v>8</v>
      </c>
      <c r="M788">
        <v>19.5</v>
      </c>
      <c r="N788">
        <v>17.399999999999999</v>
      </c>
      <c r="O788">
        <v>1.6</v>
      </c>
      <c r="P788">
        <v>1.6</v>
      </c>
      <c r="Q788">
        <v>208</v>
      </c>
      <c r="R788">
        <v>267</v>
      </c>
      <c r="S788" s="5">
        <v>0.22</v>
      </c>
      <c r="T788" t="s">
        <v>8</v>
      </c>
      <c r="X788" s="4">
        <v>42109</v>
      </c>
      <c r="Y788" s="4">
        <v>42102</v>
      </c>
      <c r="Z788" t="s">
        <v>61</v>
      </c>
      <c r="AA788" t="s">
        <v>1938</v>
      </c>
      <c r="AB788" t="s">
        <v>8</v>
      </c>
    </row>
    <row r="789" spans="1:28" hidden="1" x14ac:dyDescent="0.3">
      <c r="A789">
        <v>2237502</v>
      </c>
      <c r="B789" t="s">
        <v>1796</v>
      </c>
      <c r="C789" t="s">
        <v>1937</v>
      </c>
      <c r="E789" t="s">
        <v>64</v>
      </c>
      <c r="F789" t="s">
        <v>154</v>
      </c>
      <c r="G789" t="s">
        <v>153</v>
      </c>
      <c r="H789" t="s">
        <v>10</v>
      </c>
      <c r="I789" t="s">
        <v>8</v>
      </c>
      <c r="J789" t="s">
        <v>8</v>
      </c>
      <c r="K789" t="s">
        <v>8</v>
      </c>
      <c r="L789" t="s">
        <v>8</v>
      </c>
      <c r="M789">
        <v>19.5</v>
      </c>
      <c r="N789">
        <v>17.399999999999999</v>
      </c>
      <c r="O789">
        <v>1.6</v>
      </c>
      <c r="P789">
        <v>1.6</v>
      </c>
      <c r="Q789">
        <v>208</v>
      </c>
      <c r="R789">
        <v>267</v>
      </c>
      <c r="S789" s="5">
        <v>0.22</v>
      </c>
      <c r="T789" t="s">
        <v>8</v>
      </c>
      <c r="X789" s="4">
        <v>42109</v>
      </c>
      <c r="Y789" s="4">
        <v>42102</v>
      </c>
      <c r="Z789" t="s">
        <v>61</v>
      </c>
      <c r="AA789" t="s">
        <v>1936</v>
      </c>
      <c r="AB789" t="s">
        <v>8</v>
      </c>
    </row>
    <row r="790" spans="1:28" hidden="1" x14ac:dyDescent="0.3">
      <c r="A790">
        <v>2237503</v>
      </c>
      <c r="B790" t="s">
        <v>1796</v>
      </c>
      <c r="C790" t="s">
        <v>1935</v>
      </c>
      <c r="E790" t="s">
        <v>64</v>
      </c>
      <c r="F790" t="s">
        <v>154</v>
      </c>
      <c r="G790" t="s">
        <v>153</v>
      </c>
      <c r="H790" t="s">
        <v>10</v>
      </c>
      <c r="I790" t="s">
        <v>8</v>
      </c>
      <c r="J790" t="s">
        <v>8</v>
      </c>
      <c r="K790" t="s">
        <v>8</v>
      </c>
      <c r="L790" t="s">
        <v>8</v>
      </c>
      <c r="M790">
        <v>19.5</v>
      </c>
      <c r="N790">
        <v>17.399999999999999</v>
      </c>
      <c r="O790">
        <v>1.6</v>
      </c>
      <c r="P790">
        <v>1.6</v>
      </c>
      <c r="Q790">
        <v>208</v>
      </c>
      <c r="R790">
        <v>267</v>
      </c>
      <c r="S790" s="5">
        <v>0.22</v>
      </c>
      <c r="T790" t="s">
        <v>8</v>
      </c>
      <c r="X790" s="4">
        <v>42109</v>
      </c>
      <c r="Y790" s="4">
        <v>42102</v>
      </c>
      <c r="Z790" t="s">
        <v>61</v>
      </c>
      <c r="AA790" t="s">
        <v>1934</v>
      </c>
      <c r="AB790" t="s">
        <v>8</v>
      </c>
    </row>
    <row r="791" spans="1:28" hidden="1" x14ac:dyDescent="0.3">
      <c r="A791">
        <v>2237504</v>
      </c>
      <c r="B791" t="s">
        <v>1796</v>
      </c>
      <c r="C791" t="s">
        <v>1933</v>
      </c>
      <c r="E791" t="s">
        <v>64</v>
      </c>
      <c r="F791" t="s">
        <v>154</v>
      </c>
      <c r="G791" t="s">
        <v>153</v>
      </c>
      <c r="H791" t="s">
        <v>10</v>
      </c>
      <c r="I791" t="s">
        <v>8</v>
      </c>
      <c r="J791" t="s">
        <v>8</v>
      </c>
      <c r="K791" t="s">
        <v>8</v>
      </c>
      <c r="L791" t="s">
        <v>8</v>
      </c>
      <c r="M791">
        <v>19.5</v>
      </c>
      <c r="N791">
        <v>17.399999999999999</v>
      </c>
      <c r="O791">
        <v>1.6</v>
      </c>
      <c r="P791">
        <v>1.6</v>
      </c>
      <c r="Q791">
        <v>208</v>
      </c>
      <c r="R791">
        <v>267</v>
      </c>
      <c r="S791" s="5">
        <v>0.22</v>
      </c>
      <c r="T791" t="s">
        <v>8</v>
      </c>
      <c r="X791" s="4">
        <v>42109</v>
      </c>
      <c r="Y791" s="4">
        <v>42102</v>
      </c>
      <c r="Z791" t="s">
        <v>61</v>
      </c>
      <c r="AA791" t="s">
        <v>1932</v>
      </c>
      <c r="AB791" t="s">
        <v>8</v>
      </c>
    </row>
    <row r="792" spans="1:28" hidden="1" x14ac:dyDescent="0.3">
      <c r="A792">
        <v>2274763</v>
      </c>
      <c r="B792" t="s">
        <v>1796</v>
      </c>
      <c r="C792" t="s">
        <v>1931</v>
      </c>
      <c r="E792" t="s">
        <v>64</v>
      </c>
      <c r="F792" t="s">
        <v>154</v>
      </c>
      <c r="G792" t="s">
        <v>153</v>
      </c>
      <c r="H792" t="s">
        <v>10</v>
      </c>
      <c r="I792" t="s">
        <v>8</v>
      </c>
      <c r="J792" t="s">
        <v>8</v>
      </c>
      <c r="K792" t="s">
        <v>8</v>
      </c>
      <c r="L792" t="s">
        <v>8</v>
      </c>
      <c r="M792">
        <v>19.5</v>
      </c>
      <c r="N792">
        <v>17.399999999999999</v>
      </c>
      <c r="O792">
        <v>1.6</v>
      </c>
      <c r="P792">
        <v>1.6</v>
      </c>
      <c r="Q792">
        <v>208</v>
      </c>
      <c r="R792">
        <v>267</v>
      </c>
      <c r="S792" s="5">
        <v>0.22</v>
      </c>
      <c r="T792" t="s">
        <v>8</v>
      </c>
      <c r="X792" s="4">
        <v>42594</v>
      </c>
      <c r="Y792" s="4">
        <v>42577</v>
      </c>
      <c r="Z792" t="s">
        <v>61</v>
      </c>
      <c r="AA792" t="s">
        <v>1930</v>
      </c>
      <c r="AB792" t="s">
        <v>8</v>
      </c>
    </row>
    <row r="793" spans="1:28" hidden="1" x14ac:dyDescent="0.3">
      <c r="A793">
        <v>2230898</v>
      </c>
      <c r="B793" t="s">
        <v>1796</v>
      </c>
      <c r="C793" t="s">
        <v>1929</v>
      </c>
      <c r="E793" t="s">
        <v>64</v>
      </c>
      <c r="F793" t="s">
        <v>154</v>
      </c>
      <c r="G793" t="s">
        <v>153</v>
      </c>
      <c r="H793" t="s">
        <v>10</v>
      </c>
      <c r="I793" t="s">
        <v>8</v>
      </c>
      <c r="J793" t="s">
        <v>8</v>
      </c>
      <c r="K793" t="s">
        <v>8</v>
      </c>
      <c r="L793" t="s">
        <v>8</v>
      </c>
      <c r="M793">
        <v>19.7</v>
      </c>
      <c r="N793">
        <v>17.5</v>
      </c>
      <c r="O793">
        <v>1.6</v>
      </c>
      <c r="P793">
        <v>1.6</v>
      </c>
      <c r="Q793">
        <v>208</v>
      </c>
      <c r="R793">
        <v>267</v>
      </c>
      <c r="S793" s="5">
        <v>0.22</v>
      </c>
      <c r="T793" t="s">
        <v>8</v>
      </c>
      <c r="X793" s="4">
        <v>42036</v>
      </c>
      <c r="Y793" s="4">
        <v>42016</v>
      </c>
      <c r="Z793" t="s">
        <v>72</v>
      </c>
      <c r="AA793" t="s">
        <v>1928</v>
      </c>
      <c r="AB793" t="s">
        <v>8</v>
      </c>
    </row>
    <row r="794" spans="1:28" hidden="1" x14ac:dyDescent="0.3">
      <c r="A794">
        <v>2230899</v>
      </c>
      <c r="B794" t="s">
        <v>1796</v>
      </c>
      <c r="C794" t="s">
        <v>1927</v>
      </c>
      <c r="E794" t="s">
        <v>64</v>
      </c>
      <c r="F794" t="s">
        <v>154</v>
      </c>
      <c r="G794" t="s">
        <v>153</v>
      </c>
      <c r="H794" t="s">
        <v>10</v>
      </c>
      <c r="I794" t="s">
        <v>8</v>
      </c>
      <c r="J794" t="s">
        <v>8</v>
      </c>
      <c r="K794" t="s">
        <v>8</v>
      </c>
      <c r="L794" t="s">
        <v>8</v>
      </c>
      <c r="M794">
        <v>19.7</v>
      </c>
      <c r="N794">
        <v>17.5</v>
      </c>
      <c r="O794">
        <v>1.6</v>
      </c>
      <c r="P794">
        <v>1.6</v>
      </c>
      <c r="Q794">
        <v>208</v>
      </c>
      <c r="R794">
        <v>267</v>
      </c>
      <c r="S794" s="5">
        <v>0.22</v>
      </c>
      <c r="T794" t="s">
        <v>8</v>
      </c>
      <c r="X794" s="4">
        <v>42036</v>
      </c>
      <c r="Y794" s="4">
        <v>42016</v>
      </c>
      <c r="Z794" t="s">
        <v>72</v>
      </c>
      <c r="AA794" t="s">
        <v>1926</v>
      </c>
      <c r="AB794" t="s">
        <v>8</v>
      </c>
    </row>
    <row r="795" spans="1:28" hidden="1" x14ac:dyDescent="0.3">
      <c r="A795">
        <v>2267845</v>
      </c>
      <c r="B795" t="s">
        <v>1796</v>
      </c>
      <c r="C795" t="s">
        <v>1925</v>
      </c>
      <c r="E795" t="s">
        <v>64</v>
      </c>
      <c r="F795" t="s">
        <v>154</v>
      </c>
      <c r="G795" t="s">
        <v>153</v>
      </c>
      <c r="H795" t="s">
        <v>10</v>
      </c>
      <c r="I795" t="s">
        <v>8</v>
      </c>
      <c r="J795" t="s">
        <v>8</v>
      </c>
      <c r="K795" t="s">
        <v>8</v>
      </c>
      <c r="L795" t="s">
        <v>8</v>
      </c>
      <c r="M795">
        <v>19.7</v>
      </c>
      <c r="N795">
        <v>17.5</v>
      </c>
      <c r="O795">
        <v>1.6</v>
      </c>
      <c r="P795">
        <v>1.6</v>
      </c>
      <c r="Q795">
        <v>208</v>
      </c>
      <c r="R795">
        <v>267</v>
      </c>
      <c r="S795" s="5">
        <v>0.22</v>
      </c>
      <c r="T795" t="s">
        <v>8</v>
      </c>
      <c r="X795" s="4">
        <v>42505</v>
      </c>
      <c r="Y795" s="4">
        <v>42147</v>
      </c>
      <c r="Z795" t="s">
        <v>72</v>
      </c>
      <c r="AA795" t="s">
        <v>1924</v>
      </c>
      <c r="AB795" t="s">
        <v>8</v>
      </c>
    </row>
    <row r="796" spans="1:28" hidden="1" x14ac:dyDescent="0.3">
      <c r="A796">
        <v>2230900</v>
      </c>
      <c r="B796" t="s">
        <v>1796</v>
      </c>
      <c r="C796" t="s">
        <v>1923</v>
      </c>
      <c r="E796" t="s">
        <v>64</v>
      </c>
      <c r="F796" t="s">
        <v>154</v>
      </c>
      <c r="G796" t="s">
        <v>153</v>
      </c>
      <c r="H796" t="s">
        <v>10</v>
      </c>
      <c r="I796" t="s">
        <v>8</v>
      </c>
      <c r="J796" t="s">
        <v>8</v>
      </c>
      <c r="K796" t="s">
        <v>8</v>
      </c>
      <c r="L796" t="s">
        <v>8</v>
      </c>
      <c r="M796">
        <v>19.7</v>
      </c>
      <c r="N796">
        <v>17.5</v>
      </c>
      <c r="O796">
        <v>1.6</v>
      </c>
      <c r="P796">
        <v>1.6</v>
      </c>
      <c r="Q796">
        <v>208</v>
      </c>
      <c r="R796">
        <v>267</v>
      </c>
      <c r="S796" s="5">
        <v>0.22</v>
      </c>
      <c r="T796" t="s">
        <v>8</v>
      </c>
      <c r="X796" s="4">
        <v>42036</v>
      </c>
      <c r="Y796" s="4">
        <v>42016</v>
      </c>
      <c r="Z796" t="s">
        <v>72</v>
      </c>
      <c r="AA796" t="s">
        <v>1922</v>
      </c>
      <c r="AB796" t="s">
        <v>8</v>
      </c>
    </row>
    <row r="797" spans="1:28" hidden="1" x14ac:dyDescent="0.3">
      <c r="A797">
        <v>2237897</v>
      </c>
      <c r="B797" t="s">
        <v>1796</v>
      </c>
      <c r="C797" t="s">
        <v>1921</v>
      </c>
      <c r="E797" t="s">
        <v>64</v>
      </c>
      <c r="F797" t="s">
        <v>154</v>
      </c>
      <c r="G797" t="s">
        <v>153</v>
      </c>
      <c r="H797" t="s">
        <v>10</v>
      </c>
      <c r="I797" t="s">
        <v>8</v>
      </c>
      <c r="J797" t="s">
        <v>8</v>
      </c>
      <c r="K797" t="s">
        <v>8</v>
      </c>
      <c r="L797" t="s">
        <v>10</v>
      </c>
      <c r="M797">
        <v>19.7</v>
      </c>
      <c r="N797">
        <v>17.5</v>
      </c>
      <c r="O797">
        <v>1.6</v>
      </c>
      <c r="P797">
        <v>1.6</v>
      </c>
      <c r="Q797">
        <v>208</v>
      </c>
      <c r="R797">
        <v>267</v>
      </c>
      <c r="S797" s="5">
        <v>0.22</v>
      </c>
      <c r="T797" t="s">
        <v>8</v>
      </c>
      <c r="X797" s="4">
        <v>42156</v>
      </c>
      <c r="Y797" s="4">
        <v>42116</v>
      </c>
      <c r="Z797" t="s">
        <v>61</v>
      </c>
      <c r="AA797" t="s">
        <v>1920</v>
      </c>
      <c r="AB797" t="s">
        <v>8</v>
      </c>
    </row>
    <row r="798" spans="1:28" hidden="1" x14ac:dyDescent="0.3">
      <c r="A798">
        <v>2278665</v>
      </c>
      <c r="B798" t="s">
        <v>1796</v>
      </c>
      <c r="C798" t="s">
        <v>1919</v>
      </c>
      <c r="D798" t="s">
        <v>1918</v>
      </c>
      <c r="E798" t="s">
        <v>64</v>
      </c>
      <c r="F798" t="s">
        <v>154</v>
      </c>
      <c r="G798" t="s">
        <v>153</v>
      </c>
      <c r="H798" t="s">
        <v>10</v>
      </c>
      <c r="I798" t="s">
        <v>8</v>
      </c>
      <c r="J798" t="s">
        <v>8</v>
      </c>
      <c r="K798" t="s">
        <v>8</v>
      </c>
      <c r="L798" t="s">
        <v>10</v>
      </c>
      <c r="M798">
        <v>19.100000000000001</v>
      </c>
      <c r="N798">
        <v>18.5</v>
      </c>
      <c r="O798">
        <v>1.6</v>
      </c>
      <c r="P798">
        <v>1.6</v>
      </c>
      <c r="Q798">
        <v>176</v>
      </c>
      <c r="R798">
        <v>267</v>
      </c>
      <c r="S798" s="5">
        <v>0.34</v>
      </c>
      <c r="T798" t="s">
        <v>8</v>
      </c>
      <c r="X798" s="4">
        <v>42591</v>
      </c>
      <c r="Y798" s="4">
        <v>42620</v>
      </c>
      <c r="Z798" t="s">
        <v>72</v>
      </c>
      <c r="AA798" t="s">
        <v>1917</v>
      </c>
      <c r="AB798" t="s">
        <v>8</v>
      </c>
    </row>
    <row r="799" spans="1:28" hidden="1" x14ac:dyDescent="0.3">
      <c r="A799">
        <v>2241558</v>
      </c>
      <c r="B799" t="s">
        <v>1796</v>
      </c>
      <c r="C799" t="s">
        <v>1916</v>
      </c>
      <c r="E799" t="s">
        <v>64</v>
      </c>
      <c r="F799" t="s">
        <v>154</v>
      </c>
      <c r="G799" t="s">
        <v>153</v>
      </c>
      <c r="H799" t="s">
        <v>10</v>
      </c>
      <c r="I799" t="s">
        <v>8</v>
      </c>
      <c r="J799" t="s">
        <v>8</v>
      </c>
      <c r="K799" t="s">
        <v>8</v>
      </c>
      <c r="L799" t="s">
        <v>8</v>
      </c>
      <c r="M799">
        <v>19.5</v>
      </c>
      <c r="N799">
        <v>17.399999999999999</v>
      </c>
      <c r="O799">
        <v>1.7</v>
      </c>
      <c r="P799">
        <v>1.7</v>
      </c>
      <c r="Q799">
        <v>208</v>
      </c>
      <c r="R799">
        <v>268</v>
      </c>
      <c r="S799" s="5">
        <v>0.22</v>
      </c>
      <c r="T799" t="s">
        <v>8</v>
      </c>
      <c r="X799" s="4">
        <v>42165</v>
      </c>
      <c r="Y799" s="4">
        <v>42159</v>
      </c>
      <c r="Z799" t="s">
        <v>61</v>
      </c>
      <c r="AA799" t="s">
        <v>1915</v>
      </c>
      <c r="AB799" t="s">
        <v>8</v>
      </c>
    </row>
    <row r="800" spans="1:28" hidden="1" x14ac:dyDescent="0.3">
      <c r="A800">
        <v>2237505</v>
      </c>
      <c r="B800" t="s">
        <v>1796</v>
      </c>
      <c r="C800" t="s">
        <v>1914</v>
      </c>
      <c r="E800" t="s">
        <v>64</v>
      </c>
      <c r="F800" t="s">
        <v>154</v>
      </c>
      <c r="G800" t="s">
        <v>153</v>
      </c>
      <c r="H800" t="s">
        <v>10</v>
      </c>
      <c r="I800" t="s">
        <v>8</v>
      </c>
      <c r="J800" t="s">
        <v>8</v>
      </c>
      <c r="K800" t="s">
        <v>8</v>
      </c>
      <c r="L800" t="s">
        <v>8</v>
      </c>
      <c r="M800">
        <v>19.5</v>
      </c>
      <c r="N800">
        <v>17.399999999999999</v>
      </c>
      <c r="O800">
        <v>1.7</v>
      </c>
      <c r="P800">
        <v>1.7</v>
      </c>
      <c r="Q800">
        <v>208</v>
      </c>
      <c r="R800">
        <v>268</v>
      </c>
      <c r="S800" s="5">
        <v>0.22</v>
      </c>
      <c r="T800" t="s">
        <v>8</v>
      </c>
      <c r="X800" s="4">
        <v>42109</v>
      </c>
      <c r="Y800" s="4">
        <v>42102</v>
      </c>
      <c r="Z800" t="s">
        <v>61</v>
      </c>
      <c r="AA800" t="s">
        <v>1913</v>
      </c>
      <c r="AB800" t="s">
        <v>8</v>
      </c>
    </row>
    <row r="801" spans="1:28" hidden="1" x14ac:dyDescent="0.3">
      <c r="A801">
        <v>2237758</v>
      </c>
      <c r="B801" t="s">
        <v>1796</v>
      </c>
      <c r="C801" t="s">
        <v>1912</v>
      </c>
      <c r="E801" t="s">
        <v>64</v>
      </c>
      <c r="F801" t="s">
        <v>154</v>
      </c>
      <c r="G801" t="s">
        <v>153</v>
      </c>
      <c r="H801" t="s">
        <v>10</v>
      </c>
      <c r="I801" t="s">
        <v>8</v>
      </c>
      <c r="J801" t="s">
        <v>8</v>
      </c>
      <c r="K801" t="s">
        <v>8</v>
      </c>
      <c r="L801" t="s">
        <v>10</v>
      </c>
      <c r="M801">
        <v>25</v>
      </c>
      <c r="N801">
        <v>17.5</v>
      </c>
      <c r="O801">
        <v>2.6</v>
      </c>
      <c r="P801">
        <v>2.6</v>
      </c>
      <c r="Q801">
        <v>215</v>
      </c>
      <c r="R801">
        <v>276</v>
      </c>
      <c r="S801" s="5">
        <v>0.22</v>
      </c>
      <c r="T801" t="s">
        <v>8</v>
      </c>
      <c r="X801" s="4">
        <v>42156</v>
      </c>
      <c r="Y801" s="4">
        <v>42116</v>
      </c>
      <c r="Z801" t="s">
        <v>61</v>
      </c>
      <c r="AA801" t="s">
        <v>1911</v>
      </c>
      <c r="AB801" t="s">
        <v>8</v>
      </c>
    </row>
    <row r="802" spans="1:28" hidden="1" x14ac:dyDescent="0.3">
      <c r="A802">
        <v>2237752</v>
      </c>
      <c r="B802" t="s">
        <v>1796</v>
      </c>
      <c r="C802" t="s">
        <v>1910</v>
      </c>
      <c r="E802" t="s">
        <v>64</v>
      </c>
      <c r="F802" t="s">
        <v>154</v>
      </c>
      <c r="G802" t="s">
        <v>153</v>
      </c>
      <c r="H802" t="s">
        <v>10</v>
      </c>
      <c r="I802" t="s">
        <v>8</v>
      </c>
      <c r="J802" t="s">
        <v>8</v>
      </c>
      <c r="K802" t="s">
        <v>8</v>
      </c>
      <c r="L802" t="s">
        <v>10</v>
      </c>
      <c r="M802">
        <v>25</v>
      </c>
      <c r="N802">
        <v>17.5</v>
      </c>
      <c r="O802">
        <v>2.6</v>
      </c>
      <c r="P802">
        <v>2.6</v>
      </c>
      <c r="Q802">
        <v>215</v>
      </c>
      <c r="R802">
        <v>276</v>
      </c>
      <c r="S802" s="5">
        <v>0.22</v>
      </c>
      <c r="T802" t="s">
        <v>8</v>
      </c>
      <c r="X802" s="4">
        <v>42156</v>
      </c>
      <c r="Y802" s="4">
        <v>42116</v>
      </c>
      <c r="Z802" t="s">
        <v>61</v>
      </c>
      <c r="AA802" t="s">
        <v>1909</v>
      </c>
      <c r="AB802" t="s">
        <v>8</v>
      </c>
    </row>
    <row r="803" spans="1:28" hidden="1" x14ac:dyDescent="0.3">
      <c r="A803">
        <v>2237506</v>
      </c>
      <c r="B803" t="s">
        <v>1796</v>
      </c>
      <c r="C803" t="s">
        <v>1908</v>
      </c>
      <c r="E803" t="s">
        <v>64</v>
      </c>
      <c r="F803" t="s">
        <v>154</v>
      </c>
      <c r="G803" t="s">
        <v>153</v>
      </c>
      <c r="H803" t="s">
        <v>10</v>
      </c>
      <c r="I803" t="s">
        <v>8</v>
      </c>
      <c r="J803" t="s">
        <v>8</v>
      </c>
      <c r="K803" t="s">
        <v>8</v>
      </c>
      <c r="L803" t="s">
        <v>8</v>
      </c>
      <c r="M803">
        <v>27.6</v>
      </c>
      <c r="N803">
        <v>19.100000000000001</v>
      </c>
      <c r="O803">
        <v>2.6</v>
      </c>
      <c r="P803">
        <v>2.6</v>
      </c>
      <c r="Q803">
        <v>215</v>
      </c>
      <c r="R803">
        <v>276</v>
      </c>
      <c r="S803" s="5">
        <v>0.22</v>
      </c>
      <c r="T803" t="s">
        <v>8</v>
      </c>
      <c r="X803" s="4">
        <v>42109</v>
      </c>
      <c r="Y803" s="4">
        <v>42102</v>
      </c>
      <c r="Z803" t="s">
        <v>61</v>
      </c>
      <c r="AA803" t="s">
        <v>1907</v>
      </c>
      <c r="AB803" t="s">
        <v>8</v>
      </c>
    </row>
    <row r="804" spans="1:28" hidden="1" x14ac:dyDescent="0.3">
      <c r="A804">
        <v>2267037</v>
      </c>
      <c r="B804" t="s">
        <v>1796</v>
      </c>
      <c r="C804" t="s">
        <v>1906</v>
      </c>
      <c r="E804" t="s">
        <v>64</v>
      </c>
      <c r="F804" t="s">
        <v>154</v>
      </c>
      <c r="G804" t="s">
        <v>153</v>
      </c>
      <c r="H804" t="s">
        <v>10</v>
      </c>
      <c r="I804" t="s">
        <v>8</v>
      </c>
      <c r="J804" t="s">
        <v>8</v>
      </c>
      <c r="K804" t="s">
        <v>8</v>
      </c>
      <c r="L804" t="s">
        <v>8</v>
      </c>
      <c r="M804">
        <v>27.6</v>
      </c>
      <c r="N804">
        <v>19.100000000000001</v>
      </c>
      <c r="O804">
        <v>2.6</v>
      </c>
      <c r="P804">
        <v>2.6</v>
      </c>
      <c r="Q804">
        <v>215</v>
      </c>
      <c r="R804">
        <v>276</v>
      </c>
      <c r="S804" s="5">
        <v>0.22</v>
      </c>
      <c r="T804" t="s">
        <v>8</v>
      </c>
      <c r="X804" s="4">
        <v>42510</v>
      </c>
      <c r="Y804" s="4">
        <v>42508</v>
      </c>
      <c r="Z804" t="s">
        <v>61</v>
      </c>
      <c r="AA804" t="s">
        <v>1905</v>
      </c>
      <c r="AB804" t="s">
        <v>8</v>
      </c>
    </row>
    <row r="805" spans="1:28" hidden="1" x14ac:dyDescent="0.3">
      <c r="A805">
        <v>2263542</v>
      </c>
      <c r="B805" t="s">
        <v>1796</v>
      </c>
      <c r="C805" t="s">
        <v>1904</v>
      </c>
      <c r="E805" t="s">
        <v>64</v>
      </c>
      <c r="F805" t="s">
        <v>154</v>
      </c>
      <c r="G805" t="s">
        <v>153</v>
      </c>
      <c r="H805" t="s">
        <v>10</v>
      </c>
      <c r="I805" t="s">
        <v>8</v>
      </c>
      <c r="J805" t="s">
        <v>8</v>
      </c>
      <c r="K805" t="s">
        <v>8</v>
      </c>
      <c r="L805" t="s">
        <v>8</v>
      </c>
      <c r="M805">
        <v>27.6</v>
      </c>
      <c r="N805">
        <v>19.100000000000001</v>
      </c>
      <c r="O805">
        <v>2.6</v>
      </c>
      <c r="P805">
        <v>3.2</v>
      </c>
      <c r="Q805">
        <v>215</v>
      </c>
      <c r="R805">
        <v>281</v>
      </c>
      <c r="S805" s="5">
        <v>0.24</v>
      </c>
      <c r="T805" t="s">
        <v>8</v>
      </c>
      <c r="X805" s="4">
        <v>42470</v>
      </c>
      <c r="Y805" s="4">
        <v>42459</v>
      </c>
      <c r="Z805" t="s">
        <v>61</v>
      </c>
      <c r="AA805" t="s">
        <v>1903</v>
      </c>
      <c r="AB805" t="s">
        <v>8</v>
      </c>
    </row>
    <row r="806" spans="1:28" hidden="1" x14ac:dyDescent="0.3">
      <c r="A806">
        <v>2237846</v>
      </c>
      <c r="B806" t="s">
        <v>1796</v>
      </c>
      <c r="C806" t="s">
        <v>1902</v>
      </c>
      <c r="E806" t="s">
        <v>64</v>
      </c>
      <c r="F806" t="s">
        <v>154</v>
      </c>
      <c r="G806" t="s">
        <v>153</v>
      </c>
      <c r="H806" t="s">
        <v>10</v>
      </c>
      <c r="I806" t="s">
        <v>8</v>
      </c>
      <c r="J806" t="s">
        <v>8</v>
      </c>
      <c r="K806" t="s">
        <v>8</v>
      </c>
      <c r="L806" t="s">
        <v>10</v>
      </c>
      <c r="M806">
        <v>31.5</v>
      </c>
      <c r="N806">
        <v>17.5</v>
      </c>
      <c r="O806">
        <v>3.2</v>
      </c>
      <c r="P806">
        <v>3.2</v>
      </c>
      <c r="Q806">
        <v>220</v>
      </c>
      <c r="R806">
        <v>281</v>
      </c>
      <c r="S806" s="5">
        <v>0.22</v>
      </c>
      <c r="T806" t="s">
        <v>8</v>
      </c>
      <c r="X806" s="4">
        <v>42156</v>
      </c>
      <c r="Y806" s="4">
        <v>42116</v>
      </c>
      <c r="Z806" t="s">
        <v>61</v>
      </c>
      <c r="AA806" t="s">
        <v>1901</v>
      </c>
      <c r="AB806" t="s">
        <v>8</v>
      </c>
    </row>
    <row r="807" spans="1:28" hidden="1" x14ac:dyDescent="0.3">
      <c r="A807">
        <v>2237773</v>
      </c>
      <c r="B807" t="s">
        <v>1796</v>
      </c>
      <c r="C807" t="s">
        <v>1900</v>
      </c>
      <c r="E807" t="s">
        <v>64</v>
      </c>
      <c r="F807" t="s">
        <v>154</v>
      </c>
      <c r="G807" t="s">
        <v>153</v>
      </c>
      <c r="H807" t="s">
        <v>10</v>
      </c>
      <c r="I807" t="s">
        <v>8</v>
      </c>
      <c r="J807" t="s">
        <v>8</v>
      </c>
      <c r="K807" t="s">
        <v>8</v>
      </c>
      <c r="L807" t="s">
        <v>10</v>
      </c>
      <c r="M807">
        <v>31.5</v>
      </c>
      <c r="N807">
        <v>17.5</v>
      </c>
      <c r="O807">
        <v>3.2</v>
      </c>
      <c r="P807">
        <v>3.2</v>
      </c>
      <c r="Q807">
        <v>220</v>
      </c>
      <c r="R807">
        <v>281</v>
      </c>
      <c r="S807" s="5">
        <v>0.22</v>
      </c>
      <c r="T807" t="s">
        <v>8</v>
      </c>
      <c r="X807" s="4">
        <v>42156</v>
      </c>
      <c r="Y807" s="4">
        <v>42116</v>
      </c>
      <c r="Z807" t="s">
        <v>61</v>
      </c>
      <c r="AA807" t="s">
        <v>1899</v>
      </c>
      <c r="AB807" t="s">
        <v>8</v>
      </c>
    </row>
    <row r="808" spans="1:28" hidden="1" x14ac:dyDescent="0.3">
      <c r="A808">
        <v>2237830</v>
      </c>
      <c r="B808" t="s">
        <v>1796</v>
      </c>
      <c r="C808" t="s">
        <v>1898</v>
      </c>
      <c r="E808" t="s">
        <v>64</v>
      </c>
      <c r="F808" t="s">
        <v>154</v>
      </c>
      <c r="G808" t="s">
        <v>153</v>
      </c>
      <c r="H808" t="s">
        <v>10</v>
      </c>
      <c r="I808" t="s">
        <v>8</v>
      </c>
      <c r="J808" t="s">
        <v>8</v>
      </c>
      <c r="K808" t="s">
        <v>8</v>
      </c>
      <c r="L808" t="s">
        <v>10</v>
      </c>
      <c r="M808">
        <v>31.5</v>
      </c>
      <c r="N808">
        <v>17.5</v>
      </c>
      <c r="O808">
        <v>3.2</v>
      </c>
      <c r="P808">
        <v>3.2</v>
      </c>
      <c r="Q808">
        <v>220</v>
      </c>
      <c r="R808">
        <v>281</v>
      </c>
      <c r="S808" s="5">
        <v>0.22</v>
      </c>
      <c r="T808" t="s">
        <v>8</v>
      </c>
      <c r="X808" s="4">
        <v>42156</v>
      </c>
      <c r="Y808" s="4">
        <v>42116</v>
      </c>
      <c r="Z808" t="s">
        <v>61</v>
      </c>
      <c r="AA808" t="s">
        <v>1897</v>
      </c>
      <c r="AB808" t="s">
        <v>8</v>
      </c>
    </row>
    <row r="809" spans="1:28" hidden="1" x14ac:dyDescent="0.3">
      <c r="A809">
        <v>2244440</v>
      </c>
      <c r="B809" t="s">
        <v>1796</v>
      </c>
      <c r="C809" t="s">
        <v>511</v>
      </c>
      <c r="D809" t="s">
        <v>510</v>
      </c>
      <c r="E809" t="s">
        <v>64</v>
      </c>
      <c r="F809" t="s">
        <v>154</v>
      </c>
      <c r="G809" t="s">
        <v>153</v>
      </c>
      <c r="H809" t="s">
        <v>10</v>
      </c>
      <c r="I809" t="s">
        <v>8</v>
      </c>
      <c r="J809" t="s">
        <v>8</v>
      </c>
      <c r="K809" t="s">
        <v>8</v>
      </c>
      <c r="L809" t="s">
        <v>10</v>
      </c>
      <c r="M809">
        <v>32.9</v>
      </c>
      <c r="N809">
        <v>18.600000000000001</v>
      </c>
      <c r="O809">
        <v>3.2</v>
      </c>
      <c r="P809">
        <v>3.2</v>
      </c>
      <c r="Q809">
        <v>204</v>
      </c>
      <c r="R809">
        <v>281</v>
      </c>
      <c r="S809" s="5">
        <v>0.27</v>
      </c>
      <c r="T809" t="s">
        <v>8</v>
      </c>
      <c r="X809" s="4">
        <v>42185</v>
      </c>
      <c r="Y809" s="4">
        <v>42171</v>
      </c>
      <c r="Z809" t="s">
        <v>61</v>
      </c>
      <c r="AA809" t="s">
        <v>1896</v>
      </c>
      <c r="AB809" t="s">
        <v>8</v>
      </c>
    </row>
    <row r="810" spans="1:28" hidden="1" x14ac:dyDescent="0.3">
      <c r="A810">
        <v>2267040</v>
      </c>
      <c r="B810" t="s">
        <v>1796</v>
      </c>
      <c r="C810" t="s">
        <v>1895</v>
      </c>
      <c r="E810" t="s">
        <v>64</v>
      </c>
      <c r="F810" t="s">
        <v>154</v>
      </c>
      <c r="G810" t="s">
        <v>153</v>
      </c>
      <c r="H810" t="s">
        <v>10</v>
      </c>
      <c r="I810" t="s">
        <v>8</v>
      </c>
      <c r="J810" t="s">
        <v>8</v>
      </c>
      <c r="K810" t="s">
        <v>8</v>
      </c>
      <c r="L810" t="s">
        <v>8</v>
      </c>
      <c r="M810">
        <v>32.5</v>
      </c>
      <c r="N810">
        <v>19.100000000000001</v>
      </c>
      <c r="O810">
        <v>3.2</v>
      </c>
      <c r="P810">
        <v>3.2</v>
      </c>
      <c r="Q810">
        <v>219</v>
      </c>
      <c r="R810">
        <v>281</v>
      </c>
      <c r="S810" s="5">
        <v>0.22</v>
      </c>
      <c r="T810" t="s">
        <v>8</v>
      </c>
      <c r="X810" s="4">
        <v>42510</v>
      </c>
      <c r="Y810" s="4">
        <v>42508</v>
      </c>
      <c r="Z810" t="s">
        <v>61</v>
      </c>
      <c r="AA810" t="s">
        <v>1894</v>
      </c>
      <c r="AB810" t="s">
        <v>8</v>
      </c>
    </row>
    <row r="811" spans="1:28" hidden="1" x14ac:dyDescent="0.3">
      <c r="A811">
        <v>2257581</v>
      </c>
      <c r="B811" t="s">
        <v>1796</v>
      </c>
      <c r="C811" t="s">
        <v>1893</v>
      </c>
      <c r="E811" t="s">
        <v>64</v>
      </c>
      <c r="F811" t="s">
        <v>154</v>
      </c>
      <c r="G811" t="s">
        <v>153</v>
      </c>
      <c r="H811" t="s">
        <v>10</v>
      </c>
      <c r="I811" t="s">
        <v>8</v>
      </c>
      <c r="J811" t="s">
        <v>8</v>
      </c>
      <c r="K811" t="s">
        <v>8</v>
      </c>
      <c r="L811" t="s">
        <v>8</v>
      </c>
      <c r="M811">
        <v>32.5</v>
      </c>
      <c r="N811">
        <v>19.100000000000001</v>
      </c>
      <c r="O811">
        <v>3.2</v>
      </c>
      <c r="P811">
        <v>3.2</v>
      </c>
      <c r="Q811">
        <v>219</v>
      </c>
      <c r="R811">
        <v>281</v>
      </c>
      <c r="S811" s="5">
        <v>0.22</v>
      </c>
      <c r="T811" t="s">
        <v>8</v>
      </c>
      <c r="X811" s="4">
        <v>42430</v>
      </c>
      <c r="Y811" s="4">
        <v>42397</v>
      </c>
      <c r="Z811" t="s">
        <v>61</v>
      </c>
      <c r="AA811" t="s">
        <v>1892</v>
      </c>
      <c r="AB811" t="s">
        <v>8</v>
      </c>
    </row>
    <row r="812" spans="1:28" hidden="1" x14ac:dyDescent="0.3">
      <c r="A812">
        <v>2274765</v>
      </c>
      <c r="B812" t="s">
        <v>1796</v>
      </c>
      <c r="C812" t="s">
        <v>1891</v>
      </c>
      <c r="E812" t="s">
        <v>64</v>
      </c>
      <c r="F812" t="s">
        <v>154</v>
      </c>
      <c r="G812" t="s">
        <v>153</v>
      </c>
      <c r="H812" t="s">
        <v>10</v>
      </c>
      <c r="I812" t="s">
        <v>8</v>
      </c>
      <c r="J812" t="s">
        <v>8</v>
      </c>
      <c r="K812" t="s">
        <v>8</v>
      </c>
      <c r="L812" t="s">
        <v>8</v>
      </c>
      <c r="M812">
        <v>32.5</v>
      </c>
      <c r="N812">
        <v>19.100000000000001</v>
      </c>
      <c r="O812">
        <v>3.2</v>
      </c>
      <c r="P812">
        <v>3.2</v>
      </c>
      <c r="Q812">
        <v>219</v>
      </c>
      <c r="R812">
        <v>281</v>
      </c>
      <c r="S812" s="5">
        <v>0.22</v>
      </c>
      <c r="T812" t="s">
        <v>8</v>
      </c>
      <c r="X812" s="4">
        <v>42594</v>
      </c>
      <c r="Y812" s="4">
        <v>42577</v>
      </c>
      <c r="Z812" t="s">
        <v>61</v>
      </c>
      <c r="AA812" t="s">
        <v>1890</v>
      </c>
      <c r="AB812" t="s">
        <v>8</v>
      </c>
    </row>
    <row r="813" spans="1:28" hidden="1" x14ac:dyDescent="0.3">
      <c r="A813">
        <v>2274764</v>
      </c>
      <c r="B813" t="s">
        <v>1796</v>
      </c>
      <c r="C813" t="s">
        <v>1889</v>
      </c>
      <c r="E813" t="s">
        <v>64</v>
      </c>
      <c r="F813" t="s">
        <v>154</v>
      </c>
      <c r="G813" t="s">
        <v>153</v>
      </c>
      <c r="H813" t="s">
        <v>10</v>
      </c>
      <c r="I813" t="s">
        <v>8</v>
      </c>
      <c r="J813" t="s">
        <v>8</v>
      </c>
      <c r="K813" t="s">
        <v>8</v>
      </c>
      <c r="L813" t="s">
        <v>8</v>
      </c>
      <c r="M813">
        <v>32.5</v>
      </c>
      <c r="N813">
        <v>19.100000000000001</v>
      </c>
      <c r="O813">
        <v>3.2</v>
      </c>
      <c r="P813">
        <v>3.2</v>
      </c>
      <c r="Q813">
        <v>219</v>
      </c>
      <c r="R813">
        <v>281</v>
      </c>
      <c r="S813" s="5">
        <v>0.22</v>
      </c>
      <c r="T813" t="s">
        <v>8</v>
      </c>
      <c r="X813" s="4">
        <v>42594</v>
      </c>
      <c r="Y813" s="4">
        <v>42577</v>
      </c>
      <c r="Z813" t="s">
        <v>61</v>
      </c>
      <c r="AA813" t="s">
        <v>1888</v>
      </c>
      <c r="AB813" t="s">
        <v>8</v>
      </c>
    </row>
    <row r="814" spans="1:28" hidden="1" x14ac:dyDescent="0.3">
      <c r="A814">
        <v>2274767</v>
      </c>
      <c r="B814" t="s">
        <v>1796</v>
      </c>
      <c r="C814" t="s">
        <v>1887</v>
      </c>
      <c r="E814" t="s">
        <v>64</v>
      </c>
      <c r="F814" t="s">
        <v>154</v>
      </c>
      <c r="G814" t="s">
        <v>153</v>
      </c>
      <c r="H814" t="s">
        <v>10</v>
      </c>
      <c r="I814" t="s">
        <v>8</v>
      </c>
      <c r="J814" t="s">
        <v>8</v>
      </c>
      <c r="K814" t="s">
        <v>8</v>
      </c>
      <c r="L814" t="s">
        <v>8</v>
      </c>
      <c r="M814">
        <v>32.5</v>
      </c>
      <c r="N814">
        <v>19.100000000000001</v>
      </c>
      <c r="O814">
        <v>3.2</v>
      </c>
      <c r="P814">
        <v>3.2</v>
      </c>
      <c r="Q814">
        <v>219</v>
      </c>
      <c r="R814">
        <v>281</v>
      </c>
      <c r="S814" s="5">
        <v>0.22</v>
      </c>
      <c r="T814" t="s">
        <v>8</v>
      </c>
      <c r="X814" s="4">
        <v>42594</v>
      </c>
      <c r="Y814" s="4">
        <v>42577</v>
      </c>
      <c r="Z814" t="s">
        <v>61</v>
      </c>
      <c r="AA814" t="s">
        <v>1886</v>
      </c>
      <c r="AB814" t="s">
        <v>8</v>
      </c>
    </row>
    <row r="815" spans="1:28" hidden="1" x14ac:dyDescent="0.3">
      <c r="A815">
        <v>2274766</v>
      </c>
      <c r="B815" t="s">
        <v>1796</v>
      </c>
      <c r="C815" t="s">
        <v>1885</v>
      </c>
      <c r="E815" t="s">
        <v>64</v>
      </c>
      <c r="F815" t="s">
        <v>154</v>
      </c>
      <c r="G815" t="s">
        <v>153</v>
      </c>
      <c r="H815" t="s">
        <v>10</v>
      </c>
      <c r="I815" t="s">
        <v>8</v>
      </c>
      <c r="J815" t="s">
        <v>8</v>
      </c>
      <c r="K815" t="s">
        <v>8</v>
      </c>
      <c r="L815" t="s">
        <v>8</v>
      </c>
      <c r="M815">
        <v>32.5</v>
      </c>
      <c r="N815">
        <v>19.100000000000001</v>
      </c>
      <c r="O815">
        <v>3.2</v>
      </c>
      <c r="P815">
        <v>3.2</v>
      </c>
      <c r="Q815">
        <v>219</v>
      </c>
      <c r="R815">
        <v>281</v>
      </c>
      <c r="S815" s="5">
        <v>0.22</v>
      </c>
      <c r="T815" t="s">
        <v>8</v>
      </c>
      <c r="X815" s="4">
        <v>42594</v>
      </c>
      <c r="Y815" s="4">
        <v>42577</v>
      </c>
      <c r="Z815" t="s">
        <v>61</v>
      </c>
      <c r="AA815" t="s">
        <v>1884</v>
      </c>
      <c r="AB815" t="s">
        <v>8</v>
      </c>
    </row>
    <row r="816" spans="1:28" hidden="1" x14ac:dyDescent="0.3">
      <c r="A816">
        <v>2237753</v>
      </c>
      <c r="B816" t="s">
        <v>1796</v>
      </c>
      <c r="C816" t="s">
        <v>1883</v>
      </c>
      <c r="E816" t="s">
        <v>64</v>
      </c>
      <c r="F816" t="s">
        <v>154</v>
      </c>
      <c r="G816" t="s">
        <v>153</v>
      </c>
      <c r="H816" t="s">
        <v>10</v>
      </c>
      <c r="I816" t="s">
        <v>8</v>
      </c>
      <c r="J816" t="s">
        <v>8</v>
      </c>
      <c r="K816" t="s">
        <v>8</v>
      </c>
      <c r="L816" t="s">
        <v>10</v>
      </c>
      <c r="M816">
        <v>31.5</v>
      </c>
      <c r="N816">
        <v>17.5</v>
      </c>
      <c r="O816">
        <v>3.2</v>
      </c>
      <c r="P816">
        <v>3.2</v>
      </c>
      <c r="Q816">
        <v>220</v>
      </c>
      <c r="R816">
        <v>281</v>
      </c>
      <c r="S816" s="5">
        <v>0.22</v>
      </c>
      <c r="T816" t="s">
        <v>8</v>
      </c>
      <c r="X816" s="4">
        <v>42156</v>
      </c>
      <c r="Y816" s="4">
        <v>42116</v>
      </c>
      <c r="Z816" t="s">
        <v>61</v>
      </c>
      <c r="AA816" t="s">
        <v>1882</v>
      </c>
      <c r="AB816" t="s">
        <v>8</v>
      </c>
    </row>
    <row r="817" spans="1:28" hidden="1" x14ac:dyDescent="0.3">
      <c r="A817">
        <v>2237754</v>
      </c>
      <c r="B817" t="s">
        <v>1796</v>
      </c>
      <c r="C817" t="s">
        <v>1881</v>
      </c>
      <c r="E817" t="s">
        <v>64</v>
      </c>
      <c r="F817" t="s">
        <v>154</v>
      </c>
      <c r="G817" t="s">
        <v>153</v>
      </c>
      <c r="H817" t="s">
        <v>10</v>
      </c>
      <c r="I817" t="s">
        <v>8</v>
      </c>
      <c r="J817" t="s">
        <v>8</v>
      </c>
      <c r="K817" t="s">
        <v>8</v>
      </c>
      <c r="L817" t="s">
        <v>10</v>
      </c>
      <c r="M817">
        <v>31.5</v>
      </c>
      <c r="N817">
        <v>17.5</v>
      </c>
      <c r="O817">
        <v>3.2</v>
      </c>
      <c r="P817">
        <v>3.2</v>
      </c>
      <c r="Q817">
        <v>220</v>
      </c>
      <c r="R817">
        <v>281</v>
      </c>
      <c r="S817" s="5">
        <v>0.22</v>
      </c>
      <c r="T817" t="s">
        <v>8</v>
      </c>
      <c r="X817" s="4">
        <v>42156</v>
      </c>
      <c r="Y817" s="4">
        <v>42116</v>
      </c>
      <c r="Z817" t="s">
        <v>61</v>
      </c>
      <c r="AA817" t="s">
        <v>1880</v>
      </c>
      <c r="AB817" t="s">
        <v>8</v>
      </c>
    </row>
    <row r="818" spans="1:28" hidden="1" x14ac:dyDescent="0.3">
      <c r="A818">
        <v>2237755</v>
      </c>
      <c r="B818" t="s">
        <v>1796</v>
      </c>
      <c r="C818" t="s">
        <v>1879</v>
      </c>
      <c r="E818" t="s">
        <v>64</v>
      </c>
      <c r="F818" t="s">
        <v>154</v>
      </c>
      <c r="G818" t="s">
        <v>153</v>
      </c>
      <c r="H818" t="s">
        <v>10</v>
      </c>
      <c r="I818" t="s">
        <v>8</v>
      </c>
      <c r="J818" t="s">
        <v>8</v>
      </c>
      <c r="K818" t="s">
        <v>8</v>
      </c>
      <c r="L818" t="s">
        <v>10</v>
      </c>
      <c r="M818">
        <v>31.5</v>
      </c>
      <c r="N818">
        <v>17.5</v>
      </c>
      <c r="O818">
        <v>3.2</v>
      </c>
      <c r="P818">
        <v>3.2</v>
      </c>
      <c r="Q818">
        <v>220</v>
      </c>
      <c r="R818">
        <v>281</v>
      </c>
      <c r="S818" s="5">
        <v>0.22</v>
      </c>
      <c r="T818" t="s">
        <v>8</v>
      </c>
      <c r="X818" s="4">
        <v>42156</v>
      </c>
      <c r="Y818" s="4">
        <v>42116</v>
      </c>
      <c r="Z818" t="s">
        <v>61</v>
      </c>
      <c r="AA818" t="s">
        <v>1878</v>
      </c>
      <c r="AB818" t="s">
        <v>8</v>
      </c>
    </row>
    <row r="819" spans="1:28" hidden="1" x14ac:dyDescent="0.3">
      <c r="A819">
        <v>2237741</v>
      </c>
      <c r="B819" t="s">
        <v>1796</v>
      </c>
      <c r="C819" t="s">
        <v>1877</v>
      </c>
      <c r="E819" t="s">
        <v>64</v>
      </c>
      <c r="F819" t="s">
        <v>154</v>
      </c>
      <c r="G819" t="s">
        <v>153</v>
      </c>
      <c r="H819" t="s">
        <v>10</v>
      </c>
      <c r="I819" t="s">
        <v>8</v>
      </c>
      <c r="J819" t="s">
        <v>8</v>
      </c>
      <c r="K819" t="s">
        <v>8</v>
      </c>
      <c r="L819" t="s">
        <v>10</v>
      </c>
      <c r="M819">
        <v>31.5</v>
      </c>
      <c r="N819">
        <v>17.5</v>
      </c>
      <c r="O819">
        <v>3.2</v>
      </c>
      <c r="P819">
        <v>3.2</v>
      </c>
      <c r="Q819">
        <v>220</v>
      </c>
      <c r="R819">
        <v>281</v>
      </c>
      <c r="S819" s="5">
        <v>0.22</v>
      </c>
      <c r="T819" t="s">
        <v>8</v>
      </c>
      <c r="X819" s="4">
        <v>42156</v>
      </c>
      <c r="Y819" s="4">
        <v>42116</v>
      </c>
      <c r="Z819" t="s">
        <v>61</v>
      </c>
      <c r="AA819" t="s">
        <v>1876</v>
      </c>
      <c r="AB819" t="s">
        <v>8</v>
      </c>
    </row>
    <row r="820" spans="1:28" hidden="1" x14ac:dyDescent="0.3">
      <c r="A820">
        <v>2237756</v>
      </c>
      <c r="B820" t="s">
        <v>1796</v>
      </c>
      <c r="C820" t="s">
        <v>1875</v>
      </c>
      <c r="E820" t="s">
        <v>64</v>
      </c>
      <c r="F820" t="s">
        <v>154</v>
      </c>
      <c r="G820" t="s">
        <v>153</v>
      </c>
      <c r="H820" t="s">
        <v>10</v>
      </c>
      <c r="I820" t="s">
        <v>8</v>
      </c>
      <c r="J820" t="s">
        <v>8</v>
      </c>
      <c r="K820" t="s">
        <v>8</v>
      </c>
      <c r="L820" t="s">
        <v>10</v>
      </c>
      <c r="M820">
        <v>31.5</v>
      </c>
      <c r="N820">
        <v>17.5</v>
      </c>
      <c r="O820">
        <v>3.2</v>
      </c>
      <c r="P820">
        <v>3.2</v>
      </c>
      <c r="Q820">
        <v>220</v>
      </c>
      <c r="R820">
        <v>281</v>
      </c>
      <c r="S820" s="5">
        <v>0.22</v>
      </c>
      <c r="T820" t="s">
        <v>8</v>
      </c>
      <c r="X820" s="4">
        <v>42156</v>
      </c>
      <c r="Y820" s="4">
        <v>42116</v>
      </c>
      <c r="Z820" t="s">
        <v>61</v>
      </c>
      <c r="AA820" t="s">
        <v>1874</v>
      </c>
      <c r="AB820" t="s">
        <v>8</v>
      </c>
    </row>
    <row r="821" spans="1:28" hidden="1" x14ac:dyDescent="0.3">
      <c r="A821">
        <v>2267038</v>
      </c>
      <c r="B821" t="s">
        <v>1796</v>
      </c>
      <c r="C821" t="s">
        <v>1873</v>
      </c>
      <c r="E821" t="s">
        <v>64</v>
      </c>
      <c r="F821" t="s">
        <v>154</v>
      </c>
      <c r="G821" t="s">
        <v>153</v>
      </c>
      <c r="H821" t="s">
        <v>10</v>
      </c>
      <c r="I821" t="s">
        <v>8</v>
      </c>
      <c r="J821" t="s">
        <v>8</v>
      </c>
      <c r="K821" t="s">
        <v>8</v>
      </c>
      <c r="L821" t="s">
        <v>8</v>
      </c>
      <c r="M821">
        <v>32.5</v>
      </c>
      <c r="N821">
        <v>19.100000000000001</v>
      </c>
      <c r="O821">
        <v>3.2</v>
      </c>
      <c r="P821">
        <v>3.2</v>
      </c>
      <c r="Q821">
        <v>219</v>
      </c>
      <c r="R821">
        <v>281</v>
      </c>
      <c r="S821" s="5">
        <v>0.22</v>
      </c>
      <c r="T821" t="s">
        <v>8</v>
      </c>
      <c r="X821" s="4">
        <v>42510</v>
      </c>
      <c r="Y821" s="4">
        <v>42508</v>
      </c>
      <c r="Z821" t="s">
        <v>61</v>
      </c>
      <c r="AA821" t="s">
        <v>1872</v>
      </c>
      <c r="AB821" t="s">
        <v>8</v>
      </c>
    </row>
    <row r="822" spans="1:28" hidden="1" x14ac:dyDescent="0.3">
      <c r="A822">
        <v>2237774</v>
      </c>
      <c r="B822" t="s">
        <v>1796</v>
      </c>
      <c r="C822" t="s">
        <v>1871</v>
      </c>
      <c r="E822" t="s">
        <v>64</v>
      </c>
      <c r="F822" t="s">
        <v>154</v>
      </c>
      <c r="G822" t="s">
        <v>153</v>
      </c>
      <c r="H822" t="s">
        <v>10</v>
      </c>
      <c r="I822" t="s">
        <v>8</v>
      </c>
      <c r="J822" t="s">
        <v>8</v>
      </c>
      <c r="K822" t="s">
        <v>8</v>
      </c>
      <c r="L822" t="s">
        <v>10</v>
      </c>
      <c r="M822">
        <v>31.5</v>
      </c>
      <c r="N822">
        <v>17.5</v>
      </c>
      <c r="O822">
        <v>3.2</v>
      </c>
      <c r="P822">
        <v>3.2</v>
      </c>
      <c r="Q822">
        <v>220</v>
      </c>
      <c r="R822">
        <v>281</v>
      </c>
      <c r="S822" s="5">
        <v>0.22</v>
      </c>
      <c r="T822" t="s">
        <v>8</v>
      </c>
      <c r="X822" s="4">
        <v>42156</v>
      </c>
      <c r="Y822" s="4">
        <v>42116</v>
      </c>
      <c r="Z822" t="s">
        <v>61</v>
      </c>
      <c r="AA822" t="s">
        <v>1870</v>
      </c>
      <c r="AB822" t="s">
        <v>8</v>
      </c>
    </row>
    <row r="823" spans="1:28" hidden="1" x14ac:dyDescent="0.3">
      <c r="A823">
        <v>2237781</v>
      </c>
      <c r="B823" t="s">
        <v>1796</v>
      </c>
      <c r="C823" t="s">
        <v>1869</v>
      </c>
      <c r="E823" t="s">
        <v>64</v>
      </c>
      <c r="F823" t="s">
        <v>154</v>
      </c>
      <c r="G823" t="s">
        <v>153</v>
      </c>
      <c r="H823" t="s">
        <v>10</v>
      </c>
      <c r="I823" t="s">
        <v>8</v>
      </c>
      <c r="J823" t="s">
        <v>8</v>
      </c>
      <c r="K823" t="s">
        <v>8</v>
      </c>
      <c r="L823" t="s">
        <v>10</v>
      </c>
      <c r="M823">
        <v>31.5</v>
      </c>
      <c r="N823">
        <v>17.5</v>
      </c>
      <c r="O823">
        <v>3.2</v>
      </c>
      <c r="P823">
        <v>3.2</v>
      </c>
      <c r="Q823">
        <v>220</v>
      </c>
      <c r="R823">
        <v>281</v>
      </c>
      <c r="S823" s="5">
        <v>0.22</v>
      </c>
      <c r="T823" t="s">
        <v>8</v>
      </c>
      <c r="X823" s="4">
        <v>42156</v>
      </c>
      <c r="Y823" s="4">
        <v>42116</v>
      </c>
      <c r="Z823" t="s">
        <v>61</v>
      </c>
      <c r="AA823" t="s">
        <v>1868</v>
      </c>
      <c r="AB823" t="s">
        <v>8</v>
      </c>
    </row>
    <row r="824" spans="1:28" hidden="1" x14ac:dyDescent="0.3">
      <c r="A824">
        <v>2237762</v>
      </c>
      <c r="B824" t="s">
        <v>1796</v>
      </c>
      <c r="C824" t="s">
        <v>1867</v>
      </c>
      <c r="E824" t="s">
        <v>64</v>
      </c>
      <c r="F824" t="s">
        <v>154</v>
      </c>
      <c r="G824" t="s">
        <v>153</v>
      </c>
      <c r="H824" t="s">
        <v>10</v>
      </c>
      <c r="I824" t="s">
        <v>8</v>
      </c>
      <c r="J824" t="s">
        <v>8</v>
      </c>
      <c r="K824" t="s">
        <v>8</v>
      </c>
      <c r="L824" t="s">
        <v>10</v>
      </c>
      <c r="M824">
        <v>31.5</v>
      </c>
      <c r="N824">
        <v>17.5</v>
      </c>
      <c r="O824">
        <v>3.2</v>
      </c>
      <c r="P824">
        <v>3.2</v>
      </c>
      <c r="Q824">
        <v>220</v>
      </c>
      <c r="R824">
        <v>281</v>
      </c>
      <c r="S824" s="5">
        <v>0.22</v>
      </c>
      <c r="T824" t="s">
        <v>8</v>
      </c>
      <c r="X824" s="4">
        <v>42156</v>
      </c>
      <c r="Y824" s="4">
        <v>42116</v>
      </c>
      <c r="Z824" t="s">
        <v>61</v>
      </c>
      <c r="AA824" t="s">
        <v>1866</v>
      </c>
      <c r="AB824" t="s">
        <v>8</v>
      </c>
    </row>
    <row r="825" spans="1:28" hidden="1" x14ac:dyDescent="0.3">
      <c r="A825">
        <v>2267039</v>
      </c>
      <c r="B825" t="s">
        <v>1796</v>
      </c>
      <c r="C825" t="s">
        <v>1865</v>
      </c>
      <c r="E825" t="s">
        <v>64</v>
      </c>
      <c r="F825" t="s">
        <v>154</v>
      </c>
      <c r="G825" t="s">
        <v>153</v>
      </c>
      <c r="H825" t="s">
        <v>10</v>
      </c>
      <c r="I825" t="s">
        <v>8</v>
      </c>
      <c r="J825" t="s">
        <v>8</v>
      </c>
      <c r="K825" t="s">
        <v>8</v>
      </c>
      <c r="L825" t="s">
        <v>8</v>
      </c>
      <c r="M825">
        <v>32.5</v>
      </c>
      <c r="N825">
        <v>19.100000000000001</v>
      </c>
      <c r="O825">
        <v>3.2</v>
      </c>
      <c r="P825">
        <v>3.2</v>
      </c>
      <c r="Q825">
        <v>219</v>
      </c>
      <c r="R825">
        <v>281</v>
      </c>
      <c r="S825" s="5">
        <v>0.22</v>
      </c>
      <c r="T825" t="s">
        <v>8</v>
      </c>
      <c r="X825" s="4">
        <v>42510</v>
      </c>
      <c r="Y825" s="4">
        <v>42508</v>
      </c>
      <c r="Z825" t="s">
        <v>61</v>
      </c>
      <c r="AA825" t="s">
        <v>1864</v>
      </c>
      <c r="AB825" t="s">
        <v>8</v>
      </c>
    </row>
    <row r="826" spans="1:28" hidden="1" x14ac:dyDescent="0.3">
      <c r="A826">
        <v>2237742</v>
      </c>
      <c r="B826" t="s">
        <v>1796</v>
      </c>
      <c r="C826" t="s">
        <v>1863</v>
      </c>
      <c r="E826" t="s">
        <v>64</v>
      </c>
      <c r="F826" t="s">
        <v>154</v>
      </c>
      <c r="G826" t="s">
        <v>153</v>
      </c>
      <c r="H826" t="s">
        <v>10</v>
      </c>
      <c r="I826" t="s">
        <v>8</v>
      </c>
      <c r="J826" t="s">
        <v>8</v>
      </c>
      <c r="K826" t="s">
        <v>8</v>
      </c>
      <c r="L826" t="s">
        <v>10</v>
      </c>
      <c r="M826">
        <v>31.5</v>
      </c>
      <c r="N826">
        <v>17.5</v>
      </c>
      <c r="O826">
        <v>3.2</v>
      </c>
      <c r="P826">
        <v>3.2</v>
      </c>
      <c r="Q826">
        <v>220</v>
      </c>
      <c r="R826">
        <v>281</v>
      </c>
      <c r="S826" s="5">
        <v>0.22</v>
      </c>
      <c r="T826" t="s">
        <v>8</v>
      </c>
      <c r="X826" s="4">
        <v>42156</v>
      </c>
      <c r="Y826" s="4">
        <v>42116</v>
      </c>
      <c r="Z826" t="s">
        <v>61</v>
      </c>
      <c r="AA826" t="s">
        <v>1862</v>
      </c>
      <c r="AB826" t="s">
        <v>8</v>
      </c>
    </row>
    <row r="827" spans="1:28" hidden="1" x14ac:dyDescent="0.3">
      <c r="A827">
        <v>2263541</v>
      </c>
      <c r="B827" t="s">
        <v>1796</v>
      </c>
      <c r="C827" t="s">
        <v>1861</v>
      </c>
      <c r="E827" t="s">
        <v>64</v>
      </c>
      <c r="F827" t="s">
        <v>154</v>
      </c>
      <c r="G827" t="s">
        <v>153</v>
      </c>
      <c r="H827" t="s">
        <v>10</v>
      </c>
      <c r="I827" t="s">
        <v>8</v>
      </c>
      <c r="J827" t="s">
        <v>8</v>
      </c>
      <c r="K827" t="s">
        <v>8</v>
      </c>
      <c r="L827" t="s">
        <v>8</v>
      </c>
      <c r="M827">
        <v>32.5</v>
      </c>
      <c r="N827">
        <v>19.100000000000001</v>
      </c>
      <c r="O827">
        <v>3.2</v>
      </c>
      <c r="P827">
        <v>3.2</v>
      </c>
      <c r="Q827">
        <v>219</v>
      </c>
      <c r="R827">
        <v>281</v>
      </c>
      <c r="S827" s="5">
        <v>0.22</v>
      </c>
      <c r="T827" t="s">
        <v>8</v>
      </c>
      <c r="X827" s="4">
        <v>42470</v>
      </c>
      <c r="Y827" s="4">
        <v>42459</v>
      </c>
      <c r="Z827" t="s">
        <v>61</v>
      </c>
      <c r="AA827" t="s">
        <v>1860</v>
      </c>
      <c r="AB827" t="s">
        <v>8</v>
      </c>
    </row>
    <row r="828" spans="1:28" hidden="1" x14ac:dyDescent="0.3">
      <c r="A828">
        <v>2237844</v>
      </c>
      <c r="B828" t="s">
        <v>1796</v>
      </c>
      <c r="C828" t="s">
        <v>1859</v>
      </c>
      <c r="E828" t="s">
        <v>64</v>
      </c>
      <c r="F828" t="s">
        <v>154</v>
      </c>
      <c r="G828" t="s">
        <v>153</v>
      </c>
      <c r="H828" t="s">
        <v>10</v>
      </c>
      <c r="I828" t="s">
        <v>8</v>
      </c>
      <c r="J828" t="s">
        <v>8</v>
      </c>
      <c r="K828" t="s">
        <v>8</v>
      </c>
      <c r="L828" t="s">
        <v>10</v>
      </c>
      <c r="M828">
        <v>31.5</v>
      </c>
      <c r="N828">
        <v>17.5</v>
      </c>
      <c r="O828">
        <v>3.2</v>
      </c>
      <c r="P828">
        <v>3.2</v>
      </c>
      <c r="Q828">
        <v>220</v>
      </c>
      <c r="R828">
        <v>281</v>
      </c>
      <c r="S828" s="5">
        <v>0.22</v>
      </c>
      <c r="T828" t="s">
        <v>8</v>
      </c>
      <c r="X828" s="4">
        <v>42156</v>
      </c>
      <c r="Y828" s="4">
        <v>42116</v>
      </c>
      <c r="Z828" t="s">
        <v>61</v>
      </c>
      <c r="AA828" t="s">
        <v>1858</v>
      </c>
      <c r="AB828" t="s">
        <v>8</v>
      </c>
    </row>
    <row r="829" spans="1:28" hidden="1" x14ac:dyDescent="0.3">
      <c r="A829">
        <v>2257582</v>
      </c>
      <c r="B829" t="s">
        <v>1796</v>
      </c>
      <c r="C829" t="s">
        <v>1856</v>
      </c>
      <c r="E829" t="s">
        <v>64</v>
      </c>
      <c r="F829" t="s">
        <v>154</v>
      </c>
      <c r="G829" t="s">
        <v>153</v>
      </c>
      <c r="H829" t="s">
        <v>10</v>
      </c>
      <c r="I829" t="s">
        <v>8</v>
      </c>
      <c r="J829" t="s">
        <v>8</v>
      </c>
      <c r="K829" t="s">
        <v>8</v>
      </c>
      <c r="L829" t="s">
        <v>8</v>
      </c>
      <c r="M829">
        <v>32.5</v>
      </c>
      <c r="N829">
        <v>19.100000000000001</v>
      </c>
      <c r="O829">
        <v>3.2</v>
      </c>
      <c r="P829">
        <v>3.2</v>
      </c>
      <c r="Q829">
        <v>219</v>
      </c>
      <c r="R829">
        <v>281</v>
      </c>
      <c r="S829" s="5">
        <v>0.22</v>
      </c>
      <c r="T829" t="s">
        <v>8</v>
      </c>
      <c r="X829" s="4">
        <v>42430</v>
      </c>
      <c r="Y829" s="4">
        <v>42397</v>
      </c>
      <c r="Z829" t="s">
        <v>61</v>
      </c>
      <c r="AA829" t="s">
        <v>1857</v>
      </c>
      <c r="AB829" t="s">
        <v>8</v>
      </c>
    </row>
    <row r="830" spans="1:28" hidden="1" x14ac:dyDescent="0.3">
      <c r="A830">
        <v>2267846</v>
      </c>
      <c r="B830" t="s">
        <v>1796</v>
      </c>
      <c r="C830" t="s">
        <v>1856</v>
      </c>
      <c r="E830" t="s">
        <v>64</v>
      </c>
      <c r="F830" t="s">
        <v>154</v>
      </c>
      <c r="G830" t="s">
        <v>153</v>
      </c>
      <c r="H830" t="s">
        <v>10</v>
      </c>
      <c r="I830" t="s">
        <v>8</v>
      </c>
      <c r="J830" t="s">
        <v>8</v>
      </c>
      <c r="K830" t="s">
        <v>8</v>
      </c>
      <c r="L830" t="s">
        <v>8</v>
      </c>
      <c r="M830">
        <v>31.5</v>
      </c>
      <c r="N830">
        <v>17.5</v>
      </c>
      <c r="O830">
        <v>3.2</v>
      </c>
      <c r="P830">
        <v>3.2</v>
      </c>
      <c r="Q830">
        <v>220</v>
      </c>
      <c r="R830">
        <v>281</v>
      </c>
      <c r="S830" s="5">
        <v>0.22</v>
      </c>
      <c r="T830" t="s">
        <v>8</v>
      </c>
      <c r="X830" s="4">
        <v>42505</v>
      </c>
      <c r="Y830" s="4">
        <v>42147</v>
      </c>
      <c r="Z830" t="s">
        <v>72</v>
      </c>
      <c r="AA830" t="s">
        <v>1855</v>
      </c>
      <c r="AB830" t="s">
        <v>8</v>
      </c>
    </row>
    <row r="831" spans="1:28" hidden="1" x14ac:dyDescent="0.3">
      <c r="A831">
        <v>2257580</v>
      </c>
      <c r="B831" t="s">
        <v>1796</v>
      </c>
      <c r="C831" t="s">
        <v>1854</v>
      </c>
      <c r="E831" t="s">
        <v>64</v>
      </c>
      <c r="F831" t="s">
        <v>154</v>
      </c>
      <c r="G831" t="s">
        <v>153</v>
      </c>
      <c r="H831" t="s">
        <v>10</v>
      </c>
      <c r="I831" t="s">
        <v>8</v>
      </c>
      <c r="J831" t="s">
        <v>8</v>
      </c>
      <c r="K831" t="s">
        <v>8</v>
      </c>
      <c r="L831" t="s">
        <v>8</v>
      </c>
      <c r="M831">
        <v>32.5</v>
      </c>
      <c r="N831">
        <v>19.100000000000001</v>
      </c>
      <c r="O831">
        <v>3.2</v>
      </c>
      <c r="P831">
        <v>3.2</v>
      </c>
      <c r="Q831">
        <v>219</v>
      </c>
      <c r="R831">
        <v>281</v>
      </c>
      <c r="S831" s="5">
        <v>0.22</v>
      </c>
      <c r="T831" t="s">
        <v>8</v>
      </c>
      <c r="X831" s="4">
        <v>42430</v>
      </c>
      <c r="Y831" s="4">
        <v>42397</v>
      </c>
      <c r="Z831" t="s">
        <v>61</v>
      </c>
      <c r="AA831" t="s">
        <v>1853</v>
      </c>
      <c r="AB831" t="s">
        <v>8</v>
      </c>
    </row>
    <row r="832" spans="1:28" hidden="1" x14ac:dyDescent="0.3">
      <c r="A832">
        <v>2215193</v>
      </c>
      <c r="B832" t="s">
        <v>1796</v>
      </c>
      <c r="C832" t="s">
        <v>1852</v>
      </c>
      <c r="E832" t="s">
        <v>64</v>
      </c>
      <c r="F832" t="s">
        <v>154</v>
      </c>
      <c r="G832" t="s">
        <v>153</v>
      </c>
      <c r="H832" t="s">
        <v>10</v>
      </c>
      <c r="I832" t="s">
        <v>8</v>
      </c>
      <c r="J832" t="s">
        <v>8</v>
      </c>
      <c r="K832" t="s">
        <v>8</v>
      </c>
      <c r="L832" t="s">
        <v>8</v>
      </c>
      <c r="M832">
        <v>32.700000000000003</v>
      </c>
      <c r="N832">
        <v>18.7</v>
      </c>
      <c r="O832">
        <v>3.2</v>
      </c>
      <c r="P832">
        <v>3.2</v>
      </c>
      <c r="Q832">
        <v>218</v>
      </c>
      <c r="R832">
        <v>281</v>
      </c>
      <c r="S832" s="5">
        <v>0.22</v>
      </c>
      <c r="T832" t="s">
        <v>8</v>
      </c>
      <c r="X832" s="4">
        <v>41932</v>
      </c>
      <c r="Y832" s="4">
        <v>41828</v>
      </c>
      <c r="Z832" t="s">
        <v>61</v>
      </c>
      <c r="AA832" t="s">
        <v>1851</v>
      </c>
      <c r="AB832" t="s">
        <v>8</v>
      </c>
    </row>
    <row r="833" spans="1:28" hidden="1" x14ac:dyDescent="0.3">
      <c r="A833">
        <v>2237759</v>
      </c>
      <c r="B833" t="s">
        <v>1796</v>
      </c>
      <c r="C833" t="s">
        <v>1850</v>
      </c>
      <c r="E833" t="s">
        <v>64</v>
      </c>
      <c r="F833" t="s">
        <v>154</v>
      </c>
      <c r="G833" t="s">
        <v>153</v>
      </c>
      <c r="H833" t="s">
        <v>10</v>
      </c>
      <c r="I833" t="s">
        <v>8</v>
      </c>
      <c r="J833" t="s">
        <v>8</v>
      </c>
      <c r="K833" t="s">
        <v>8</v>
      </c>
      <c r="L833" t="s">
        <v>10</v>
      </c>
      <c r="M833">
        <v>31.5</v>
      </c>
      <c r="N833">
        <v>17.5</v>
      </c>
      <c r="O833">
        <v>3.2</v>
      </c>
      <c r="P833">
        <v>3.2</v>
      </c>
      <c r="Q833">
        <v>220</v>
      </c>
      <c r="R833">
        <v>281</v>
      </c>
      <c r="S833" s="5">
        <v>0.22</v>
      </c>
      <c r="T833" t="s">
        <v>8</v>
      </c>
      <c r="X833" s="4">
        <v>42156</v>
      </c>
      <c r="Y833" s="4">
        <v>42116</v>
      </c>
      <c r="Z833" t="s">
        <v>61</v>
      </c>
      <c r="AA833" t="s">
        <v>1849</v>
      </c>
      <c r="AB833" t="s">
        <v>8</v>
      </c>
    </row>
    <row r="834" spans="1:28" hidden="1" x14ac:dyDescent="0.3">
      <c r="A834">
        <v>2237827</v>
      </c>
      <c r="B834" t="s">
        <v>1796</v>
      </c>
      <c r="C834" t="s">
        <v>1848</v>
      </c>
      <c r="E834" t="s">
        <v>64</v>
      </c>
      <c r="F834" t="s">
        <v>154</v>
      </c>
      <c r="G834" t="s">
        <v>153</v>
      </c>
      <c r="H834" t="s">
        <v>10</v>
      </c>
      <c r="I834" t="s">
        <v>8</v>
      </c>
      <c r="J834" t="s">
        <v>8</v>
      </c>
      <c r="K834" t="s">
        <v>8</v>
      </c>
      <c r="L834" t="s">
        <v>10</v>
      </c>
      <c r="M834">
        <v>31.5</v>
      </c>
      <c r="N834">
        <v>17.5</v>
      </c>
      <c r="O834">
        <v>3.2</v>
      </c>
      <c r="P834">
        <v>3.2</v>
      </c>
      <c r="Q834">
        <v>220</v>
      </c>
      <c r="R834">
        <v>281</v>
      </c>
      <c r="S834" s="5">
        <v>0.22</v>
      </c>
      <c r="T834" t="s">
        <v>8</v>
      </c>
      <c r="X834" s="4">
        <v>42156</v>
      </c>
      <c r="Y834" s="4">
        <v>42116</v>
      </c>
      <c r="Z834" t="s">
        <v>61</v>
      </c>
      <c r="AA834" t="s">
        <v>1847</v>
      </c>
      <c r="AB834" t="s">
        <v>8</v>
      </c>
    </row>
    <row r="835" spans="1:28" hidden="1" x14ac:dyDescent="0.3">
      <c r="A835">
        <v>2237761</v>
      </c>
      <c r="B835" t="s">
        <v>1796</v>
      </c>
      <c r="C835" t="s">
        <v>1846</v>
      </c>
      <c r="E835" t="s">
        <v>64</v>
      </c>
      <c r="F835" t="s">
        <v>154</v>
      </c>
      <c r="G835" t="s">
        <v>153</v>
      </c>
      <c r="H835" t="s">
        <v>10</v>
      </c>
      <c r="I835" t="s">
        <v>8</v>
      </c>
      <c r="J835" t="s">
        <v>8</v>
      </c>
      <c r="K835" t="s">
        <v>8</v>
      </c>
      <c r="L835" t="s">
        <v>10</v>
      </c>
      <c r="M835">
        <v>31.5</v>
      </c>
      <c r="N835">
        <v>17.5</v>
      </c>
      <c r="O835">
        <v>3.2</v>
      </c>
      <c r="P835">
        <v>3.2</v>
      </c>
      <c r="Q835">
        <v>220</v>
      </c>
      <c r="R835">
        <v>281</v>
      </c>
      <c r="S835" s="5">
        <v>0.22</v>
      </c>
      <c r="T835" t="s">
        <v>8</v>
      </c>
      <c r="X835" s="4">
        <v>42156</v>
      </c>
      <c r="Y835" s="4">
        <v>42116</v>
      </c>
      <c r="Z835" t="s">
        <v>61</v>
      </c>
      <c r="AA835" t="s">
        <v>1845</v>
      </c>
      <c r="AB835" t="s">
        <v>8</v>
      </c>
    </row>
    <row r="836" spans="1:28" hidden="1" x14ac:dyDescent="0.3">
      <c r="A836">
        <v>2237765</v>
      </c>
      <c r="B836" t="s">
        <v>1796</v>
      </c>
      <c r="C836" t="s">
        <v>1844</v>
      </c>
      <c r="E836" t="s">
        <v>64</v>
      </c>
      <c r="F836" t="s">
        <v>154</v>
      </c>
      <c r="G836" t="s">
        <v>153</v>
      </c>
      <c r="H836" t="s">
        <v>10</v>
      </c>
      <c r="I836" t="s">
        <v>8</v>
      </c>
      <c r="J836" t="s">
        <v>8</v>
      </c>
      <c r="K836" t="s">
        <v>8</v>
      </c>
      <c r="L836" t="s">
        <v>10</v>
      </c>
      <c r="M836">
        <v>31.5</v>
      </c>
      <c r="N836">
        <v>17.5</v>
      </c>
      <c r="O836">
        <v>3.2</v>
      </c>
      <c r="P836">
        <v>3.2</v>
      </c>
      <c r="Q836">
        <v>220</v>
      </c>
      <c r="R836">
        <v>281</v>
      </c>
      <c r="S836" s="5">
        <v>0.22</v>
      </c>
      <c r="T836" t="s">
        <v>8</v>
      </c>
      <c r="X836" s="4">
        <v>42156</v>
      </c>
      <c r="Y836" s="4">
        <v>42116</v>
      </c>
      <c r="Z836" t="s">
        <v>61</v>
      </c>
      <c r="AA836" t="s">
        <v>1843</v>
      </c>
      <c r="AB836" t="s">
        <v>8</v>
      </c>
    </row>
    <row r="837" spans="1:28" hidden="1" x14ac:dyDescent="0.3">
      <c r="A837">
        <v>2237764</v>
      </c>
      <c r="B837" t="s">
        <v>1796</v>
      </c>
      <c r="C837" t="s">
        <v>1842</v>
      </c>
      <c r="E837" t="s">
        <v>64</v>
      </c>
      <c r="F837" t="s">
        <v>154</v>
      </c>
      <c r="G837" t="s">
        <v>153</v>
      </c>
      <c r="H837" t="s">
        <v>10</v>
      </c>
      <c r="I837" t="s">
        <v>8</v>
      </c>
      <c r="J837" t="s">
        <v>8</v>
      </c>
      <c r="K837" t="s">
        <v>8</v>
      </c>
      <c r="L837" t="s">
        <v>10</v>
      </c>
      <c r="M837">
        <v>31.5</v>
      </c>
      <c r="N837">
        <v>17.5</v>
      </c>
      <c r="O837">
        <v>3.2</v>
      </c>
      <c r="P837">
        <v>3.2</v>
      </c>
      <c r="Q837">
        <v>220</v>
      </c>
      <c r="R837">
        <v>281</v>
      </c>
      <c r="S837" s="5">
        <v>0.22</v>
      </c>
      <c r="T837" t="s">
        <v>8</v>
      </c>
      <c r="X837" s="4">
        <v>42156</v>
      </c>
      <c r="Y837" s="4">
        <v>42116</v>
      </c>
      <c r="Z837" t="s">
        <v>61</v>
      </c>
      <c r="AA837" t="s">
        <v>1841</v>
      </c>
      <c r="AB837" t="s">
        <v>8</v>
      </c>
    </row>
    <row r="838" spans="1:28" hidden="1" x14ac:dyDescent="0.3">
      <c r="A838">
        <v>2267983</v>
      </c>
      <c r="B838" t="s">
        <v>1796</v>
      </c>
      <c r="C838" t="s">
        <v>1840</v>
      </c>
      <c r="D838" t="s">
        <v>1839</v>
      </c>
      <c r="E838" t="s">
        <v>64</v>
      </c>
      <c r="F838" t="s">
        <v>154</v>
      </c>
      <c r="G838" t="s">
        <v>153</v>
      </c>
      <c r="H838" t="s">
        <v>10</v>
      </c>
      <c r="I838" t="s">
        <v>8</v>
      </c>
      <c r="J838" t="s">
        <v>8</v>
      </c>
      <c r="K838" t="s">
        <v>8</v>
      </c>
      <c r="L838" t="s">
        <v>10</v>
      </c>
      <c r="M838">
        <v>32.9</v>
      </c>
      <c r="N838">
        <v>18.7</v>
      </c>
      <c r="O838">
        <v>3.2</v>
      </c>
      <c r="P838">
        <v>3.2</v>
      </c>
      <c r="Q838">
        <v>204</v>
      </c>
      <c r="R838">
        <v>281</v>
      </c>
      <c r="S838" s="5">
        <v>0.27</v>
      </c>
      <c r="T838" t="s">
        <v>8</v>
      </c>
      <c r="X838" s="4">
        <v>42443</v>
      </c>
      <c r="Y838" s="4">
        <v>42506</v>
      </c>
      <c r="Z838" t="s">
        <v>72</v>
      </c>
      <c r="AA838" t="s">
        <v>1838</v>
      </c>
      <c r="AB838" t="s">
        <v>8</v>
      </c>
    </row>
    <row r="839" spans="1:28" hidden="1" x14ac:dyDescent="0.3">
      <c r="A839">
        <v>2237507</v>
      </c>
      <c r="B839" t="s">
        <v>1796</v>
      </c>
      <c r="C839" t="s">
        <v>1837</v>
      </c>
      <c r="E839" t="s">
        <v>64</v>
      </c>
      <c r="F839" t="s">
        <v>154</v>
      </c>
      <c r="G839" t="s">
        <v>153</v>
      </c>
      <c r="H839" t="s">
        <v>10</v>
      </c>
      <c r="I839" t="s">
        <v>8</v>
      </c>
      <c r="J839" t="s">
        <v>8</v>
      </c>
      <c r="K839" t="s">
        <v>8</v>
      </c>
      <c r="L839" t="s">
        <v>8</v>
      </c>
      <c r="M839">
        <v>32.9</v>
      </c>
      <c r="N839">
        <v>20.5</v>
      </c>
      <c r="O839">
        <v>4.4000000000000004</v>
      </c>
      <c r="P839">
        <v>4.4000000000000004</v>
      </c>
      <c r="Q839">
        <v>227</v>
      </c>
      <c r="R839">
        <v>292</v>
      </c>
      <c r="S839" s="5">
        <v>0.22</v>
      </c>
      <c r="T839" t="s">
        <v>8</v>
      </c>
      <c r="X839" s="4">
        <v>42109</v>
      </c>
      <c r="Y839" s="4">
        <v>42102</v>
      </c>
      <c r="Z839" t="s">
        <v>61</v>
      </c>
      <c r="AA839" t="s">
        <v>1836</v>
      </c>
      <c r="AB839" t="s">
        <v>8</v>
      </c>
    </row>
    <row r="840" spans="1:28" hidden="1" x14ac:dyDescent="0.3">
      <c r="A840">
        <v>2237835</v>
      </c>
      <c r="B840" t="s">
        <v>1796</v>
      </c>
      <c r="C840" t="s">
        <v>1835</v>
      </c>
      <c r="E840" t="s">
        <v>64</v>
      </c>
      <c r="F840" t="s">
        <v>154</v>
      </c>
      <c r="G840" t="s">
        <v>153</v>
      </c>
      <c r="H840" t="s">
        <v>10</v>
      </c>
      <c r="I840" t="s">
        <v>8</v>
      </c>
      <c r="J840" t="s">
        <v>8</v>
      </c>
      <c r="K840" t="s">
        <v>8</v>
      </c>
      <c r="L840" t="s">
        <v>10</v>
      </c>
      <c r="M840">
        <v>33</v>
      </c>
      <c r="N840">
        <v>19</v>
      </c>
      <c r="O840">
        <v>4.4000000000000004</v>
      </c>
      <c r="P840">
        <v>4.4000000000000004</v>
      </c>
      <c r="Q840">
        <v>228</v>
      </c>
      <c r="R840">
        <v>292</v>
      </c>
      <c r="S840" s="5">
        <v>0.22</v>
      </c>
      <c r="T840" t="s">
        <v>8</v>
      </c>
      <c r="X840" s="4">
        <v>42161</v>
      </c>
      <c r="Y840" s="4">
        <v>42102</v>
      </c>
      <c r="Z840" t="s">
        <v>61</v>
      </c>
      <c r="AA840" t="s">
        <v>1834</v>
      </c>
      <c r="AB840" t="s">
        <v>8</v>
      </c>
    </row>
    <row r="841" spans="1:28" hidden="1" x14ac:dyDescent="0.3">
      <c r="A841">
        <v>2237751</v>
      </c>
      <c r="B841" t="s">
        <v>1796</v>
      </c>
      <c r="C841" t="s">
        <v>1830</v>
      </c>
      <c r="E841" t="s">
        <v>64</v>
      </c>
      <c r="F841" t="s">
        <v>154</v>
      </c>
      <c r="G841" t="s">
        <v>153</v>
      </c>
      <c r="H841" t="s">
        <v>10</v>
      </c>
      <c r="I841" t="s">
        <v>8</v>
      </c>
      <c r="J841" t="s">
        <v>8</v>
      </c>
      <c r="K841" t="s">
        <v>8</v>
      </c>
      <c r="L841" t="s">
        <v>10</v>
      </c>
      <c r="M841">
        <v>31.9</v>
      </c>
      <c r="N841">
        <v>20.3</v>
      </c>
      <c r="O841">
        <v>4.5</v>
      </c>
      <c r="P841">
        <v>4.5</v>
      </c>
      <c r="Q841">
        <v>228</v>
      </c>
      <c r="R841">
        <v>293</v>
      </c>
      <c r="S841" s="5">
        <v>0.22</v>
      </c>
      <c r="T841" t="s">
        <v>8</v>
      </c>
      <c r="X841" s="4">
        <v>42156</v>
      </c>
      <c r="Y841" s="4">
        <v>42116</v>
      </c>
      <c r="Z841" t="s">
        <v>61</v>
      </c>
      <c r="AA841" t="s">
        <v>1833</v>
      </c>
      <c r="AB841" t="s">
        <v>8</v>
      </c>
    </row>
    <row r="842" spans="1:28" hidden="1" x14ac:dyDescent="0.3">
      <c r="A842">
        <v>2254202</v>
      </c>
      <c r="B842" t="s">
        <v>1796</v>
      </c>
      <c r="C842" t="s">
        <v>1830</v>
      </c>
      <c r="D842" t="s">
        <v>1832</v>
      </c>
      <c r="E842" t="s">
        <v>64</v>
      </c>
      <c r="F842" t="s">
        <v>154</v>
      </c>
      <c r="G842" t="s">
        <v>153</v>
      </c>
      <c r="H842" t="s">
        <v>10</v>
      </c>
      <c r="I842" t="s">
        <v>8</v>
      </c>
      <c r="J842" t="s">
        <v>8</v>
      </c>
      <c r="K842" t="s">
        <v>8</v>
      </c>
      <c r="L842" t="s">
        <v>10</v>
      </c>
      <c r="M842">
        <v>32</v>
      </c>
      <c r="N842">
        <v>20.2</v>
      </c>
      <c r="O842">
        <v>4.7</v>
      </c>
      <c r="P842">
        <v>4.7</v>
      </c>
      <c r="Q842">
        <v>205</v>
      </c>
      <c r="R842">
        <v>295</v>
      </c>
      <c r="S842" s="5">
        <v>0.3</v>
      </c>
      <c r="T842" t="s">
        <v>8</v>
      </c>
      <c r="X842" s="4">
        <v>42325</v>
      </c>
      <c r="Y842" s="4">
        <v>42333</v>
      </c>
      <c r="Z842" t="s">
        <v>72</v>
      </c>
      <c r="AA842" t="s">
        <v>1831</v>
      </c>
      <c r="AB842" t="s">
        <v>8</v>
      </c>
    </row>
    <row r="843" spans="1:28" hidden="1" x14ac:dyDescent="0.3">
      <c r="A843">
        <v>2267928</v>
      </c>
      <c r="B843" t="s">
        <v>1796</v>
      </c>
      <c r="C843" t="s">
        <v>1830</v>
      </c>
      <c r="D843" t="s">
        <v>1829</v>
      </c>
      <c r="E843" t="s">
        <v>64</v>
      </c>
      <c r="F843" t="s">
        <v>154</v>
      </c>
      <c r="G843" t="s">
        <v>153</v>
      </c>
      <c r="H843" t="s">
        <v>10</v>
      </c>
      <c r="I843" t="s">
        <v>8</v>
      </c>
      <c r="J843" t="s">
        <v>8</v>
      </c>
      <c r="K843" t="s">
        <v>8</v>
      </c>
      <c r="L843" t="s">
        <v>10</v>
      </c>
      <c r="M843">
        <v>32</v>
      </c>
      <c r="N843">
        <v>20.2</v>
      </c>
      <c r="O843">
        <v>4.5999999999999996</v>
      </c>
      <c r="P843">
        <v>4.5999999999999996</v>
      </c>
      <c r="Q843">
        <v>205</v>
      </c>
      <c r="R843">
        <v>294</v>
      </c>
      <c r="S843" s="5">
        <v>0.3</v>
      </c>
      <c r="T843" t="s">
        <v>8</v>
      </c>
      <c r="W843" t="s">
        <v>8</v>
      </c>
      <c r="X843" s="4">
        <v>42475</v>
      </c>
      <c r="Y843" s="4">
        <v>42506</v>
      </c>
      <c r="Z843" t="s">
        <v>72</v>
      </c>
      <c r="AA843" t="s">
        <v>1828</v>
      </c>
      <c r="AB843" t="s">
        <v>8</v>
      </c>
    </row>
    <row r="844" spans="1:28" hidden="1" x14ac:dyDescent="0.3">
      <c r="A844">
        <v>2237843</v>
      </c>
      <c r="B844" t="s">
        <v>1796</v>
      </c>
      <c r="C844" t="s">
        <v>1827</v>
      </c>
      <c r="E844" t="s">
        <v>64</v>
      </c>
      <c r="F844" t="s">
        <v>154</v>
      </c>
      <c r="G844" t="s">
        <v>153</v>
      </c>
      <c r="H844" t="s">
        <v>10</v>
      </c>
      <c r="I844" t="s">
        <v>8</v>
      </c>
      <c r="J844" t="s">
        <v>8</v>
      </c>
      <c r="K844" t="s">
        <v>8</v>
      </c>
      <c r="L844" t="s">
        <v>10</v>
      </c>
      <c r="M844">
        <v>31.9</v>
      </c>
      <c r="N844">
        <v>20.3</v>
      </c>
      <c r="O844">
        <v>4.5</v>
      </c>
      <c r="P844">
        <v>4.5</v>
      </c>
      <c r="Q844">
        <v>228</v>
      </c>
      <c r="R844">
        <v>293</v>
      </c>
      <c r="S844" s="5">
        <v>0.22</v>
      </c>
      <c r="T844" t="s">
        <v>8</v>
      </c>
      <c r="X844" s="4">
        <v>42156</v>
      </c>
      <c r="Y844" s="4">
        <v>42116</v>
      </c>
      <c r="Z844" t="s">
        <v>61</v>
      </c>
      <c r="AA844" t="s">
        <v>1826</v>
      </c>
      <c r="AB844" t="s">
        <v>8</v>
      </c>
    </row>
    <row r="845" spans="1:28" hidden="1" x14ac:dyDescent="0.3">
      <c r="A845">
        <v>2237840</v>
      </c>
      <c r="B845" t="s">
        <v>1796</v>
      </c>
      <c r="C845" t="s">
        <v>1825</v>
      </c>
      <c r="E845" t="s">
        <v>64</v>
      </c>
      <c r="F845" t="s">
        <v>154</v>
      </c>
      <c r="G845" t="s">
        <v>153</v>
      </c>
      <c r="H845" t="s">
        <v>10</v>
      </c>
      <c r="I845" t="s">
        <v>8</v>
      </c>
      <c r="J845" t="s">
        <v>8</v>
      </c>
      <c r="K845" t="s">
        <v>8</v>
      </c>
      <c r="L845" t="s">
        <v>10</v>
      </c>
      <c r="M845">
        <v>31.9</v>
      </c>
      <c r="N845">
        <v>20.3</v>
      </c>
      <c r="O845">
        <v>4.5</v>
      </c>
      <c r="P845">
        <v>4.5</v>
      </c>
      <c r="Q845">
        <v>228</v>
      </c>
      <c r="R845">
        <v>293</v>
      </c>
      <c r="S845" s="5">
        <v>0.22</v>
      </c>
      <c r="T845" t="s">
        <v>8</v>
      </c>
      <c r="X845" s="4">
        <v>42156</v>
      </c>
      <c r="Y845" s="4">
        <v>42116</v>
      </c>
      <c r="Z845" t="s">
        <v>61</v>
      </c>
      <c r="AA845" t="s">
        <v>1824</v>
      </c>
      <c r="AB845" t="s">
        <v>8</v>
      </c>
    </row>
    <row r="846" spans="1:28" hidden="1" x14ac:dyDescent="0.3">
      <c r="A846">
        <v>2237757</v>
      </c>
      <c r="B846" t="s">
        <v>1796</v>
      </c>
      <c r="C846" t="s">
        <v>1823</v>
      </c>
      <c r="E846" t="s">
        <v>64</v>
      </c>
      <c r="F846" t="s">
        <v>154</v>
      </c>
      <c r="G846" t="s">
        <v>153</v>
      </c>
      <c r="H846" t="s">
        <v>10</v>
      </c>
      <c r="I846" t="s">
        <v>8</v>
      </c>
      <c r="J846" t="s">
        <v>8</v>
      </c>
      <c r="K846" t="s">
        <v>8</v>
      </c>
      <c r="L846" t="s">
        <v>10</v>
      </c>
      <c r="M846">
        <v>31.9</v>
      </c>
      <c r="N846">
        <v>20.3</v>
      </c>
      <c r="O846">
        <v>4.5</v>
      </c>
      <c r="P846">
        <v>4.5</v>
      </c>
      <c r="Q846">
        <v>228</v>
      </c>
      <c r="R846">
        <v>293</v>
      </c>
      <c r="S846" s="5">
        <v>0.22</v>
      </c>
      <c r="T846" t="s">
        <v>8</v>
      </c>
      <c r="X846" s="4">
        <v>42156</v>
      </c>
      <c r="Y846" s="4">
        <v>42116</v>
      </c>
      <c r="Z846" t="s">
        <v>61</v>
      </c>
      <c r="AA846" t="s">
        <v>1822</v>
      </c>
      <c r="AB846" t="s">
        <v>8</v>
      </c>
    </row>
    <row r="847" spans="1:28" hidden="1" x14ac:dyDescent="0.3">
      <c r="A847">
        <v>2237832</v>
      </c>
      <c r="B847" t="s">
        <v>1796</v>
      </c>
      <c r="C847" t="s">
        <v>1821</v>
      </c>
      <c r="E847" t="s">
        <v>64</v>
      </c>
      <c r="F847" t="s">
        <v>154</v>
      </c>
      <c r="G847" t="s">
        <v>153</v>
      </c>
      <c r="H847" t="s">
        <v>10</v>
      </c>
      <c r="I847" t="s">
        <v>8</v>
      </c>
      <c r="J847" t="s">
        <v>8</v>
      </c>
      <c r="K847" t="s">
        <v>8</v>
      </c>
      <c r="L847" t="s">
        <v>10</v>
      </c>
      <c r="M847">
        <v>31.9</v>
      </c>
      <c r="N847">
        <v>20.3</v>
      </c>
      <c r="O847">
        <v>4.5</v>
      </c>
      <c r="P847">
        <v>4.5</v>
      </c>
      <c r="Q847">
        <v>228</v>
      </c>
      <c r="R847">
        <v>293</v>
      </c>
      <c r="S847" s="5">
        <v>0.22</v>
      </c>
      <c r="T847" t="s">
        <v>8</v>
      </c>
      <c r="X847" s="4">
        <v>42156</v>
      </c>
      <c r="Y847" s="4">
        <v>42116</v>
      </c>
      <c r="Z847" t="s">
        <v>61</v>
      </c>
      <c r="AA847" t="s">
        <v>1820</v>
      </c>
      <c r="AB847" t="s">
        <v>8</v>
      </c>
    </row>
    <row r="848" spans="1:28" hidden="1" x14ac:dyDescent="0.3">
      <c r="A848">
        <v>2243254</v>
      </c>
      <c r="B848" t="s">
        <v>1796</v>
      </c>
      <c r="C848" t="s">
        <v>1819</v>
      </c>
      <c r="E848" t="s">
        <v>64</v>
      </c>
      <c r="F848" t="s">
        <v>154</v>
      </c>
      <c r="G848" t="s">
        <v>153</v>
      </c>
      <c r="H848" t="s">
        <v>10</v>
      </c>
      <c r="I848" t="s">
        <v>8</v>
      </c>
      <c r="J848" t="s">
        <v>8</v>
      </c>
      <c r="K848" t="s">
        <v>8</v>
      </c>
      <c r="L848" t="s">
        <v>10</v>
      </c>
      <c r="M848">
        <v>33</v>
      </c>
      <c r="N848">
        <v>19</v>
      </c>
      <c r="O848">
        <v>4.5</v>
      </c>
      <c r="P848">
        <v>4.5</v>
      </c>
      <c r="Q848">
        <v>228</v>
      </c>
      <c r="R848">
        <v>293</v>
      </c>
      <c r="S848" s="5">
        <v>0.22</v>
      </c>
      <c r="T848" t="s">
        <v>8</v>
      </c>
      <c r="X848" s="4">
        <v>42185</v>
      </c>
      <c r="Y848" s="4">
        <v>42194</v>
      </c>
      <c r="Z848" t="s">
        <v>61</v>
      </c>
      <c r="AA848" t="s">
        <v>1818</v>
      </c>
      <c r="AB848" t="s">
        <v>8</v>
      </c>
    </row>
    <row r="849" spans="1:28" hidden="1" x14ac:dyDescent="0.3">
      <c r="A849">
        <v>2243255</v>
      </c>
      <c r="B849" t="s">
        <v>1796</v>
      </c>
      <c r="C849" t="s">
        <v>1817</v>
      </c>
      <c r="E849" t="s">
        <v>64</v>
      </c>
      <c r="F849" t="s">
        <v>154</v>
      </c>
      <c r="G849" t="s">
        <v>153</v>
      </c>
      <c r="H849" t="s">
        <v>10</v>
      </c>
      <c r="I849" t="s">
        <v>8</v>
      </c>
      <c r="J849" t="s">
        <v>8</v>
      </c>
      <c r="K849" t="s">
        <v>8</v>
      </c>
      <c r="L849" t="s">
        <v>10</v>
      </c>
      <c r="M849">
        <v>33</v>
      </c>
      <c r="N849">
        <v>19</v>
      </c>
      <c r="O849">
        <v>4.5</v>
      </c>
      <c r="P849">
        <v>4.5</v>
      </c>
      <c r="Q849">
        <v>228</v>
      </c>
      <c r="R849">
        <v>293</v>
      </c>
      <c r="S849" s="5">
        <v>0.22</v>
      </c>
      <c r="T849" t="s">
        <v>8</v>
      </c>
      <c r="X849" s="4">
        <v>42185</v>
      </c>
      <c r="Y849" s="4">
        <v>42194</v>
      </c>
      <c r="Z849" t="s">
        <v>61</v>
      </c>
      <c r="AA849" t="s">
        <v>1816</v>
      </c>
      <c r="AB849" t="s">
        <v>8</v>
      </c>
    </row>
    <row r="850" spans="1:28" hidden="1" x14ac:dyDescent="0.3">
      <c r="A850">
        <v>2237841</v>
      </c>
      <c r="B850" t="s">
        <v>1796</v>
      </c>
      <c r="C850" t="s">
        <v>1815</v>
      </c>
      <c r="E850" t="s">
        <v>64</v>
      </c>
      <c r="F850" t="s">
        <v>154</v>
      </c>
      <c r="G850" t="s">
        <v>153</v>
      </c>
      <c r="H850" t="s">
        <v>10</v>
      </c>
      <c r="I850" t="s">
        <v>8</v>
      </c>
      <c r="J850" t="s">
        <v>8</v>
      </c>
      <c r="K850" t="s">
        <v>8</v>
      </c>
      <c r="L850" t="s">
        <v>10</v>
      </c>
      <c r="M850">
        <v>31.9</v>
      </c>
      <c r="N850">
        <v>20.3</v>
      </c>
      <c r="O850">
        <v>4.5</v>
      </c>
      <c r="P850">
        <v>4.5</v>
      </c>
      <c r="Q850">
        <v>228</v>
      </c>
      <c r="R850">
        <v>293</v>
      </c>
      <c r="S850" s="5">
        <v>0.22</v>
      </c>
      <c r="T850" t="s">
        <v>8</v>
      </c>
      <c r="X850" s="4">
        <v>42156</v>
      </c>
      <c r="Y850" s="4">
        <v>42116</v>
      </c>
      <c r="Z850" t="s">
        <v>61</v>
      </c>
      <c r="AA850" t="s">
        <v>1814</v>
      </c>
      <c r="AB850" t="s">
        <v>8</v>
      </c>
    </row>
    <row r="851" spans="1:28" hidden="1" x14ac:dyDescent="0.3">
      <c r="A851">
        <v>2237842</v>
      </c>
      <c r="B851" t="s">
        <v>1796</v>
      </c>
      <c r="C851" t="s">
        <v>1813</v>
      </c>
      <c r="E851" t="s">
        <v>64</v>
      </c>
      <c r="F851" t="s">
        <v>154</v>
      </c>
      <c r="G851" t="s">
        <v>153</v>
      </c>
      <c r="H851" t="s">
        <v>10</v>
      </c>
      <c r="I851" t="s">
        <v>8</v>
      </c>
      <c r="J851" t="s">
        <v>8</v>
      </c>
      <c r="K851" t="s">
        <v>8</v>
      </c>
      <c r="L851" t="s">
        <v>10</v>
      </c>
      <c r="M851">
        <v>31.9</v>
      </c>
      <c r="N851">
        <v>20.3</v>
      </c>
      <c r="O851">
        <v>4.5</v>
      </c>
      <c r="P851">
        <v>4.5</v>
      </c>
      <c r="Q851">
        <v>228</v>
      </c>
      <c r="R851">
        <v>293</v>
      </c>
      <c r="S851" s="5">
        <v>0.22</v>
      </c>
      <c r="T851" t="s">
        <v>8</v>
      </c>
      <c r="X851" s="4">
        <v>42156</v>
      </c>
      <c r="Y851" s="4">
        <v>42116</v>
      </c>
      <c r="Z851" t="s">
        <v>61</v>
      </c>
      <c r="AA851" t="s">
        <v>1812</v>
      </c>
      <c r="AB851" t="s">
        <v>8</v>
      </c>
    </row>
    <row r="852" spans="1:28" hidden="1" x14ac:dyDescent="0.3">
      <c r="A852">
        <v>2237776</v>
      </c>
      <c r="B852" t="s">
        <v>1796</v>
      </c>
      <c r="C852" t="s">
        <v>1811</v>
      </c>
      <c r="E852" t="s">
        <v>64</v>
      </c>
      <c r="F852" t="s">
        <v>154</v>
      </c>
      <c r="G852" t="s">
        <v>153</v>
      </c>
      <c r="H852" t="s">
        <v>10</v>
      </c>
      <c r="I852" t="s">
        <v>8</v>
      </c>
      <c r="J852" t="s">
        <v>8</v>
      </c>
      <c r="K852" t="s">
        <v>8</v>
      </c>
      <c r="L852" t="s">
        <v>10</v>
      </c>
      <c r="M852">
        <v>31.9</v>
      </c>
      <c r="N852">
        <v>20.3</v>
      </c>
      <c r="O852">
        <v>4.5</v>
      </c>
      <c r="P852">
        <v>4.5</v>
      </c>
      <c r="Q852">
        <v>228</v>
      </c>
      <c r="R852">
        <v>293</v>
      </c>
      <c r="S852" s="5">
        <v>0.22</v>
      </c>
      <c r="T852" t="s">
        <v>8</v>
      </c>
      <c r="X852" s="4">
        <v>42156</v>
      </c>
      <c r="Y852" s="4">
        <v>42116</v>
      </c>
      <c r="Z852" t="s">
        <v>61</v>
      </c>
      <c r="AA852" t="s">
        <v>1810</v>
      </c>
      <c r="AB852" t="s">
        <v>8</v>
      </c>
    </row>
    <row r="853" spans="1:28" hidden="1" x14ac:dyDescent="0.3">
      <c r="A853">
        <v>2241109</v>
      </c>
      <c r="B853" t="s">
        <v>1796</v>
      </c>
      <c r="C853" t="s">
        <v>1809</v>
      </c>
      <c r="E853" t="s">
        <v>64</v>
      </c>
      <c r="F853" t="s">
        <v>154</v>
      </c>
      <c r="G853" t="s">
        <v>153</v>
      </c>
      <c r="H853" t="s">
        <v>10</v>
      </c>
      <c r="I853" t="s">
        <v>8</v>
      </c>
      <c r="J853" t="s">
        <v>8</v>
      </c>
      <c r="K853" t="s">
        <v>8</v>
      </c>
      <c r="L853" t="s">
        <v>10</v>
      </c>
      <c r="M853">
        <v>33</v>
      </c>
      <c r="N853">
        <v>19</v>
      </c>
      <c r="O853">
        <v>4.5</v>
      </c>
      <c r="P853">
        <v>4.5</v>
      </c>
      <c r="Q853">
        <v>228</v>
      </c>
      <c r="R853">
        <v>293</v>
      </c>
      <c r="S853" s="5">
        <v>0.22</v>
      </c>
      <c r="T853" t="s">
        <v>8</v>
      </c>
      <c r="X853" s="4">
        <v>42185</v>
      </c>
      <c r="Y853" s="4">
        <v>42160</v>
      </c>
      <c r="Z853" t="s">
        <v>61</v>
      </c>
      <c r="AA853" t="s">
        <v>1808</v>
      </c>
      <c r="AB853" t="s">
        <v>8</v>
      </c>
    </row>
    <row r="854" spans="1:28" hidden="1" x14ac:dyDescent="0.3">
      <c r="A854">
        <v>2211170</v>
      </c>
      <c r="B854" t="s">
        <v>1796</v>
      </c>
      <c r="C854" t="s">
        <v>1807</v>
      </c>
      <c r="E854" t="s">
        <v>64</v>
      </c>
      <c r="F854" t="s">
        <v>68</v>
      </c>
      <c r="G854" t="s">
        <v>62</v>
      </c>
      <c r="H854" t="s">
        <v>10</v>
      </c>
      <c r="I854" t="s">
        <v>8</v>
      </c>
      <c r="J854" t="s">
        <v>8</v>
      </c>
      <c r="K854" t="s">
        <v>8</v>
      </c>
      <c r="L854" t="s">
        <v>10</v>
      </c>
      <c r="M854">
        <v>33.5</v>
      </c>
      <c r="N854">
        <v>30.9</v>
      </c>
      <c r="O854">
        <v>5.6</v>
      </c>
      <c r="P854">
        <v>7.3</v>
      </c>
      <c r="Q854">
        <v>338</v>
      </c>
      <c r="R854">
        <v>379</v>
      </c>
      <c r="S854" s="5">
        <v>0.11</v>
      </c>
      <c r="T854" t="s">
        <v>8</v>
      </c>
      <c r="X854" s="4">
        <v>41789</v>
      </c>
      <c r="Y854" s="4">
        <v>41739</v>
      </c>
      <c r="Z854" t="s">
        <v>1806</v>
      </c>
      <c r="AA854" t="s">
        <v>1805</v>
      </c>
      <c r="AB854" t="s">
        <v>8</v>
      </c>
    </row>
    <row r="855" spans="1:28" hidden="1" x14ac:dyDescent="0.3">
      <c r="A855">
        <v>2237837</v>
      </c>
      <c r="B855" t="s">
        <v>1796</v>
      </c>
      <c r="C855" t="s">
        <v>1804</v>
      </c>
      <c r="E855" t="s">
        <v>64</v>
      </c>
      <c r="F855" t="s">
        <v>68</v>
      </c>
      <c r="G855" t="s">
        <v>62</v>
      </c>
      <c r="H855" t="s">
        <v>10</v>
      </c>
      <c r="I855" t="s">
        <v>8</v>
      </c>
      <c r="J855" t="s">
        <v>8</v>
      </c>
      <c r="K855" t="s">
        <v>8</v>
      </c>
      <c r="L855" t="s">
        <v>10</v>
      </c>
      <c r="M855">
        <v>33.299999999999997</v>
      </c>
      <c r="N855">
        <v>18.899999999999999</v>
      </c>
      <c r="O855">
        <v>3.2</v>
      </c>
      <c r="P855">
        <v>3.9</v>
      </c>
      <c r="Q855">
        <v>323</v>
      </c>
      <c r="R855">
        <v>359</v>
      </c>
      <c r="S855" s="5">
        <v>0.1</v>
      </c>
      <c r="T855" t="s">
        <v>8</v>
      </c>
      <c r="X855" s="4">
        <v>42156</v>
      </c>
      <c r="Y855" s="4">
        <v>42107</v>
      </c>
      <c r="Z855" t="s">
        <v>61</v>
      </c>
      <c r="AA855" t="s">
        <v>1803</v>
      </c>
      <c r="AB855" t="s">
        <v>8</v>
      </c>
    </row>
    <row r="856" spans="1:28" hidden="1" x14ac:dyDescent="0.3">
      <c r="A856">
        <v>2237769</v>
      </c>
      <c r="B856" t="s">
        <v>1796</v>
      </c>
      <c r="C856" t="s">
        <v>1802</v>
      </c>
      <c r="E856" t="s">
        <v>64</v>
      </c>
      <c r="F856" t="s">
        <v>68</v>
      </c>
      <c r="G856" t="s">
        <v>62</v>
      </c>
      <c r="H856" t="s">
        <v>10</v>
      </c>
      <c r="I856" t="s">
        <v>8</v>
      </c>
      <c r="J856" t="s">
        <v>8</v>
      </c>
      <c r="K856" t="s">
        <v>8</v>
      </c>
      <c r="L856" t="s">
        <v>10</v>
      </c>
      <c r="M856">
        <v>33.299999999999997</v>
      </c>
      <c r="N856">
        <v>18.899999999999999</v>
      </c>
      <c r="O856">
        <v>3.2</v>
      </c>
      <c r="P856">
        <v>3.9</v>
      </c>
      <c r="Q856">
        <v>323</v>
      </c>
      <c r="R856">
        <v>359</v>
      </c>
      <c r="S856" s="5">
        <v>0.1</v>
      </c>
      <c r="T856" t="s">
        <v>8</v>
      </c>
      <c r="X856" s="4">
        <v>42156</v>
      </c>
      <c r="Y856" s="4">
        <v>42107</v>
      </c>
      <c r="Z856" t="s">
        <v>61</v>
      </c>
      <c r="AA856" t="s">
        <v>1801</v>
      </c>
      <c r="AB856" t="s">
        <v>8</v>
      </c>
    </row>
    <row r="857" spans="1:28" hidden="1" x14ac:dyDescent="0.3">
      <c r="A857">
        <v>2237747</v>
      </c>
      <c r="B857" t="s">
        <v>1796</v>
      </c>
      <c r="C857" t="s">
        <v>1800</v>
      </c>
      <c r="E857" t="s">
        <v>64</v>
      </c>
      <c r="F857" t="s">
        <v>68</v>
      </c>
      <c r="G857" t="s">
        <v>62</v>
      </c>
      <c r="H857" t="s">
        <v>10</v>
      </c>
      <c r="I857" t="s">
        <v>8</v>
      </c>
      <c r="J857" t="s">
        <v>8</v>
      </c>
      <c r="K857" t="s">
        <v>8</v>
      </c>
      <c r="L857" t="s">
        <v>10</v>
      </c>
      <c r="M857">
        <v>33.299999999999997</v>
      </c>
      <c r="N857">
        <v>18.899999999999999</v>
      </c>
      <c r="O857">
        <v>3.2</v>
      </c>
      <c r="P857">
        <v>3.9</v>
      </c>
      <c r="Q857">
        <v>323</v>
      </c>
      <c r="R857">
        <v>359</v>
      </c>
      <c r="S857" s="5">
        <v>0.1</v>
      </c>
      <c r="T857" t="s">
        <v>8</v>
      </c>
      <c r="X857" s="4">
        <v>42156</v>
      </c>
      <c r="Y857" s="4">
        <v>42107</v>
      </c>
      <c r="Z857" t="s">
        <v>61</v>
      </c>
      <c r="AA857" t="s">
        <v>1799</v>
      </c>
      <c r="AB857" t="s">
        <v>8</v>
      </c>
    </row>
    <row r="858" spans="1:28" hidden="1" x14ac:dyDescent="0.3">
      <c r="A858">
        <v>2237838</v>
      </c>
      <c r="B858" t="s">
        <v>1796</v>
      </c>
      <c r="C858" t="s">
        <v>1798</v>
      </c>
      <c r="E858" t="s">
        <v>64</v>
      </c>
      <c r="F858" t="s">
        <v>68</v>
      </c>
      <c r="G858" t="s">
        <v>62</v>
      </c>
      <c r="H858" t="s">
        <v>10</v>
      </c>
      <c r="I858" t="s">
        <v>8</v>
      </c>
      <c r="J858" t="s">
        <v>8</v>
      </c>
      <c r="K858" t="s">
        <v>8</v>
      </c>
      <c r="L858" t="s">
        <v>10</v>
      </c>
      <c r="M858">
        <v>33.299999999999997</v>
      </c>
      <c r="N858">
        <v>18.899999999999999</v>
      </c>
      <c r="O858">
        <v>3.2</v>
      </c>
      <c r="P858">
        <v>3.9</v>
      </c>
      <c r="Q858">
        <v>323</v>
      </c>
      <c r="R858">
        <v>359</v>
      </c>
      <c r="S858" s="5">
        <v>0.1</v>
      </c>
      <c r="T858" t="s">
        <v>8</v>
      </c>
      <c r="X858" s="4">
        <v>42156</v>
      </c>
      <c r="Y858" s="4">
        <v>42107</v>
      </c>
      <c r="Z858" t="s">
        <v>61</v>
      </c>
      <c r="AA858" t="s">
        <v>1797</v>
      </c>
      <c r="AB858" t="s">
        <v>8</v>
      </c>
    </row>
    <row r="859" spans="1:28" hidden="1" x14ac:dyDescent="0.3">
      <c r="A859">
        <v>2237745</v>
      </c>
      <c r="B859" t="s">
        <v>1796</v>
      </c>
      <c r="C859" t="s">
        <v>1795</v>
      </c>
      <c r="E859" t="s">
        <v>64</v>
      </c>
      <c r="F859" t="s">
        <v>68</v>
      </c>
      <c r="G859" t="s">
        <v>62</v>
      </c>
      <c r="H859" t="s">
        <v>10</v>
      </c>
      <c r="I859" t="s">
        <v>8</v>
      </c>
      <c r="J859" t="s">
        <v>8</v>
      </c>
      <c r="K859" t="s">
        <v>8</v>
      </c>
      <c r="L859" t="s">
        <v>10</v>
      </c>
      <c r="M859">
        <v>33.299999999999997</v>
      </c>
      <c r="N859">
        <v>18.899999999999999</v>
      </c>
      <c r="O859">
        <v>3.2</v>
      </c>
      <c r="P859">
        <v>3.9</v>
      </c>
      <c r="Q859">
        <v>323</v>
      </c>
      <c r="R859">
        <v>359</v>
      </c>
      <c r="S859" s="5">
        <v>0.1</v>
      </c>
      <c r="T859" t="s">
        <v>8</v>
      </c>
      <c r="X859" s="4">
        <v>42156</v>
      </c>
      <c r="Y859" s="4">
        <v>42107</v>
      </c>
      <c r="Z859" t="s">
        <v>61</v>
      </c>
      <c r="AA859" t="s">
        <v>1794</v>
      </c>
      <c r="AB859" t="s">
        <v>8</v>
      </c>
    </row>
    <row r="860" spans="1:28" hidden="1" x14ac:dyDescent="0.3">
      <c r="A860">
        <v>2217367</v>
      </c>
      <c r="B860" t="s">
        <v>1600</v>
      </c>
      <c r="C860" t="s">
        <v>1793</v>
      </c>
      <c r="E860" t="s">
        <v>64</v>
      </c>
      <c r="F860" t="s">
        <v>154</v>
      </c>
      <c r="G860" t="s">
        <v>153</v>
      </c>
      <c r="H860" t="s">
        <v>10</v>
      </c>
      <c r="I860" t="s">
        <v>8</v>
      </c>
      <c r="J860" t="s">
        <v>8</v>
      </c>
      <c r="K860" t="s">
        <v>8</v>
      </c>
      <c r="L860" t="s">
        <v>8</v>
      </c>
      <c r="M860">
        <v>33.9</v>
      </c>
      <c r="N860">
        <v>19.7</v>
      </c>
      <c r="O860">
        <v>4.4000000000000004</v>
      </c>
      <c r="P860">
        <v>4.4000000000000004</v>
      </c>
      <c r="Q860">
        <v>226</v>
      </c>
      <c r="R860">
        <v>292</v>
      </c>
      <c r="S860" s="5">
        <v>0.23</v>
      </c>
      <c r="T860" t="s">
        <v>8</v>
      </c>
      <c r="X860" s="4">
        <v>41881</v>
      </c>
      <c r="Y860" s="4">
        <v>41858</v>
      </c>
      <c r="Z860" t="s">
        <v>61</v>
      </c>
      <c r="AA860" t="s">
        <v>1792</v>
      </c>
      <c r="AB860" t="s">
        <v>8</v>
      </c>
    </row>
    <row r="861" spans="1:28" hidden="1" x14ac:dyDescent="0.3">
      <c r="A861">
        <v>2216474</v>
      </c>
      <c r="B861" t="s">
        <v>1456</v>
      </c>
      <c r="C861" t="s">
        <v>1791</v>
      </c>
      <c r="E861" t="s">
        <v>163</v>
      </c>
      <c r="F861" t="s">
        <v>241</v>
      </c>
      <c r="G861" t="s">
        <v>62</v>
      </c>
      <c r="H861" t="s">
        <v>8</v>
      </c>
      <c r="I861" t="s">
        <v>8</v>
      </c>
      <c r="J861" t="s">
        <v>10</v>
      </c>
      <c r="K861" t="s">
        <v>10</v>
      </c>
      <c r="L861" t="s">
        <v>8</v>
      </c>
      <c r="M861">
        <v>70.3</v>
      </c>
      <c r="N861">
        <v>35.799999999999997</v>
      </c>
      <c r="O861">
        <v>31.7</v>
      </c>
      <c r="P861">
        <v>39.9</v>
      </c>
      <c r="Q861">
        <v>768</v>
      </c>
      <c r="R861">
        <v>844</v>
      </c>
      <c r="S861" s="5">
        <v>0.1</v>
      </c>
      <c r="T861" t="s">
        <v>8</v>
      </c>
      <c r="X861" s="4">
        <v>41873</v>
      </c>
      <c r="Y861" s="4">
        <v>41845</v>
      </c>
      <c r="Z861" t="s">
        <v>61</v>
      </c>
      <c r="AA861" t="s">
        <v>1790</v>
      </c>
      <c r="AB861" t="s">
        <v>8</v>
      </c>
    </row>
    <row r="862" spans="1:28" hidden="1" x14ac:dyDescent="0.3">
      <c r="A862">
        <v>2205765</v>
      </c>
      <c r="B862" t="s">
        <v>1456</v>
      </c>
      <c r="C862" t="s">
        <v>1789</v>
      </c>
      <c r="E862" t="s">
        <v>163</v>
      </c>
      <c r="F862" t="s">
        <v>258</v>
      </c>
      <c r="G862" t="s">
        <v>62</v>
      </c>
      <c r="H862" t="s">
        <v>8</v>
      </c>
      <c r="I862" t="s">
        <v>8</v>
      </c>
      <c r="J862" t="s">
        <v>8</v>
      </c>
      <c r="K862" t="s">
        <v>10</v>
      </c>
      <c r="L862" t="s">
        <v>8</v>
      </c>
      <c r="M862">
        <v>68.5</v>
      </c>
      <c r="N862">
        <v>29.8</v>
      </c>
      <c r="O862">
        <v>22.1</v>
      </c>
      <c r="P862">
        <v>27.6</v>
      </c>
      <c r="Q862">
        <v>589</v>
      </c>
      <c r="R862">
        <v>645</v>
      </c>
      <c r="S862" s="5">
        <v>0.1</v>
      </c>
      <c r="T862" t="s">
        <v>8</v>
      </c>
      <c r="X862" s="4">
        <v>41662</v>
      </c>
      <c r="Y862" s="4">
        <v>41703</v>
      </c>
      <c r="Z862" t="s">
        <v>61</v>
      </c>
      <c r="AA862" t="s">
        <v>1788</v>
      </c>
      <c r="AB862" t="s">
        <v>8</v>
      </c>
    </row>
    <row r="863" spans="1:28" hidden="1" x14ac:dyDescent="0.3">
      <c r="A863">
        <v>2203488</v>
      </c>
      <c r="B863" t="s">
        <v>1456</v>
      </c>
      <c r="C863" t="s">
        <v>1787</v>
      </c>
      <c r="E863" t="s">
        <v>163</v>
      </c>
      <c r="F863" t="s">
        <v>258</v>
      </c>
      <c r="G863" t="s">
        <v>62</v>
      </c>
      <c r="H863" t="s">
        <v>8</v>
      </c>
      <c r="I863" t="s">
        <v>8</v>
      </c>
      <c r="J863" t="s">
        <v>8</v>
      </c>
      <c r="K863" t="s">
        <v>10</v>
      </c>
      <c r="L863" t="s">
        <v>8</v>
      </c>
      <c r="M863">
        <v>69.900000000000006</v>
      </c>
      <c r="N863">
        <v>32.799999999999997</v>
      </c>
      <c r="O863">
        <v>24.1</v>
      </c>
      <c r="P863">
        <v>30</v>
      </c>
      <c r="Q863">
        <v>608</v>
      </c>
      <c r="R863">
        <v>667</v>
      </c>
      <c r="S863" s="5">
        <v>0.1</v>
      </c>
      <c r="T863" t="s">
        <v>8</v>
      </c>
      <c r="X863" s="4">
        <v>41667</v>
      </c>
      <c r="Y863" s="4">
        <v>41667</v>
      </c>
      <c r="Z863" t="s">
        <v>61</v>
      </c>
      <c r="AA863" t="s">
        <v>1786</v>
      </c>
      <c r="AB863" t="s">
        <v>8</v>
      </c>
    </row>
    <row r="864" spans="1:28" hidden="1" x14ac:dyDescent="0.3">
      <c r="A864">
        <v>2237720</v>
      </c>
      <c r="B864" t="s">
        <v>1456</v>
      </c>
      <c r="C864" t="s">
        <v>1785</v>
      </c>
      <c r="E864" t="s">
        <v>163</v>
      </c>
      <c r="F864" t="s">
        <v>258</v>
      </c>
      <c r="G864" t="s">
        <v>62</v>
      </c>
      <c r="H864" t="s">
        <v>8</v>
      </c>
      <c r="I864" t="s">
        <v>8</v>
      </c>
      <c r="J864" t="s">
        <v>8</v>
      </c>
      <c r="K864" t="s">
        <v>10</v>
      </c>
      <c r="L864" t="s">
        <v>8</v>
      </c>
      <c r="M864">
        <v>65.5</v>
      </c>
      <c r="N864">
        <v>29.6</v>
      </c>
      <c r="O864">
        <v>18.600000000000001</v>
      </c>
      <c r="P864">
        <v>23</v>
      </c>
      <c r="Q864">
        <v>553</v>
      </c>
      <c r="R864">
        <v>605</v>
      </c>
      <c r="S864" s="5">
        <v>0.1</v>
      </c>
      <c r="T864" t="s">
        <v>8</v>
      </c>
      <c r="X864" s="4">
        <v>42116</v>
      </c>
      <c r="Y864" s="4">
        <v>42115</v>
      </c>
      <c r="Z864" t="s">
        <v>61</v>
      </c>
      <c r="AA864" t="s">
        <v>1784</v>
      </c>
      <c r="AB864" t="s">
        <v>8</v>
      </c>
    </row>
    <row r="865" spans="1:28" hidden="1" x14ac:dyDescent="0.3">
      <c r="A865">
        <v>2237721</v>
      </c>
      <c r="B865" t="s">
        <v>1456</v>
      </c>
      <c r="C865" t="s">
        <v>1783</v>
      </c>
      <c r="E865" t="s">
        <v>163</v>
      </c>
      <c r="F865" t="s">
        <v>258</v>
      </c>
      <c r="G865" t="s">
        <v>62</v>
      </c>
      <c r="H865" t="s">
        <v>8</v>
      </c>
      <c r="I865" t="s">
        <v>8</v>
      </c>
      <c r="J865" t="s">
        <v>8</v>
      </c>
      <c r="K865" t="s">
        <v>10</v>
      </c>
      <c r="L865" t="s">
        <v>8</v>
      </c>
      <c r="M865">
        <v>68.900000000000006</v>
      </c>
      <c r="N865">
        <v>32.6</v>
      </c>
      <c r="O865">
        <v>22.1</v>
      </c>
      <c r="P865">
        <v>27</v>
      </c>
      <c r="Q865">
        <v>584</v>
      </c>
      <c r="R865">
        <v>640</v>
      </c>
      <c r="S865" s="5">
        <v>0.1</v>
      </c>
      <c r="T865" t="s">
        <v>8</v>
      </c>
      <c r="X865" s="4">
        <v>42116</v>
      </c>
      <c r="Y865" s="4">
        <v>42115</v>
      </c>
      <c r="Z865" t="s">
        <v>61</v>
      </c>
      <c r="AA865" t="s">
        <v>1782</v>
      </c>
      <c r="AB865" t="s">
        <v>8</v>
      </c>
    </row>
    <row r="866" spans="1:28" hidden="1" x14ac:dyDescent="0.3">
      <c r="A866">
        <v>2209860</v>
      </c>
      <c r="B866" t="s">
        <v>1456</v>
      </c>
      <c r="C866" t="s">
        <v>1781</v>
      </c>
      <c r="E866" t="s">
        <v>163</v>
      </c>
      <c r="F866" t="s">
        <v>267</v>
      </c>
      <c r="G866" t="s">
        <v>62</v>
      </c>
      <c r="H866" t="s">
        <v>8</v>
      </c>
      <c r="I866" t="s">
        <v>8</v>
      </c>
      <c r="J866" t="s">
        <v>8</v>
      </c>
      <c r="K866" t="s">
        <v>8</v>
      </c>
      <c r="L866" t="s">
        <v>8</v>
      </c>
      <c r="M866">
        <v>68.900000000000006</v>
      </c>
      <c r="N866">
        <v>32.6</v>
      </c>
      <c r="O866">
        <v>22.2</v>
      </c>
      <c r="P866">
        <v>27</v>
      </c>
      <c r="Q866">
        <v>501</v>
      </c>
      <c r="R866">
        <v>556</v>
      </c>
      <c r="S866" s="5">
        <v>0.1</v>
      </c>
      <c r="T866" t="s">
        <v>8</v>
      </c>
      <c r="X866" s="4">
        <v>41760</v>
      </c>
      <c r="Y866" s="4">
        <v>41760</v>
      </c>
      <c r="Z866" t="s">
        <v>61</v>
      </c>
      <c r="AA866" t="s">
        <v>1780</v>
      </c>
      <c r="AB866" t="s">
        <v>8</v>
      </c>
    </row>
    <row r="867" spans="1:28" hidden="1" x14ac:dyDescent="0.3">
      <c r="A867">
        <v>2209859</v>
      </c>
      <c r="B867" t="s">
        <v>1456</v>
      </c>
      <c r="C867" t="s">
        <v>1779</v>
      </c>
      <c r="E867" t="s">
        <v>163</v>
      </c>
      <c r="F867" t="s">
        <v>258</v>
      </c>
      <c r="G867" t="s">
        <v>62</v>
      </c>
      <c r="H867" t="s">
        <v>8</v>
      </c>
      <c r="I867" t="s">
        <v>8</v>
      </c>
      <c r="J867" t="s">
        <v>8</v>
      </c>
      <c r="K867" t="s">
        <v>10</v>
      </c>
      <c r="L867" t="s">
        <v>8</v>
      </c>
      <c r="M867">
        <v>68.900000000000006</v>
      </c>
      <c r="N867">
        <v>32.6</v>
      </c>
      <c r="O867">
        <v>22.2</v>
      </c>
      <c r="P867">
        <v>27</v>
      </c>
      <c r="Q867">
        <v>585</v>
      </c>
      <c r="R867">
        <v>640</v>
      </c>
      <c r="S867" s="5">
        <v>0.1</v>
      </c>
      <c r="T867" t="s">
        <v>8</v>
      </c>
      <c r="X867" s="4">
        <v>41760</v>
      </c>
      <c r="Y867" s="4">
        <v>41760</v>
      </c>
      <c r="Z867" t="s">
        <v>61</v>
      </c>
      <c r="AA867" t="s">
        <v>1778</v>
      </c>
      <c r="AB867" t="s">
        <v>8</v>
      </c>
    </row>
    <row r="868" spans="1:28" hidden="1" x14ac:dyDescent="0.3">
      <c r="A868">
        <v>2209861</v>
      </c>
      <c r="B868" t="s">
        <v>1456</v>
      </c>
      <c r="C868" t="s">
        <v>1777</v>
      </c>
      <c r="E868" t="s">
        <v>163</v>
      </c>
      <c r="F868" t="s">
        <v>258</v>
      </c>
      <c r="G868" t="s">
        <v>62</v>
      </c>
      <c r="H868" t="s">
        <v>8</v>
      </c>
      <c r="I868" t="s">
        <v>8</v>
      </c>
      <c r="J868" t="s">
        <v>8</v>
      </c>
      <c r="K868" t="s">
        <v>10</v>
      </c>
      <c r="L868" t="s">
        <v>8</v>
      </c>
      <c r="M868">
        <v>68.900000000000006</v>
      </c>
      <c r="N868">
        <v>32.6</v>
      </c>
      <c r="O868">
        <v>25.2</v>
      </c>
      <c r="P868">
        <v>30.8</v>
      </c>
      <c r="Q868">
        <v>615</v>
      </c>
      <c r="R868">
        <v>674</v>
      </c>
      <c r="S868" s="5">
        <v>0.1</v>
      </c>
      <c r="T868" t="s">
        <v>8</v>
      </c>
      <c r="X868" s="4">
        <v>41760</v>
      </c>
      <c r="Y868" s="4">
        <v>41760</v>
      </c>
      <c r="Z868" t="s">
        <v>61</v>
      </c>
      <c r="AA868" t="s">
        <v>1776</v>
      </c>
      <c r="AB868" t="s">
        <v>8</v>
      </c>
    </row>
    <row r="869" spans="1:28" hidden="1" x14ac:dyDescent="0.3">
      <c r="A869">
        <v>2241463</v>
      </c>
      <c r="B869" t="s">
        <v>1456</v>
      </c>
      <c r="C869" t="s">
        <v>1775</v>
      </c>
      <c r="E869" t="s">
        <v>163</v>
      </c>
      <c r="F869" t="s">
        <v>241</v>
      </c>
      <c r="G869" t="s">
        <v>62</v>
      </c>
      <c r="H869" t="s">
        <v>8</v>
      </c>
      <c r="I869" t="s">
        <v>8</v>
      </c>
      <c r="J869" t="s">
        <v>10</v>
      </c>
      <c r="K869" t="s">
        <v>10</v>
      </c>
      <c r="L869" t="s">
        <v>8</v>
      </c>
      <c r="M869">
        <v>70.3</v>
      </c>
      <c r="N869">
        <v>35.799999999999997</v>
      </c>
      <c r="O869">
        <v>29.8</v>
      </c>
      <c r="P869">
        <v>37.5</v>
      </c>
      <c r="Q869">
        <v>748</v>
      </c>
      <c r="R869">
        <v>822</v>
      </c>
      <c r="S869" s="5">
        <v>0.1</v>
      </c>
      <c r="T869" t="s">
        <v>8</v>
      </c>
      <c r="X869" s="4">
        <v>42193</v>
      </c>
      <c r="Y869" s="4">
        <v>42163</v>
      </c>
      <c r="Z869" t="s">
        <v>61</v>
      </c>
      <c r="AA869" t="s">
        <v>1774</v>
      </c>
      <c r="AB869" t="s">
        <v>8</v>
      </c>
    </row>
    <row r="870" spans="1:28" hidden="1" x14ac:dyDescent="0.3">
      <c r="A870">
        <v>2241464</v>
      </c>
      <c r="B870" t="s">
        <v>1456</v>
      </c>
      <c r="C870" t="s">
        <v>1773</v>
      </c>
      <c r="E870" t="s">
        <v>163</v>
      </c>
      <c r="F870" t="s">
        <v>241</v>
      </c>
      <c r="G870" t="s">
        <v>62</v>
      </c>
      <c r="H870" t="s">
        <v>8</v>
      </c>
      <c r="I870" t="s">
        <v>8</v>
      </c>
      <c r="J870" t="s">
        <v>10</v>
      </c>
      <c r="K870" t="s">
        <v>10</v>
      </c>
      <c r="L870" t="s">
        <v>10</v>
      </c>
      <c r="M870">
        <v>70.3</v>
      </c>
      <c r="N870">
        <v>35.799999999999997</v>
      </c>
      <c r="O870">
        <v>23.7</v>
      </c>
      <c r="P870">
        <v>29.7</v>
      </c>
      <c r="Q870">
        <v>683</v>
      </c>
      <c r="R870">
        <v>750</v>
      </c>
      <c r="S870" s="5">
        <v>0.1</v>
      </c>
      <c r="T870" t="s">
        <v>8</v>
      </c>
      <c r="X870" s="4">
        <v>42193</v>
      </c>
      <c r="Y870" s="4">
        <v>42163</v>
      </c>
      <c r="Z870" t="s">
        <v>61</v>
      </c>
      <c r="AA870" t="s">
        <v>1772</v>
      </c>
      <c r="AB870" t="s">
        <v>8</v>
      </c>
    </row>
    <row r="871" spans="1:28" hidden="1" x14ac:dyDescent="0.3">
      <c r="A871">
        <v>2219160</v>
      </c>
      <c r="B871" t="s">
        <v>1456</v>
      </c>
      <c r="C871" t="s">
        <v>1770</v>
      </c>
      <c r="E871" t="s">
        <v>205</v>
      </c>
      <c r="F871" t="s">
        <v>209</v>
      </c>
      <c r="G871" t="s">
        <v>62</v>
      </c>
      <c r="H871" t="s">
        <v>8</v>
      </c>
      <c r="I871" t="s">
        <v>8</v>
      </c>
      <c r="J871" t="s">
        <v>8</v>
      </c>
      <c r="K871" t="s">
        <v>8</v>
      </c>
      <c r="L871" t="s">
        <v>8</v>
      </c>
      <c r="M871">
        <v>66.099999999999994</v>
      </c>
      <c r="N871">
        <v>29.6</v>
      </c>
      <c r="O871">
        <v>18.100000000000001</v>
      </c>
      <c r="P871">
        <v>21.1</v>
      </c>
      <c r="Q871">
        <v>363</v>
      </c>
      <c r="R871">
        <v>404</v>
      </c>
      <c r="S871" s="5">
        <v>0.1</v>
      </c>
      <c r="T871" t="s">
        <v>8</v>
      </c>
      <c r="X871" s="4">
        <v>41857</v>
      </c>
      <c r="Y871" s="4">
        <v>41889</v>
      </c>
      <c r="Z871" t="s">
        <v>61</v>
      </c>
      <c r="AA871" t="s">
        <v>1771</v>
      </c>
      <c r="AB871" t="s">
        <v>10</v>
      </c>
    </row>
    <row r="872" spans="1:28" hidden="1" x14ac:dyDescent="0.3">
      <c r="A872">
        <v>2219164</v>
      </c>
      <c r="B872" t="s">
        <v>1456</v>
      </c>
      <c r="C872" t="s">
        <v>1770</v>
      </c>
      <c r="E872" t="s">
        <v>205</v>
      </c>
      <c r="F872" t="s">
        <v>204</v>
      </c>
      <c r="G872" t="s">
        <v>62</v>
      </c>
      <c r="H872" t="s">
        <v>8</v>
      </c>
      <c r="I872" t="s">
        <v>8</v>
      </c>
      <c r="J872" t="s">
        <v>8</v>
      </c>
      <c r="K872" t="s">
        <v>10</v>
      </c>
      <c r="L872" t="s">
        <v>8</v>
      </c>
      <c r="M872">
        <v>66.099999999999994</v>
      </c>
      <c r="N872">
        <v>29.6</v>
      </c>
      <c r="O872">
        <v>18.100000000000001</v>
      </c>
      <c r="P872">
        <v>21.1</v>
      </c>
      <c r="Q872">
        <v>447</v>
      </c>
      <c r="R872">
        <v>488</v>
      </c>
      <c r="S872" s="5">
        <v>0.1</v>
      </c>
      <c r="T872" t="s">
        <v>8</v>
      </c>
      <c r="X872" s="4">
        <v>41857</v>
      </c>
      <c r="Y872" s="4">
        <v>41889</v>
      </c>
      <c r="Z872" t="s">
        <v>61</v>
      </c>
      <c r="AA872" t="s">
        <v>1769</v>
      </c>
      <c r="AB872" t="s">
        <v>10</v>
      </c>
    </row>
    <row r="873" spans="1:28" hidden="1" x14ac:dyDescent="0.3">
      <c r="A873">
        <v>2219161</v>
      </c>
      <c r="B873" t="s">
        <v>1456</v>
      </c>
      <c r="C873" t="s">
        <v>1767</v>
      </c>
      <c r="E873" t="s">
        <v>205</v>
      </c>
      <c r="F873" t="s">
        <v>204</v>
      </c>
      <c r="G873" t="s">
        <v>62</v>
      </c>
      <c r="H873" t="s">
        <v>8</v>
      </c>
      <c r="I873" t="s">
        <v>8</v>
      </c>
      <c r="J873" t="s">
        <v>8</v>
      </c>
      <c r="K873" t="s">
        <v>10</v>
      </c>
      <c r="L873" t="s">
        <v>8</v>
      </c>
      <c r="M873">
        <v>66.099999999999994</v>
      </c>
      <c r="N873">
        <v>29.6</v>
      </c>
      <c r="O873">
        <v>18.100000000000001</v>
      </c>
      <c r="P873">
        <v>21.1</v>
      </c>
      <c r="Q873">
        <v>447</v>
      </c>
      <c r="R873">
        <v>488</v>
      </c>
      <c r="S873" s="5">
        <v>0.1</v>
      </c>
      <c r="T873" t="s">
        <v>8</v>
      </c>
      <c r="X873" s="4">
        <v>41894</v>
      </c>
      <c r="Y873" s="4">
        <v>41889</v>
      </c>
      <c r="Z873" t="s">
        <v>61</v>
      </c>
      <c r="AA873" t="s">
        <v>1768</v>
      </c>
      <c r="AB873" t="s">
        <v>10</v>
      </c>
    </row>
    <row r="874" spans="1:28" hidden="1" x14ac:dyDescent="0.3">
      <c r="A874">
        <v>2219249</v>
      </c>
      <c r="B874" t="s">
        <v>1456</v>
      </c>
      <c r="C874" t="s">
        <v>1767</v>
      </c>
      <c r="E874" t="s">
        <v>205</v>
      </c>
      <c r="F874" t="s">
        <v>209</v>
      </c>
      <c r="G874" t="s">
        <v>62</v>
      </c>
      <c r="H874" t="s">
        <v>8</v>
      </c>
      <c r="I874" t="s">
        <v>8</v>
      </c>
      <c r="J874" t="s">
        <v>8</v>
      </c>
      <c r="K874" t="s">
        <v>8</v>
      </c>
      <c r="L874" t="s">
        <v>8</v>
      </c>
      <c r="M874">
        <v>66.099999999999994</v>
      </c>
      <c r="N874">
        <v>29.6</v>
      </c>
      <c r="O874">
        <v>18.100000000000001</v>
      </c>
      <c r="P874">
        <v>21.1</v>
      </c>
      <c r="Q874">
        <v>363</v>
      </c>
      <c r="R874">
        <v>404</v>
      </c>
      <c r="S874" s="5">
        <v>0.1</v>
      </c>
      <c r="T874" t="s">
        <v>8</v>
      </c>
      <c r="X874" s="4">
        <v>41897</v>
      </c>
      <c r="Y874" s="4">
        <v>41889</v>
      </c>
      <c r="Z874" t="s">
        <v>61</v>
      </c>
      <c r="AA874" t="s">
        <v>1766</v>
      </c>
      <c r="AB874" t="s">
        <v>10</v>
      </c>
    </row>
    <row r="875" spans="1:28" hidden="1" x14ac:dyDescent="0.3">
      <c r="A875">
        <v>2221175</v>
      </c>
      <c r="B875" t="s">
        <v>1456</v>
      </c>
      <c r="C875" t="s">
        <v>1764</v>
      </c>
      <c r="E875" t="s">
        <v>205</v>
      </c>
      <c r="F875" t="s">
        <v>209</v>
      </c>
      <c r="G875" t="s">
        <v>62</v>
      </c>
      <c r="H875" t="s">
        <v>8</v>
      </c>
      <c r="I875" t="s">
        <v>8</v>
      </c>
      <c r="J875" t="s">
        <v>8</v>
      </c>
      <c r="K875" t="s">
        <v>8</v>
      </c>
      <c r="L875" t="s">
        <v>8</v>
      </c>
      <c r="M875">
        <v>66.099999999999994</v>
      </c>
      <c r="N875">
        <v>29.6</v>
      </c>
      <c r="O875">
        <v>18.3</v>
      </c>
      <c r="P875">
        <v>21.3</v>
      </c>
      <c r="Q875">
        <v>365</v>
      </c>
      <c r="R875">
        <v>406</v>
      </c>
      <c r="S875" s="5">
        <v>0.1</v>
      </c>
      <c r="T875" t="s">
        <v>8</v>
      </c>
      <c r="X875" s="4">
        <v>41911</v>
      </c>
      <c r="Y875" s="4">
        <v>41913</v>
      </c>
      <c r="Z875" t="s">
        <v>61</v>
      </c>
      <c r="AA875" t="s">
        <v>1765</v>
      </c>
      <c r="AB875" t="s">
        <v>10</v>
      </c>
    </row>
    <row r="876" spans="1:28" hidden="1" x14ac:dyDescent="0.3">
      <c r="A876">
        <v>2221176</v>
      </c>
      <c r="B876" t="s">
        <v>1456</v>
      </c>
      <c r="C876" t="s">
        <v>1764</v>
      </c>
      <c r="E876" t="s">
        <v>205</v>
      </c>
      <c r="F876" t="s">
        <v>204</v>
      </c>
      <c r="G876" t="s">
        <v>62</v>
      </c>
      <c r="H876" t="s">
        <v>8</v>
      </c>
      <c r="I876" t="s">
        <v>8</v>
      </c>
      <c r="J876" t="s">
        <v>8</v>
      </c>
      <c r="K876" t="s">
        <v>10</v>
      </c>
      <c r="L876" t="s">
        <v>8</v>
      </c>
      <c r="M876">
        <v>66.099999999999994</v>
      </c>
      <c r="N876">
        <v>29.6</v>
      </c>
      <c r="O876">
        <v>18.3</v>
      </c>
      <c r="P876">
        <v>21.3</v>
      </c>
      <c r="Q876">
        <v>449</v>
      </c>
      <c r="R876">
        <v>490</v>
      </c>
      <c r="S876" s="5">
        <v>0.1</v>
      </c>
      <c r="T876" t="s">
        <v>8</v>
      </c>
      <c r="X876" s="4">
        <v>41911</v>
      </c>
      <c r="Y876" s="4">
        <v>41913</v>
      </c>
      <c r="Z876" t="s">
        <v>61</v>
      </c>
      <c r="AA876" t="s">
        <v>1763</v>
      </c>
      <c r="AB876" t="s">
        <v>10</v>
      </c>
    </row>
    <row r="877" spans="1:28" hidden="1" x14ac:dyDescent="0.3">
      <c r="A877">
        <v>2221177</v>
      </c>
      <c r="B877" t="s">
        <v>1456</v>
      </c>
      <c r="C877" t="s">
        <v>1759</v>
      </c>
      <c r="E877" t="s">
        <v>205</v>
      </c>
      <c r="F877" t="s">
        <v>209</v>
      </c>
      <c r="G877" t="s">
        <v>62</v>
      </c>
      <c r="H877" t="s">
        <v>8</v>
      </c>
      <c r="I877" t="s">
        <v>8</v>
      </c>
      <c r="J877" t="s">
        <v>8</v>
      </c>
      <c r="K877" t="s">
        <v>8</v>
      </c>
      <c r="L877" t="s">
        <v>8</v>
      </c>
      <c r="M877">
        <v>66.099999999999994</v>
      </c>
      <c r="N877">
        <v>29.6</v>
      </c>
      <c r="O877">
        <v>18.3</v>
      </c>
      <c r="P877">
        <v>21.3</v>
      </c>
      <c r="Q877">
        <v>365</v>
      </c>
      <c r="R877">
        <v>406</v>
      </c>
      <c r="S877" s="5">
        <v>0.1</v>
      </c>
      <c r="T877" t="s">
        <v>8</v>
      </c>
      <c r="X877" s="4">
        <v>41911</v>
      </c>
      <c r="Y877" s="4">
        <v>41913</v>
      </c>
      <c r="Z877" t="s">
        <v>61</v>
      </c>
      <c r="AA877" t="s">
        <v>1762</v>
      </c>
      <c r="AB877" t="s">
        <v>10</v>
      </c>
    </row>
    <row r="878" spans="1:28" hidden="1" x14ac:dyDescent="0.3">
      <c r="A878">
        <v>2235150</v>
      </c>
      <c r="B878" t="s">
        <v>1292</v>
      </c>
      <c r="C878" t="s">
        <v>1761</v>
      </c>
      <c r="E878" t="s">
        <v>64</v>
      </c>
      <c r="F878" t="s">
        <v>73</v>
      </c>
      <c r="G878" t="s">
        <v>62</v>
      </c>
      <c r="H878" t="s">
        <v>10</v>
      </c>
      <c r="I878" t="s">
        <v>8</v>
      </c>
      <c r="J878" t="s">
        <v>8</v>
      </c>
      <c r="K878" t="s">
        <v>8</v>
      </c>
      <c r="L878" t="s">
        <v>10</v>
      </c>
      <c r="M878">
        <v>31</v>
      </c>
      <c r="N878">
        <v>23.9</v>
      </c>
      <c r="O878">
        <v>4.5999999999999996</v>
      </c>
      <c r="P878">
        <v>4.5999999999999996</v>
      </c>
      <c r="Q878">
        <v>196</v>
      </c>
      <c r="R878">
        <v>301</v>
      </c>
      <c r="S878" s="5">
        <v>0.35</v>
      </c>
      <c r="T878" t="s">
        <v>8</v>
      </c>
      <c r="X878" s="4">
        <v>42018</v>
      </c>
      <c r="Y878" s="4">
        <v>42079</v>
      </c>
      <c r="Z878" t="s">
        <v>61</v>
      </c>
      <c r="AA878" t="s">
        <v>1760</v>
      </c>
      <c r="AB878" t="s">
        <v>8</v>
      </c>
    </row>
    <row r="879" spans="1:28" hidden="1" x14ac:dyDescent="0.3">
      <c r="A879">
        <v>2221178</v>
      </c>
      <c r="B879" t="s">
        <v>1456</v>
      </c>
      <c r="C879" t="s">
        <v>1759</v>
      </c>
      <c r="E879" t="s">
        <v>205</v>
      </c>
      <c r="F879" t="s">
        <v>204</v>
      </c>
      <c r="G879" t="s">
        <v>62</v>
      </c>
      <c r="H879" t="s">
        <v>8</v>
      </c>
      <c r="I879" t="s">
        <v>8</v>
      </c>
      <c r="J879" t="s">
        <v>8</v>
      </c>
      <c r="K879" t="s">
        <v>10</v>
      </c>
      <c r="L879" t="s">
        <v>8</v>
      </c>
      <c r="M879">
        <v>66.099999999999994</v>
      </c>
      <c r="N879">
        <v>29.6</v>
      </c>
      <c r="O879">
        <v>18.3</v>
      </c>
      <c r="P879">
        <v>21.3</v>
      </c>
      <c r="Q879">
        <v>449</v>
      </c>
      <c r="R879">
        <v>490</v>
      </c>
      <c r="S879" s="5">
        <v>0.1</v>
      </c>
      <c r="T879" t="s">
        <v>8</v>
      </c>
      <c r="X879" s="4">
        <v>41911</v>
      </c>
      <c r="Y879" s="4">
        <v>41913</v>
      </c>
      <c r="Z879" t="s">
        <v>61</v>
      </c>
      <c r="AA879" t="s">
        <v>1758</v>
      </c>
      <c r="AB879" t="s">
        <v>10</v>
      </c>
    </row>
    <row r="880" spans="1:28" hidden="1" x14ac:dyDescent="0.3">
      <c r="A880">
        <v>2222808</v>
      </c>
      <c r="B880" t="s">
        <v>1456</v>
      </c>
      <c r="C880" t="s">
        <v>1756</v>
      </c>
      <c r="E880" t="s">
        <v>205</v>
      </c>
      <c r="F880" t="s">
        <v>209</v>
      </c>
      <c r="G880" t="s">
        <v>62</v>
      </c>
      <c r="H880" t="s">
        <v>8</v>
      </c>
      <c r="I880" t="s">
        <v>8</v>
      </c>
      <c r="J880" t="s">
        <v>8</v>
      </c>
      <c r="K880" t="s">
        <v>8</v>
      </c>
      <c r="L880" t="s">
        <v>8</v>
      </c>
      <c r="M880">
        <v>69</v>
      </c>
      <c r="N880">
        <v>29.6</v>
      </c>
      <c r="O880">
        <v>20.5</v>
      </c>
      <c r="P880">
        <v>24.4</v>
      </c>
      <c r="Q880">
        <v>387</v>
      </c>
      <c r="R880">
        <v>431</v>
      </c>
      <c r="S880" s="5">
        <v>0.1</v>
      </c>
      <c r="T880" t="s">
        <v>8</v>
      </c>
      <c r="X880" s="4">
        <v>41932</v>
      </c>
      <c r="Y880" s="4">
        <v>41932</v>
      </c>
      <c r="Z880" t="s">
        <v>61</v>
      </c>
      <c r="AA880" t="s">
        <v>1757</v>
      </c>
      <c r="AB880" t="s">
        <v>10</v>
      </c>
    </row>
    <row r="881" spans="1:28" hidden="1" x14ac:dyDescent="0.3">
      <c r="A881">
        <v>2222809</v>
      </c>
      <c r="B881" t="s">
        <v>1456</v>
      </c>
      <c r="C881" t="s">
        <v>1756</v>
      </c>
      <c r="E881" t="s">
        <v>205</v>
      </c>
      <c r="F881" t="s">
        <v>204</v>
      </c>
      <c r="G881" t="s">
        <v>62</v>
      </c>
      <c r="H881" t="s">
        <v>8</v>
      </c>
      <c r="I881" t="s">
        <v>8</v>
      </c>
      <c r="J881" t="s">
        <v>8</v>
      </c>
      <c r="K881" t="s">
        <v>10</v>
      </c>
      <c r="L881" t="s">
        <v>8</v>
      </c>
      <c r="M881">
        <v>69</v>
      </c>
      <c r="N881">
        <v>29.6</v>
      </c>
      <c r="O881">
        <v>20.5</v>
      </c>
      <c r="P881">
        <v>24.4</v>
      </c>
      <c r="Q881">
        <v>471</v>
      </c>
      <c r="R881">
        <v>515</v>
      </c>
      <c r="S881" s="5">
        <v>0.1</v>
      </c>
      <c r="T881" t="s">
        <v>8</v>
      </c>
      <c r="X881" s="4">
        <v>41932</v>
      </c>
      <c r="Y881" s="4">
        <v>41932</v>
      </c>
      <c r="Z881" t="s">
        <v>61</v>
      </c>
      <c r="AA881" t="s">
        <v>1755</v>
      </c>
      <c r="AB881" t="s">
        <v>10</v>
      </c>
    </row>
    <row r="882" spans="1:28" hidden="1" x14ac:dyDescent="0.3">
      <c r="A882">
        <v>2263431</v>
      </c>
      <c r="B882" t="s">
        <v>1456</v>
      </c>
      <c r="C882" t="s">
        <v>1753</v>
      </c>
      <c r="E882" t="s">
        <v>205</v>
      </c>
      <c r="F882" t="s">
        <v>209</v>
      </c>
      <c r="G882" t="s">
        <v>62</v>
      </c>
      <c r="H882" t="s">
        <v>8</v>
      </c>
      <c r="I882" t="s">
        <v>8</v>
      </c>
      <c r="J882" t="s">
        <v>8</v>
      </c>
      <c r="K882" t="s">
        <v>8</v>
      </c>
      <c r="L882" t="s">
        <v>8</v>
      </c>
      <c r="M882">
        <v>66.099999999999994</v>
      </c>
      <c r="N882">
        <v>29.6</v>
      </c>
      <c r="O882">
        <v>18.100000000000001</v>
      </c>
      <c r="P882">
        <v>21.1</v>
      </c>
      <c r="Q882">
        <v>363</v>
      </c>
      <c r="R882">
        <v>404</v>
      </c>
      <c r="S882" s="5">
        <v>0.1</v>
      </c>
      <c r="T882" t="s">
        <v>8</v>
      </c>
      <c r="X882" s="4">
        <v>42461</v>
      </c>
      <c r="Y882" s="4">
        <v>42458</v>
      </c>
      <c r="Z882" t="s">
        <v>61</v>
      </c>
      <c r="AA882" t="s">
        <v>1754</v>
      </c>
      <c r="AB882" t="s">
        <v>10</v>
      </c>
    </row>
    <row r="883" spans="1:28" hidden="1" x14ac:dyDescent="0.3">
      <c r="A883">
        <v>2263434</v>
      </c>
      <c r="B883" t="s">
        <v>1456</v>
      </c>
      <c r="C883" t="s">
        <v>1753</v>
      </c>
      <c r="E883" t="s">
        <v>205</v>
      </c>
      <c r="F883" t="s">
        <v>204</v>
      </c>
      <c r="G883" t="s">
        <v>62</v>
      </c>
      <c r="H883" t="s">
        <v>8</v>
      </c>
      <c r="I883" t="s">
        <v>8</v>
      </c>
      <c r="J883" t="s">
        <v>8</v>
      </c>
      <c r="K883" t="s">
        <v>10</v>
      </c>
      <c r="L883" t="s">
        <v>8</v>
      </c>
      <c r="M883">
        <v>66.099999999999994</v>
      </c>
      <c r="N883">
        <v>29.6</v>
      </c>
      <c r="O883">
        <v>18.100000000000001</v>
      </c>
      <c r="P883">
        <v>21.1</v>
      </c>
      <c r="Q883">
        <v>447</v>
      </c>
      <c r="R883">
        <v>488</v>
      </c>
      <c r="S883" s="5">
        <v>0.1</v>
      </c>
      <c r="T883" t="s">
        <v>8</v>
      </c>
      <c r="X883" s="4">
        <v>42461</v>
      </c>
      <c r="Y883" s="4">
        <v>42458</v>
      </c>
      <c r="Z883" t="s">
        <v>61</v>
      </c>
      <c r="AA883" t="s">
        <v>1752</v>
      </c>
      <c r="AB883" t="s">
        <v>10</v>
      </c>
    </row>
    <row r="884" spans="1:28" hidden="1" x14ac:dyDescent="0.3">
      <c r="A884">
        <v>2208196</v>
      </c>
      <c r="B884" t="s">
        <v>1545</v>
      </c>
      <c r="C884" t="s">
        <v>1750</v>
      </c>
      <c r="E884" t="s">
        <v>163</v>
      </c>
      <c r="F884" t="s">
        <v>267</v>
      </c>
      <c r="G884" t="s">
        <v>62</v>
      </c>
      <c r="H884" t="s">
        <v>8</v>
      </c>
      <c r="I884" t="s">
        <v>8</v>
      </c>
      <c r="J884" t="s">
        <v>8</v>
      </c>
      <c r="K884" t="s">
        <v>8</v>
      </c>
      <c r="L884" t="s">
        <v>8</v>
      </c>
      <c r="M884">
        <v>65.5</v>
      </c>
      <c r="N884">
        <v>29.6</v>
      </c>
      <c r="O884">
        <v>18.600000000000001</v>
      </c>
      <c r="P884">
        <v>23</v>
      </c>
      <c r="Q884">
        <v>469</v>
      </c>
      <c r="R884">
        <v>521</v>
      </c>
      <c r="S884" s="5">
        <v>0.1</v>
      </c>
      <c r="T884" t="s">
        <v>8</v>
      </c>
      <c r="X884" s="4">
        <v>41715</v>
      </c>
      <c r="Y884" s="4">
        <v>41726</v>
      </c>
      <c r="Z884" t="s">
        <v>61</v>
      </c>
      <c r="AA884" t="s">
        <v>1751</v>
      </c>
      <c r="AB884" t="s">
        <v>8</v>
      </c>
    </row>
    <row r="885" spans="1:28" hidden="1" x14ac:dyDescent="0.3">
      <c r="A885">
        <v>2272140</v>
      </c>
      <c r="B885" t="s">
        <v>1545</v>
      </c>
      <c r="C885" t="s">
        <v>1750</v>
      </c>
      <c r="E885" t="s">
        <v>163</v>
      </c>
      <c r="F885" t="s">
        <v>258</v>
      </c>
      <c r="G885" t="s">
        <v>62</v>
      </c>
      <c r="H885" t="s">
        <v>8</v>
      </c>
      <c r="I885" t="s">
        <v>8</v>
      </c>
      <c r="J885" t="s">
        <v>8</v>
      </c>
      <c r="K885" t="s">
        <v>10</v>
      </c>
      <c r="L885" t="s">
        <v>8</v>
      </c>
      <c r="M885">
        <v>65.5</v>
      </c>
      <c r="N885">
        <v>29.6</v>
      </c>
      <c r="O885">
        <v>18.600000000000001</v>
      </c>
      <c r="P885">
        <v>23</v>
      </c>
      <c r="Q885">
        <v>553</v>
      </c>
      <c r="R885">
        <v>605</v>
      </c>
      <c r="S885" s="5">
        <v>0.1</v>
      </c>
      <c r="T885" t="s">
        <v>8</v>
      </c>
      <c r="X885" s="4">
        <v>42475</v>
      </c>
      <c r="Y885" s="4">
        <v>42535</v>
      </c>
      <c r="Z885" t="s">
        <v>61</v>
      </c>
      <c r="AA885" t="s">
        <v>1749</v>
      </c>
      <c r="AB885" t="s">
        <v>8</v>
      </c>
    </row>
    <row r="886" spans="1:28" hidden="1" x14ac:dyDescent="0.3">
      <c r="A886">
        <v>2208198</v>
      </c>
      <c r="B886" t="s">
        <v>1545</v>
      </c>
      <c r="C886" t="s">
        <v>1747</v>
      </c>
      <c r="E886" t="s">
        <v>163</v>
      </c>
      <c r="F886" t="s">
        <v>267</v>
      </c>
      <c r="G886" t="s">
        <v>62</v>
      </c>
      <c r="H886" t="s">
        <v>8</v>
      </c>
      <c r="I886" t="s">
        <v>8</v>
      </c>
      <c r="J886" t="s">
        <v>8</v>
      </c>
      <c r="K886" t="s">
        <v>8</v>
      </c>
      <c r="L886" t="s">
        <v>8</v>
      </c>
      <c r="M886">
        <v>68.900000000000006</v>
      </c>
      <c r="N886">
        <v>32.6</v>
      </c>
      <c r="O886">
        <v>22.1</v>
      </c>
      <c r="P886">
        <v>27</v>
      </c>
      <c r="Q886">
        <v>500</v>
      </c>
      <c r="R886">
        <v>556</v>
      </c>
      <c r="S886" s="5">
        <v>0.1</v>
      </c>
      <c r="T886" t="s">
        <v>8</v>
      </c>
      <c r="X886" s="4">
        <v>41715</v>
      </c>
      <c r="Y886" s="4">
        <v>41726</v>
      </c>
      <c r="Z886" t="s">
        <v>61</v>
      </c>
      <c r="AA886" t="s">
        <v>1748</v>
      </c>
      <c r="AB886" t="s">
        <v>8</v>
      </c>
    </row>
    <row r="887" spans="1:28" hidden="1" x14ac:dyDescent="0.3">
      <c r="A887">
        <v>2272131</v>
      </c>
      <c r="B887" t="s">
        <v>1545</v>
      </c>
      <c r="C887" t="s">
        <v>1747</v>
      </c>
      <c r="E887" t="s">
        <v>163</v>
      </c>
      <c r="F887" t="s">
        <v>258</v>
      </c>
      <c r="G887" t="s">
        <v>62</v>
      </c>
      <c r="H887" t="s">
        <v>8</v>
      </c>
      <c r="I887" t="s">
        <v>8</v>
      </c>
      <c r="J887" t="s">
        <v>8</v>
      </c>
      <c r="K887" t="s">
        <v>10</v>
      </c>
      <c r="L887" t="s">
        <v>8</v>
      </c>
      <c r="M887">
        <v>68.900000000000006</v>
      </c>
      <c r="N887">
        <v>32.6</v>
      </c>
      <c r="O887">
        <v>22.1</v>
      </c>
      <c r="P887">
        <v>27</v>
      </c>
      <c r="Q887">
        <v>584</v>
      </c>
      <c r="R887">
        <v>640</v>
      </c>
      <c r="S887" s="5">
        <v>0.1</v>
      </c>
      <c r="T887" t="s">
        <v>8</v>
      </c>
      <c r="X887" s="4">
        <v>41715</v>
      </c>
      <c r="Y887" s="4">
        <v>42535</v>
      </c>
      <c r="Z887" t="s">
        <v>61</v>
      </c>
      <c r="AA887" t="s">
        <v>1746</v>
      </c>
      <c r="AB887" t="s">
        <v>8</v>
      </c>
    </row>
    <row r="888" spans="1:28" hidden="1" x14ac:dyDescent="0.3">
      <c r="A888">
        <v>2234537</v>
      </c>
      <c r="B888" t="s">
        <v>1545</v>
      </c>
      <c r="C888" t="s">
        <v>1745</v>
      </c>
      <c r="E888" t="s">
        <v>87</v>
      </c>
      <c r="F888" t="s">
        <v>680</v>
      </c>
      <c r="G888" t="s">
        <v>62</v>
      </c>
      <c r="H888" t="s">
        <v>8</v>
      </c>
      <c r="I888" t="s">
        <v>10</v>
      </c>
      <c r="J888" t="s">
        <v>10</v>
      </c>
      <c r="K888" t="s">
        <v>10</v>
      </c>
      <c r="L888" t="s">
        <v>10</v>
      </c>
      <c r="M888">
        <v>83</v>
      </c>
      <c r="N888">
        <v>41.8</v>
      </c>
      <c r="O888">
        <v>25</v>
      </c>
      <c r="P888">
        <v>31.6</v>
      </c>
      <c r="Q888">
        <v>752</v>
      </c>
      <c r="R888">
        <v>827</v>
      </c>
      <c r="S888" s="5">
        <v>0.1</v>
      </c>
      <c r="T888" t="s">
        <v>8</v>
      </c>
      <c r="X888" s="4">
        <v>42114</v>
      </c>
      <c r="Y888" s="4">
        <v>42074</v>
      </c>
      <c r="Z888" t="s">
        <v>61</v>
      </c>
      <c r="AA888" t="s">
        <v>1744</v>
      </c>
      <c r="AB888" t="s">
        <v>8</v>
      </c>
    </row>
    <row r="889" spans="1:28" hidden="1" x14ac:dyDescent="0.3">
      <c r="A889">
        <v>2234541</v>
      </c>
      <c r="B889" t="s">
        <v>1545</v>
      </c>
      <c r="C889" t="s">
        <v>1743</v>
      </c>
      <c r="E889" t="s">
        <v>87</v>
      </c>
      <c r="F889" t="s">
        <v>680</v>
      </c>
      <c r="G889" t="s">
        <v>62</v>
      </c>
      <c r="H889" t="s">
        <v>8</v>
      </c>
      <c r="I889" t="s">
        <v>10</v>
      </c>
      <c r="J889" t="s">
        <v>10</v>
      </c>
      <c r="K889" t="s">
        <v>10</v>
      </c>
      <c r="L889" t="s">
        <v>10</v>
      </c>
      <c r="M889">
        <v>83</v>
      </c>
      <c r="N889">
        <v>47.8</v>
      </c>
      <c r="O889">
        <v>29.5</v>
      </c>
      <c r="P889">
        <v>37.299999999999997</v>
      </c>
      <c r="Q889">
        <v>805</v>
      </c>
      <c r="R889">
        <v>885</v>
      </c>
      <c r="S889" s="5">
        <v>0.1</v>
      </c>
      <c r="T889" t="s">
        <v>8</v>
      </c>
      <c r="X889" s="4">
        <v>42114</v>
      </c>
      <c r="Y889" s="4">
        <v>42074</v>
      </c>
      <c r="Z889" t="s">
        <v>61</v>
      </c>
      <c r="AA889" t="s">
        <v>1742</v>
      </c>
      <c r="AB889" t="s">
        <v>8</v>
      </c>
    </row>
    <row r="890" spans="1:28" hidden="1" x14ac:dyDescent="0.3">
      <c r="A890">
        <v>2234538</v>
      </c>
      <c r="B890" t="s">
        <v>1545</v>
      </c>
      <c r="C890" t="s">
        <v>1741</v>
      </c>
      <c r="E890" t="s">
        <v>87</v>
      </c>
      <c r="F890" t="s">
        <v>680</v>
      </c>
      <c r="G890" t="s">
        <v>62</v>
      </c>
      <c r="H890" t="s">
        <v>8</v>
      </c>
      <c r="I890" t="s">
        <v>10</v>
      </c>
      <c r="J890" t="s">
        <v>10</v>
      </c>
      <c r="K890" t="s">
        <v>10</v>
      </c>
      <c r="L890" t="s">
        <v>10</v>
      </c>
      <c r="M890">
        <v>83</v>
      </c>
      <c r="N890">
        <v>41.8</v>
      </c>
      <c r="O890">
        <v>25</v>
      </c>
      <c r="P890">
        <v>31.6</v>
      </c>
      <c r="Q890">
        <v>752</v>
      </c>
      <c r="R890">
        <v>827</v>
      </c>
      <c r="S890" s="5">
        <v>0.1</v>
      </c>
      <c r="T890" t="s">
        <v>8</v>
      </c>
      <c r="X890" s="4">
        <v>42114</v>
      </c>
      <c r="Y890" s="4">
        <v>42074</v>
      </c>
      <c r="Z890" t="s">
        <v>61</v>
      </c>
      <c r="AA890" t="s">
        <v>1740</v>
      </c>
      <c r="AB890" t="s">
        <v>8</v>
      </c>
    </row>
    <row r="891" spans="1:28" hidden="1" x14ac:dyDescent="0.3">
      <c r="A891">
        <v>2234539</v>
      </c>
      <c r="B891" t="s">
        <v>1545</v>
      </c>
      <c r="C891" t="s">
        <v>1739</v>
      </c>
      <c r="E891" t="s">
        <v>87</v>
      </c>
      <c r="F891" t="s">
        <v>680</v>
      </c>
      <c r="G891" t="s">
        <v>62</v>
      </c>
      <c r="H891" t="s">
        <v>8</v>
      </c>
      <c r="I891" t="s">
        <v>10</v>
      </c>
      <c r="J891" t="s">
        <v>10</v>
      </c>
      <c r="K891" t="s">
        <v>10</v>
      </c>
      <c r="L891" t="s">
        <v>10</v>
      </c>
      <c r="M891">
        <v>83</v>
      </c>
      <c r="N891">
        <v>47.8</v>
      </c>
      <c r="O891">
        <v>29.5</v>
      </c>
      <c r="P891">
        <v>37.299999999999997</v>
      </c>
      <c r="Q891">
        <v>805</v>
      </c>
      <c r="R891">
        <v>885</v>
      </c>
      <c r="S891" s="5">
        <v>0.1</v>
      </c>
      <c r="T891" t="s">
        <v>8</v>
      </c>
      <c r="X891" s="4">
        <v>42114</v>
      </c>
      <c r="Y891" s="4">
        <v>42074</v>
      </c>
      <c r="Z891" t="s">
        <v>61</v>
      </c>
      <c r="AA891" t="s">
        <v>1738</v>
      </c>
      <c r="AB891" t="s">
        <v>8</v>
      </c>
    </row>
    <row r="892" spans="1:28" hidden="1" x14ac:dyDescent="0.3">
      <c r="A892">
        <v>2234540</v>
      </c>
      <c r="B892" t="s">
        <v>1545</v>
      </c>
      <c r="C892" t="s">
        <v>1737</v>
      </c>
      <c r="E892" t="s">
        <v>87</v>
      </c>
      <c r="F892" t="s">
        <v>680</v>
      </c>
      <c r="G892" t="s">
        <v>62</v>
      </c>
      <c r="H892" t="s">
        <v>8</v>
      </c>
      <c r="I892" t="s">
        <v>10</v>
      </c>
      <c r="J892" t="s">
        <v>10</v>
      </c>
      <c r="K892" t="s">
        <v>10</v>
      </c>
      <c r="L892" t="s">
        <v>10</v>
      </c>
      <c r="M892">
        <v>83</v>
      </c>
      <c r="N892">
        <v>47.8</v>
      </c>
      <c r="O892">
        <v>29.5</v>
      </c>
      <c r="P892">
        <v>37.299999999999997</v>
      </c>
      <c r="Q892">
        <v>805</v>
      </c>
      <c r="R892">
        <v>885</v>
      </c>
      <c r="S892" s="5">
        <v>0.1</v>
      </c>
      <c r="T892" t="s">
        <v>8</v>
      </c>
      <c r="X892" s="4">
        <v>42114</v>
      </c>
      <c r="Y892" s="4">
        <v>42074</v>
      </c>
      <c r="Z892" t="s">
        <v>61</v>
      </c>
      <c r="AA892" t="s">
        <v>1736</v>
      </c>
      <c r="AB892" t="s">
        <v>8</v>
      </c>
    </row>
    <row r="893" spans="1:28" hidden="1" x14ac:dyDescent="0.3">
      <c r="A893">
        <v>2253716</v>
      </c>
      <c r="B893" t="s">
        <v>1545</v>
      </c>
      <c r="C893" t="s">
        <v>1735</v>
      </c>
      <c r="E893" t="s">
        <v>87</v>
      </c>
      <c r="F893" t="s">
        <v>680</v>
      </c>
      <c r="G893" t="s">
        <v>62</v>
      </c>
      <c r="H893" t="s">
        <v>8</v>
      </c>
      <c r="I893" t="s">
        <v>10</v>
      </c>
      <c r="J893" t="s">
        <v>10</v>
      </c>
      <c r="K893" t="s">
        <v>10</v>
      </c>
      <c r="L893" t="s">
        <v>10</v>
      </c>
      <c r="M893">
        <v>83</v>
      </c>
      <c r="N893">
        <v>41.8</v>
      </c>
      <c r="O893">
        <v>25</v>
      </c>
      <c r="P893">
        <v>31.6</v>
      </c>
      <c r="Q893">
        <v>752</v>
      </c>
      <c r="R893">
        <v>827</v>
      </c>
      <c r="S893" s="5">
        <v>0.1</v>
      </c>
      <c r="T893" t="s">
        <v>8</v>
      </c>
      <c r="X893" s="4">
        <v>42384</v>
      </c>
      <c r="Y893" s="4">
        <v>42327</v>
      </c>
      <c r="Z893" t="s">
        <v>61</v>
      </c>
      <c r="AA893" t="s">
        <v>1734</v>
      </c>
      <c r="AB893" t="s">
        <v>8</v>
      </c>
    </row>
    <row r="894" spans="1:28" hidden="1" x14ac:dyDescent="0.3">
      <c r="A894">
        <v>2253718</v>
      </c>
      <c r="B894" t="s">
        <v>1545</v>
      </c>
      <c r="C894" t="s">
        <v>1733</v>
      </c>
      <c r="E894" t="s">
        <v>87</v>
      </c>
      <c r="F894" t="s">
        <v>680</v>
      </c>
      <c r="G894" t="s">
        <v>62</v>
      </c>
      <c r="H894" t="s">
        <v>8</v>
      </c>
      <c r="I894" t="s">
        <v>10</v>
      </c>
      <c r="J894" t="s">
        <v>10</v>
      </c>
      <c r="K894" t="s">
        <v>10</v>
      </c>
      <c r="L894" t="s">
        <v>10</v>
      </c>
      <c r="M894">
        <v>83</v>
      </c>
      <c r="N894">
        <v>47.8</v>
      </c>
      <c r="O894">
        <v>29.5</v>
      </c>
      <c r="P894">
        <v>37.299999999999997</v>
      </c>
      <c r="Q894">
        <v>805</v>
      </c>
      <c r="R894">
        <v>885</v>
      </c>
      <c r="S894" s="5">
        <v>0.1</v>
      </c>
      <c r="T894" t="s">
        <v>8</v>
      </c>
      <c r="X894" s="4">
        <v>42384</v>
      </c>
      <c r="Y894" s="4">
        <v>42327</v>
      </c>
      <c r="Z894" t="s">
        <v>61</v>
      </c>
      <c r="AA894" t="s">
        <v>1732</v>
      </c>
      <c r="AB894" t="s">
        <v>8</v>
      </c>
    </row>
    <row r="895" spans="1:28" hidden="1" x14ac:dyDescent="0.3">
      <c r="A895">
        <v>2217319</v>
      </c>
      <c r="B895" t="s">
        <v>1545</v>
      </c>
      <c r="C895" t="s">
        <v>1731</v>
      </c>
      <c r="E895" t="s">
        <v>163</v>
      </c>
      <c r="F895" t="s">
        <v>267</v>
      </c>
      <c r="G895" t="s">
        <v>62</v>
      </c>
      <c r="H895" t="s">
        <v>8</v>
      </c>
      <c r="I895" t="s">
        <v>8</v>
      </c>
      <c r="J895" t="s">
        <v>8</v>
      </c>
      <c r="K895" t="s">
        <v>8</v>
      </c>
      <c r="L895" t="s">
        <v>8</v>
      </c>
      <c r="M895">
        <v>74</v>
      </c>
      <c r="N895">
        <v>24</v>
      </c>
      <c r="O895">
        <v>11.3</v>
      </c>
      <c r="P895">
        <v>14</v>
      </c>
      <c r="Q895">
        <v>397</v>
      </c>
      <c r="R895">
        <v>441</v>
      </c>
      <c r="S895" s="5">
        <v>0.1</v>
      </c>
      <c r="T895" t="s">
        <v>8</v>
      </c>
      <c r="X895" s="4">
        <v>41852</v>
      </c>
      <c r="Y895" s="4">
        <v>41863</v>
      </c>
      <c r="Z895" t="s">
        <v>61</v>
      </c>
      <c r="AA895" t="s">
        <v>1730</v>
      </c>
      <c r="AB895" t="s">
        <v>8</v>
      </c>
    </row>
    <row r="896" spans="1:28" hidden="1" x14ac:dyDescent="0.3">
      <c r="A896">
        <v>2272143</v>
      </c>
      <c r="B896" t="s">
        <v>1545</v>
      </c>
      <c r="C896" t="s">
        <v>1729</v>
      </c>
      <c r="E896" t="s">
        <v>163</v>
      </c>
      <c r="F896" t="s">
        <v>258</v>
      </c>
      <c r="G896" t="s">
        <v>62</v>
      </c>
      <c r="H896" t="s">
        <v>8</v>
      </c>
      <c r="I896" t="s">
        <v>8</v>
      </c>
      <c r="J896" t="s">
        <v>8</v>
      </c>
      <c r="K896" t="s">
        <v>10</v>
      </c>
      <c r="L896" t="s">
        <v>8</v>
      </c>
      <c r="M896">
        <v>65.5</v>
      </c>
      <c r="N896">
        <v>29.6</v>
      </c>
      <c r="O896">
        <v>18.600000000000001</v>
      </c>
      <c r="P896">
        <v>23</v>
      </c>
      <c r="Q896">
        <v>553</v>
      </c>
      <c r="R896">
        <v>605</v>
      </c>
      <c r="S896" s="5">
        <v>0.1</v>
      </c>
      <c r="T896" t="s">
        <v>8</v>
      </c>
      <c r="X896" s="4">
        <v>42475</v>
      </c>
      <c r="Y896" s="4">
        <v>42535</v>
      </c>
      <c r="Z896" t="s">
        <v>61</v>
      </c>
      <c r="AA896" t="s">
        <v>1728</v>
      </c>
      <c r="AB896" t="s">
        <v>8</v>
      </c>
    </row>
    <row r="897" spans="1:28" hidden="1" x14ac:dyDescent="0.3">
      <c r="A897">
        <v>2272134</v>
      </c>
      <c r="B897" t="s">
        <v>1545</v>
      </c>
      <c r="C897" t="s">
        <v>1727</v>
      </c>
      <c r="E897" t="s">
        <v>163</v>
      </c>
      <c r="F897" t="s">
        <v>258</v>
      </c>
      <c r="G897" t="s">
        <v>62</v>
      </c>
      <c r="H897" t="s">
        <v>8</v>
      </c>
      <c r="I897" t="s">
        <v>8</v>
      </c>
      <c r="J897" t="s">
        <v>8</v>
      </c>
      <c r="K897" t="s">
        <v>10</v>
      </c>
      <c r="L897" t="s">
        <v>8</v>
      </c>
      <c r="M897">
        <v>68.900000000000006</v>
      </c>
      <c r="N897">
        <v>32.6</v>
      </c>
      <c r="O897">
        <v>22.1</v>
      </c>
      <c r="P897">
        <v>27</v>
      </c>
      <c r="Q897">
        <v>584</v>
      </c>
      <c r="R897">
        <v>640</v>
      </c>
      <c r="S897" s="5">
        <v>0.1</v>
      </c>
      <c r="T897" t="s">
        <v>8</v>
      </c>
      <c r="X897" s="4">
        <v>41715</v>
      </c>
      <c r="Y897" s="4">
        <v>42535</v>
      </c>
      <c r="Z897" t="s">
        <v>61</v>
      </c>
      <c r="AA897" t="s">
        <v>1726</v>
      </c>
      <c r="AB897" t="s">
        <v>8</v>
      </c>
    </row>
    <row r="898" spans="1:28" hidden="1" x14ac:dyDescent="0.3">
      <c r="A898">
        <v>2217250</v>
      </c>
      <c r="B898" t="s">
        <v>1545</v>
      </c>
      <c r="C898" t="s">
        <v>1725</v>
      </c>
      <c r="E898" t="s">
        <v>163</v>
      </c>
      <c r="F898" t="s">
        <v>241</v>
      </c>
      <c r="G898" t="s">
        <v>62</v>
      </c>
      <c r="H898" t="s">
        <v>8</v>
      </c>
      <c r="I898" t="s">
        <v>8</v>
      </c>
      <c r="J898" t="s">
        <v>10</v>
      </c>
      <c r="K898" t="s">
        <v>10</v>
      </c>
      <c r="L898" t="s">
        <v>8</v>
      </c>
      <c r="M898">
        <v>70.099999999999994</v>
      </c>
      <c r="N898">
        <v>35.6</v>
      </c>
      <c r="O898">
        <v>24.5</v>
      </c>
      <c r="P898">
        <v>29.6</v>
      </c>
      <c r="Q898">
        <v>680</v>
      </c>
      <c r="R898">
        <v>749</v>
      </c>
      <c r="S898" s="5">
        <v>0.1</v>
      </c>
      <c r="T898" t="s">
        <v>8</v>
      </c>
      <c r="X898" s="4">
        <v>40752</v>
      </c>
      <c r="Y898" s="4">
        <v>41863</v>
      </c>
      <c r="Z898" t="s">
        <v>61</v>
      </c>
      <c r="AA898" t="s">
        <v>1724</v>
      </c>
      <c r="AB898" t="s">
        <v>8</v>
      </c>
    </row>
    <row r="899" spans="1:28" hidden="1" x14ac:dyDescent="0.3">
      <c r="A899">
        <v>2231600</v>
      </c>
      <c r="B899" t="s">
        <v>1545</v>
      </c>
      <c r="C899" t="s">
        <v>1722</v>
      </c>
      <c r="E899" t="s">
        <v>163</v>
      </c>
      <c r="F899" t="s">
        <v>267</v>
      </c>
      <c r="G899" t="s">
        <v>62</v>
      </c>
      <c r="H899" t="s">
        <v>8</v>
      </c>
      <c r="I899" t="s">
        <v>8</v>
      </c>
      <c r="J899" t="s">
        <v>8</v>
      </c>
      <c r="K899" t="s">
        <v>8</v>
      </c>
      <c r="L899" t="s">
        <v>8</v>
      </c>
      <c r="M899">
        <v>68.900000000000006</v>
      </c>
      <c r="N899">
        <v>32.6</v>
      </c>
      <c r="O899">
        <v>22.1</v>
      </c>
      <c r="P899">
        <v>27</v>
      </c>
      <c r="Q899">
        <v>500</v>
      </c>
      <c r="R899">
        <v>556</v>
      </c>
      <c r="S899" s="5">
        <v>0.1</v>
      </c>
      <c r="T899" t="s">
        <v>8</v>
      </c>
      <c r="X899" s="4">
        <v>42107</v>
      </c>
      <c r="Y899" s="4">
        <v>42025</v>
      </c>
      <c r="Z899" t="s">
        <v>61</v>
      </c>
      <c r="AA899" t="s">
        <v>1723</v>
      </c>
      <c r="AB899" t="s">
        <v>8</v>
      </c>
    </row>
    <row r="900" spans="1:28" hidden="1" x14ac:dyDescent="0.3">
      <c r="A900">
        <v>2272135</v>
      </c>
      <c r="B900" t="s">
        <v>1545</v>
      </c>
      <c r="C900" t="s">
        <v>1722</v>
      </c>
      <c r="E900" t="s">
        <v>163</v>
      </c>
      <c r="F900" t="s">
        <v>258</v>
      </c>
      <c r="G900" t="s">
        <v>62</v>
      </c>
      <c r="H900" t="s">
        <v>8</v>
      </c>
      <c r="I900" t="s">
        <v>8</v>
      </c>
      <c r="J900" t="s">
        <v>8</v>
      </c>
      <c r="K900" t="s">
        <v>10</v>
      </c>
      <c r="L900" t="s">
        <v>8</v>
      </c>
      <c r="M900">
        <v>68.900000000000006</v>
      </c>
      <c r="N900">
        <v>32.6</v>
      </c>
      <c r="O900">
        <v>22.1</v>
      </c>
      <c r="P900">
        <v>27</v>
      </c>
      <c r="Q900">
        <v>584</v>
      </c>
      <c r="R900">
        <v>640</v>
      </c>
      <c r="S900" s="5">
        <v>0.1</v>
      </c>
      <c r="T900" t="s">
        <v>8</v>
      </c>
      <c r="X900" s="4">
        <v>42107</v>
      </c>
      <c r="Y900" s="4">
        <v>42535</v>
      </c>
      <c r="Z900" t="s">
        <v>61</v>
      </c>
      <c r="AA900" t="s">
        <v>1721</v>
      </c>
      <c r="AB900" t="s">
        <v>8</v>
      </c>
    </row>
    <row r="901" spans="1:28" hidden="1" x14ac:dyDescent="0.3">
      <c r="A901">
        <v>2231599</v>
      </c>
      <c r="B901" t="s">
        <v>1545</v>
      </c>
      <c r="C901" t="s">
        <v>1719</v>
      </c>
      <c r="E901" t="s">
        <v>163</v>
      </c>
      <c r="F901" t="s">
        <v>267</v>
      </c>
      <c r="G901" t="s">
        <v>62</v>
      </c>
      <c r="H901" t="s">
        <v>8</v>
      </c>
      <c r="I901" t="s">
        <v>8</v>
      </c>
      <c r="J901" t="s">
        <v>8</v>
      </c>
      <c r="K901" t="s">
        <v>8</v>
      </c>
      <c r="L901" t="s">
        <v>8</v>
      </c>
      <c r="M901">
        <v>65.5</v>
      </c>
      <c r="N901">
        <v>29.6</v>
      </c>
      <c r="O901">
        <v>18.600000000000001</v>
      </c>
      <c r="P901">
        <v>23</v>
      </c>
      <c r="Q901">
        <v>469</v>
      </c>
      <c r="R901">
        <v>521</v>
      </c>
      <c r="S901" s="5">
        <v>0.1</v>
      </c>
      <c r="T901" t="s">
        <v>8</v>
      </c>
      <c r="X901" s="4">
        <v>42107</v>
      </c>
      <c r="Y901" s="4">
        <v>42025</v>
      </c>
      <c r="Z901" t="s">
        <v>61</v>
      </c>
      <c r="AA901" t="s">
        <v>1720</v>
      </c>
      <c r="AB901" t="s">
        <v>8</v>
      </c>
    </row>
    <row r="902" spans="1:28" hidden="1" x14ac:dyDescent="0.3">
      <c r="A902">
        <v>2272144</v>
      </c>
      <c r="B902" t="s">
        <v>1545</v>
      </c>
      <c r="C902" t="s">
        <v>1719</v>
      </c>
      <c r="E902" t="s">
        <v>163</v>
      </c>
      <c r="F902" t="s">
        <v>258</v>
      </c>
      <c r="G902" t="s">
        <v>62</v>
      </c>
      <c r="H902" t="s">
        <v>8</v>
      </c>
      <c r="I902" t="s">
        <v>8</v>
      </c>
      <c r="J902" t="s">
        <v>8</v>
      </c>
      <c r="K902" t="s">
        <v>10</v>
      </c>
      <c r="L902" t="s">
        <v>8</v>
      </c>
      <c r="M902">
        <v>65.5</v>
      </c>
      <c r="N902">
        <v>29.6</v>
      </c>
      <c r="O902">
        <v>18.600000000000001</v>
      </c>
      <c r="P902">
        <v>23</v>
      </c>
      <c r="Q902">
        <v>553</v>
      </c>
      <c r="R902">
        <v>605</v>
      </c>
      <c r="S902" s="5">
        <v>0.1</v>
      </c>
      <c r="T902" t="s">
        <v>8</v>
      </c>
      <c r="X902" s="4">
        <v>42475</v>
      </c>
      <c r="Y902" s="4">
        <v>42535</v>
      </c>
      <c r="Z902" t="s">
        <v>61</v>
      </c>
      <c r="AA902" t="s">
        <v>1718</v>
      </c>
      <c r="AB902" t="s">
        <v>8</v>
      </c>
    </row>
    <row r="903" spans="1:28" hidden="1" x14ac:dyDescent="0.3">
      <c r="A903">
        <v>2231602</v>
      </c>
      <c r="B903" t="s">
        <v>1545</v>
      </c>
      <c r="C903" t="s">
        <v>1716</v>
      </c>
      <c r="E903" t="s">
        <v>163</v>
      </c>
      <c r="F903" t="s">
        <v>267</v>
      </c>
      <c r="G903" t="s">
        <v>62</v>
      </c>
      <c r="H903" t="s">
        <v>8</v>
      </c>
      <c r="I903" t="s">
        <v>8</v>
      </c>
      <c r="J903" t="s">
        <v>8</v>
      </c>
      <c r="K903" t="s">
        <v>8</v>
      </c>
      <c r="L903" t="s">
        <v>8</v>
      </c>
      <c r="M903">
        <v>68.900000000000006</v>
      </c>
      <c r="N903">
        <v>32.6</v>
      </c>
      <c r="O903">
        <v>22.1</v>
      </c>
      <c r="P903">
        <v>27</v>
      </c>
      <c r="Q903">
        <v>500</v>
      </c>
      <c r="R903">
        <v>556</v>
      </c>
      <c r="S903" s="5">
        <v>0.1</v>
      </c>
      <c r="T903" t="s">
        <v>8</v>
      </c>
      <c r="X903" s="4">
        <v>42107</v>
      </c>
      <c r="Y903" s="4">
        <v>42025</v>
      </c>
      <c r="Z903" t="s">
        <v>61</v>
      </c>
      <c r="AA903" t="s">
        <v>1717</v>
      </c>
      <c r="AB903" t="s">
        <v>8</v>
      </c>
    </row>
    <row r="904" spans="1:28" hidden="1" x14ac:dyDescent="0.3">
      <c r="A904">
        <v>2272136</v>
      </c>
      <c r="B904" t="s">
        <v>1545</v>
      </c>
      <c r="C904" t="s">
        <v>1716</v>
      </c>
      <c r="E904" t="s">
        <v>163</v>
      </c>
      <c r="F904" t="s">
        <v>258</v>
      </c>
      <c r="G904" t="s">
        <v>62</v>
      </c>
      <c r="H904" t="s">
        <v>8</v>
      </c>
      <c r="I904" t="s">
        <v>8</v>
      </c>
      <c r="J904" t="s">
        <v>8</v>
      </c>
      <c r="K904" t="s">
        <v>10</v>
      </c>
      <c r="L904" t="s">
        <v>8</v>
      </c>
      <c r="M904">
        <v>68.900000000000006</v>
      </c>
      <c r="N904">
        <v>32.6</v>
      </c>
      <c r="O904">
        <v>22.1</v>
      </c>
      <c r="P904">
        <v>27</v>
      </c>
      <c r="Q904">
        <v>584</v>
      </c>
      <c r="R904">
        <v>640</v>
      </c>
      <c r="S904" s="5">
        <v>0.1</v>
      </c>
      <c r="T904" t="s">
        <v>8</v>
      </c>
      <c r="X904" s="4">
        <v>42107</v>
      </c>
      <c r="Y904" s="4">
        <v>42535</v>
      </c>
      <c r="Z904" t="s">
        <v>61</v>
      </c>
      <c r="AA904" t="s">
        <v>1715</v>
      </c>
      <c r="AB904" t="s">
        <v>8</v>
      </c>
    </row>
    <row r="905" spans="1:28" hidden="1" x14ac:dyDescent="0.3">
      <c r="A905">
        <v>2231601</v>
      </c>
      <c r="B905" t="s">
        <v>1545</v>
      </c>
      <c r="C905" t="s">
        <v>1713</v>
      </c>
      <c r="E905" t="s">
        <v>163</v>
      </c>
      <c r="F905" t="s">
        <v>267</v>
      </c>
      <c r="G905" t="s">
        <v>62</v>
      </c>
      <c r="H905" t="s">
        <v>8</v>
      </c>
      <c r="I905" t="s">
        <v>8</v>
      </c>
      <c r="J905" t="s">
        <v>8</v>
      </c>
      <c r="K905" t="s">
        <v>8</v>
      </c>
      <c r="L905" t="s">
        <v>8</v>
      </c>
      <c r="M905">
        <v>65.5</v>
      </c>
      <c r="N905">
        <v>29.6</v>
      </c>
      <c r="O905">
        <v>18.600000000000001</v>
      </c>
      <c r="P905">
        <v>23</v>
      </c>
      <c r="Q905">
        <v>469</v>
      </c>
      <c r="R905">
        <v>521</v>
      </c>
      <c r="S905" s="5">
        <v>0.1</v>
      </c>
      <c r="T905" t="s">
        <v>8</v>
      </c>
      <c r="X905" s="4">
        <v>42107</v>
      </c>
      <c r="Y905" s="4">
        <v>42025</v>
      </c>
      <c r="Z905" t="s">
        <v>61</v>
      </c>
      <c r="AA905" t="s">
        <v>1714</v>
      </c>
      <c r="AB905" t="s">
        <v>8</v>
      </c>
    </row>
    <row r="906" spans="1:28" hidden="1" x14ac:dyDescent="0.3">
      <c r="A906">
        <v>2272145</v>
      </c>
      <c r="B906" t="s">
        <v>1545</v>
      </c>
      <c r="C906" t="s">
        <v>1713</v>
      </c>
      <c r="E906" t="s">
        <v>163</v>
      </c>
      <c r="F906" t="s">
        <v>258</v>
      </c>
      <c r="G906" t="s">
        <v>62</v>
      </c>
      <c r="H906" t="s">
        <v>8</v>
      </c>
      <c r="I906" t="s">
        <v>8</v>
      </c>
      <c r="J906" t="s">
        <v>8</v>
      </c>
      <c r="K906" t="s">
        <v>10</v>
      </c>
      <c r="L906" t="s">
        <v>8</v>
      </c>
      <c r="M906">
        <v>65.5</v>
      </c>
      <c r="N906">
        <v>29.6</v>
      </c>
      <c r="O906">
        <v>18.600000000000001</v>
      </c>
      <c r="P906">
        <v>23</v>
      </c>
      <c r="Q906">
        <v>553</v>
      </c>
      <c r="R906">
        <v>605</v>
      </c>
      <c r="S906" s="5">
        <v>0.1</v>
      </c>
      <c r="T906" t="s">
        <v>8</v>
      </c>
      <c r="X906" s="4">
        <v>42475</v>
      </c>
      <c r="Y906" s="4">
        <v>42535</v>
      </c>
      <c r="Z906" t="s">
        <v>61</v>
      </c>
      <c r="AA906" t="s">
        <v>1712</v>
      </c>
      <c r="AB906" t="s">
        <v>8</v>
      </c>
    </row>
    <row r="907" spans="1:28" hidden="1" x14ac:dyDescent="0.3">
      <c r="A907">
        <v>2231604</v>
      </c>
      <c r="B907" t="s">
        <v>1545</v>
      </c>
      <c r="C907" t="s">
        <v>1710</v>
      </c>
      <c r="E907" t="s">
        <v>163</v>
      </c>
      <c r="F907" t="s">
        <v>267</v>
      </c>
      <c r="G907" t="s">
        <v>62</v>
      </c>
      <c r="H907" t="s">
        <v>8</v>
      </c>
      <c r="I907" t="s">
        <v>8</v>
      </c>
      <c r="J907" t="s">
        <v>8</v>
      </c>
      <c r="K907" t="s">
        <v>8</v>
      </c>
      <c r="L907" t="s">
        <v>8</v>
      </c>
      <c r="M907">
        <v>68.900000000000006</v>
      </c>
      <c r="N907">
        <v>32.6</v>
      </c>
      <c r="O907">
        <v>22.1</v>
      </c>
      <c r="P907">
        <v>27</v>
      </c>
      <c r="Q907">
        <v>500</v>
      </c>
      <c r="R907">
        <v>556</v>
      </c>
      <c r="S907" s="5">
        <v>0.1</v>
      </c>
      <c r="T907" t="s">
        <v>8</v>
      </c>
      <c r="X907" s="4">
        <v>42107</v>
      </c>
      <c r="Y907" s="4">
        <v>42025</v>
      </c>
      <c r="Z907" t="s">
        <v>61</v>
      </c>
      <c r="AA907" t="s">
        <v>1711</v>
      </c>
      <c r="AB907" t="s">
        <v>8</v>
      </c>
    </row>
    <row r="908" spans="1:28" hidden="1" x14ac:dyDescent="0.3">
      <c r="A908">
        <v>2272137</v>
      </c>
      <c r="B908" t="s">
        <v>1545</v>
      </c>
      <c r="C908" t="s">
        <v>1710</v>
      </c>
      <c r="E908" t="s">
        <v>163</v>
      </c>
      <c r="F908" t="s">
        <v>258</v>
      </c>
      <c r="G908" t="s">
        <v>62</v>
      </c>
      <c r="H908" t="s">
        <v>8</v>
      </c>
      <c r="I908" t="s">
        <v>8</v>
      </c>
      <c r="J908" t="s">
        <v>8</v>
      </c>
      <c r="K908" t="s">
        <v>10</v>
      </c>
      <c r="L908" t="s">
        <v>8</v>
      </c>
      <c r="M908">
        <v>68.900000000000006</v>
      </c>
      <c r="N908">
        <v>32.6</v>
      </c>
      <c r="O908">
        <v>22.1</v>
      </c>
      <c r="P908">
        <v>27</v>
      </c>
      <c r="Q908">
        <v>584</v>
      </c>
      <c r="R908">
        <v>640</v>
      </c>
      <c r="S908" s="5">
        <v>0.1</v>
      </c>
      <c r="T908" t="s">
        <v>8</v>
      </c>
      <c r="X908" s="4">
        <v>42107</v>
      </c>
      <c r="Y908" s="4">
        <v>42535</v>
      </c>
      <c r="Z908" t="s">
        <v>61</v>
      </c>
      <c r="AA908" t="s">
        <v>1709</v>
      </c>
      <c r="AB908" t="s">
        <v>8</v>
      </c>
    </row>
    <row r="909" spans="1:28" hidden="1" x14ac:dyDescent="0.3">
      <c r="A909">
        <v>2231603</v>
      </c>
      <c r="B909" t="s">
        <v>1545</v>
      </c>
      <c r="C909" t="s">
        <v>1707</v>
      </c>
      <c r="E909" t="s">
        <v>163</v>
      </c>
      <c r="F909" t="s">
        <v>267</v>
      </c>
      <c r="G909" t="s">
        <v>62</v>
      </c>
      <c r="H909" t="s">
        <v>8</v>
      </c>
      <c r="I909" t="s">
        <v>8</v>
      </c>
      <c r="J909" t="s">
        <v>8</v>
      </c>
      <c r="K909" t="s">
        <v>8</v>
      </c>
      <c r="L909" t="s">
        <v>8</v>
      </c>
      <c r="M909">
        <v>65.5</v>
      </c>
      <c r="N909">
        <v>29.6</v>
      </c>
      <c r="O909">
        <v>18.600000000000001</v>
      </c>
      <c r="P909">
        <v>23</v>
      </c>
      <c r="Q909">
        <v>469</v>
      </c>
      <c r="R909">
        <v>521</v>
      </c>
      <c r="S909" s="5">
        <v>0.1</v>
      </c>
      <c r="T909" t="s">
        <v>8</v>
      </c>
      <c r="X909" s="4">
        <v>42107</v>
      </c>
      <c r="Y909" s="4">
        <v>42025</v>
      </c>
      <c r="Z909" t="s">
        <v>61</v>
      </c>
      <c r="AA909" t="s">
        <v>1708</v>
      </c>
      <c r="AB909" t="s">
        <v>8</v>
      </c>
    </row>
    <row r="910" spans="1:28" hidden="1" x14ac:dyDescent="0.3">
      <c r="A910">
        <v>2272146</v>
      </c>
      <c r="B910" t="s">
        <v>1545</v>
      </c>
      <c r="C910" t="s">
        <v>1707</v>
      </c>
      <c r="E910" t="s">
        <v>163</v>
      </c>
      <c r="F910" t="s">
        <v>258</v>
      </c>
      <c r="G910" t="s">
        <v>62</v>
      </c>
      <c r="H910" t="s">
        <v>8</v>
      </c>
      <c r="I910" t="s">
        <v>8</v>
      </c>
      <c r="J910" t="s">
        <v>8</v>
      </c>
      <c r="K910" t="s">
        <v>10</v>
      </c>
      <c r="L910" t="s">
        <v>8</v>
      </c>
      <c r="M910">
        <v>65.5</v>
      </c>
      <c r="N910">
        <v>29.6</v>
      </c>
      <c r="O910">
        <v>18.600000000000001</v>
      </c>
      <c r="P910">
        <v>23</v>
      </c>
      <c r="Q910">
        <v>553</v>
      </c>
      <c r="R910">
        <v>605</v>
      </c>
      <c r="S910" s="5">
        <v>0.1</v>
      </c>
      <c r="T910" t="s">
        <v>8</v>
      </c>
      <c r="X910" s="4">
        <v>42475</v>
      </c>
      <c r="Y910" s="4">
        <v>42535</v>
      </c>
      <c r="Z910" t="s">
        <v>61</v>
      </c>
      <c r="AA910" t="s">
        <v>1706</v>
      </c>
      <c r="AB910" t="s">
        <v>8</v>
      </c>
    </row>
    <row r="911" spans="1:28" hidden="1" x14ac:dyDescent="0.3">
      <c r="A911">
        <v>2231596</v>
      </c>
      <c r="B911" t="s">
        <v>1545</v>
      </c>
      <c r="C911" t="s">
        <v>1705</v>
      </c>
      <c r="E911" t="s">
        <v>163</v>
      </c>
      <c r="F911" t="s">
        <v>258</v>
      </c>
      <c r="G911" t="s">
        <v>62</v>
      </c>
      <c r="H911" t="s">
        <v>8</v>
      </c>
      <c r="I911" t="s">
        <v>8</v>
      </c>
      <c r="J911" t="s">
        <v>8</v>
      </c>
      <c r="K911" t="s">
        <v>10</v>
      </c>
      <c r="L911" t="s">
        <v>8</v>
      </c>
      <c r="M911">
        <v>68.5</v>
      </c>
      <c r="N911">
        <v>35.6</v>
      </c>
      <c r="O911">
        <v>20</v>
      </c>
      <c r="P911">
        <v>24.3</v>
      </c>
      <c r="Q911">
        <v>563</v>
      </c>
      <c r="R911">
        <v>616</v>
      </c>
      <c r="S911" s="5">
        <v>0.1</v>
      </c>
      <c r="T911" t="s">
        <v>8</v>
      </c>
      <c r="X911" s="4">
        <v>42107</v>
      </c>
      <c r="Y911" s="4">
        <v>42025</v>
      </c>
      <c r="Z911" t="s">
        <v>61</v>
      </c>
      <c r="AA911" t="s">
        <v>1704</v>
      </c>
      <c r="AB911" t="s">
        <v>8</v>
      </c>
    </row>
    <row r="912" spans="1:28" hidden="1" x14ac:dyDescent="0.3">
      <c r="A912">
        <v>2270230</v>
      </c>
      <c r="B912" t="s">
        <v>1545</v>
      </c>
      <c r="C912" t="s">
        <v>1703</v>
      </c>
      <c r="E912" t="s">
        <v>163</v>
      </c>
      <c r="F912" t="s">
        <v>241</v>
      </c>
      <c r="G912" t="s">
        <v>62</v>
      </c>
      <c r="H912" t="s">
        <v>8</v>
      </c>
      <c r="I912" t="s">
        <v>8</v>
      </c>
      <c r="J912" t="s">
        <v>10</v>
      </c>
      <c r="K912" t="s">
        <v>10</v>
      </c>
      <c r="L912" t="s">
        <v>10</v>
      </c>
      <c r="M912">
        <v>71</v>
      </c>
      <c r="N912">
        <v>35.6</v>
      </c>
      <c r="O912">
        <v>23.8</v>
      </c>
      <c r="P912">
        <v>28.5</v>
      </c>
      <c r="Q912">
        <v>673</v>
      </c>
      <c r="R912">
        <v>739</v>
      </c>
      <c r="S912" s="5">
        <v>0.1</v>
      </c>
      <c r="T912" t="s">
        <v>8</v>
      </c>
      <c r="X912" s="4">
        <v>42569</v>
      </c>
      <c r="Y912" s="4">
        <v>42542</v>
      </c>
      <c r="Z912" t="s">
        <v>61</v>
      </c>
      <c r="AA912" t="s">
        <v>1702</v>
      </c>
      <c r="AB912" t="s">
        <v>8</v>
      </c>
    </row>
    <row r="913" spans="1:28" hidden="1" x14ac:dyDescent="0.3">
      <c r="A913">
        <v>2231597</v>
      </c>
      <c r="B913" t="s">
        <v>1545</v>
      </c>
      <c r="C913" t="s">
        <v>1701</v>
      </c>
      <c r="E913" t="s">
        <v>163</v>
      </c>
      <c r="F913" t="s">
        <v>258</v>
      </c>
      <c r="G913" t="s">
        <v>62</v>
      </c>
      <c r="H913" t="s">
        <v>8</v>
      </c>
      <c r="I913" t="s">
        <v>8</v>
      </c>
      <c r="J913" t="s">
        <v>8</v>
      </c>
      <c r="K913" t="s">
        <v>10</v>
      </c>
      <c r="L913" t="s">
        <v>8</v>
      </c>
      <c r="M913">
        <v>68.900000000000006</v>
      </c>
      <c r="N913">
        <v>32.6</v>
      </c>
      <c r="O913">
        <v>22.2</v>
      </c>
      <c r="P913">
        <v>27</v>
      </c>
      <c r="Q913">
        <v>585</v>
      </c>
      <c r="R913">
        <v>640</v>
      </c>
      <c r="S913" s="5">
        <v>0.1</v>
      </c>
      <c r="T913" t="s">
        <v>8</v>
      </c>
      <c r="X913" s="4">
        <v>42107</v>
      </c>
      <c r="Y913" s="4">
        <v>42025</v>
      </c>
      <c r="Z913" t="s">
        <v>61</v>
      </c>
      <c r="AA913" t="s">
        <v>1700</v>
      </c>
      <c r="AB913" t="s">
        <v>8</v>
      </c>
    </row>
    <row r="914" spans="1:28" hidden="1" x14ac:dyDescent="0.3">
      <c r="A914">
        <v>2231598</v>
      </c>
      <c r="B914" t="s">
        <v>1545</v>
      </c>
      <c r="C914" t="s">
        <v>1699</v>
      </c>
      <c r="E914" t="s">
        <v>163</v>
      </c>
      <c r="F914" t="s">
        <v>258</v>
      </c>
      <c r="G914" t="s">
        <v>62</v>
      </c>
      <c r="H914" t="s">
        <v>8</v>
      </c>
      <c r="I914" t="s">
        <v>8</v>
      </c>
      <c r="J914" t="s">
        <v>8</v>
      </c>
      <c r="K914" t="s">
        <v>10</v>
      </c>
      <c r="L914" t="s">
        <v>8</v>
      </c>
      <c r="M914">
        <v>68.900000000000006</v>
      </c>
      <c r="N914">
        <v>35.6</v>
      </c>
      <c r="O914">
        <v>25.2</v>
      </c>
      <c r="P914">
        <v>30.8</v>
      </c>
      <c r="Q914">
        <v>615</v>
      </c>
      <c r="R914">
        <v>674</v>
      </c>
      <c r="S914" s="5">
        <v>0.1</v>
      </c>
      <c r="T914" t="s">
        <v>8</v>
      </c>
      <c r="X914" s="4">
        <v>42107</v>
      </c>
      <c r="Y914" s="4">
        <v>42025</v>
      </c>
      <c r="Z914" t="s">
        <v>61</v>
      </c>
      <c r="AA914" t="s">
        <v>1698</v>
      </c>
      <c r="AB914" t="s">
        <v>8</v>
      </c>
    </row>
    <row r="915" spans="1:28" hidden="1" x14ac:dyDescent="0.3">
      <c r="A915">
        <v>2237719</v>
      </c>
      <c r="B915" t="s">
        <v>1545</v>
      </c>
      <c r="C915" t="s">
        <v>1697</v>
      </c>
      <c r="E915" t="s">
        <v>87</v>
      </c>
      <c r="F915" t="s">
        <v>225</v>
      </c>
      <c r="G915" t="s">
        <v>62</v>
      </c>
      <c r="H915" t="s">
        <v>8</v>
      </c>
      <c r="I915" t="s">
        <v>8</v>
      </c>
      <c r="J915" t="s">
        <v>10</v>
      </c>
      <c r="K915" t="s">
        <v>10</v>
      </c>
      <c r="L915" t="s">
        <v>8</v>
      </c>
      <c r="M915">
        <v>68.599999999999994</v>
      </c>
      <c r="N915">
        <v>35.799999999999997</v>
      </c>
      <c r="O915">
        <v>24.8</v>
      </c>
      <c r="P915">
        <v>31.6</v>
      </c>
      <c r="Q915">
        <v>610</v>
      </c>
      <c r="R915">
        <v>703</v>
      </c>
      <c r="S915" s="5">
        <v>0.14000000000000001</v>
      </c>
      <c r="T915" t="s">
        <v>8</v>
      </c>
      <c r="X915" s="4">
        <v>42116</v>
      </c>
      <c r="Y915" s="4">
        <v>42115</v>
      </c>
      <c r="Z915" t="s">
        <v>61</v>
      </c>
      <c r="AA915" t="s">
        <v>1696</v>
      </c>
      <c r="AB915" t="s">
        <v>8</v>
      </c>
    </row>
    <row r="916" spans="1:28" hidden="1" x14ac:dyDescent="0.3">
      <c r="A916">
        <v>2217249</v>
      </c>
      <c r="B916" t="s">
        <v>1545</v>
      </c>
      <c r="C916" t="s">
        <v>1695</v>
      </c>
      <c r="E916" t="s">
        <v>87</v>
      </c>
      <c r="F916" t="s">
        <v>680</v>
      </c>
      <c r="G916" t="s">
        <v>62</v>
      </c>
      <c r="H916" t="s">
        <v>8</v>
      </c>
      <c r="I916" t="s">
        <v>10</v>
      </c>
      <c r="J916" t="s">
        <v>10</v>
      </c>
      <c r="K916" t="s">
        <v>10</v>
      </c>
      <c r="L916" t="s">
        <v>10</v>
      </c>
      <c r="M916">
        <v>83</v>
      </c>
      <c r="N916">
        <v>41.8</v>
      </c>
      <c r="O916">
        <v>25</v>
      </c>
      <c r="P916">
        <v>31.6</v>
      </c>
      <c r="Q916">
        <v>752</v>
      </c>
      <c r="R916">
        <v>827</v>
      </c>
      <c r="S916" s="5">
        <v>0.1</v>
      </c>
      <c r="T916" t="s">
        <v>8</v>
      </c>
      <c r="X916" s="4">
        <v>41897</v>
      </c>
      <c r="Y916" s="4">
        <v>41863</v>
      </c>
      <c r="Z916" t="s">
        <v>61</v>
      </c>
      <c r="AA916" t="s">
        <v>1694</v>
      </c>
      <c r="AB916" t="s">
        <v>8</v>
      </c>
    </row>
    <row r="917" spans="1:28" hidden="1" x14ac:dyDescent="0.3">
      <c r="A917">
        <v>2217248</v>
      </c>
      <c r="B917" t="s">
        <v>1545</v>
      </c>
      <c r="C917" t="s">
        <v>1693</v>
      </c>
      <c r="E917" t="s">
        <v>87</v>
      </c>
      <c r="F917" t="s">
        <v>680</v>
      </c>
      <c r="G917" t="s">
        <v>62</v>
      </c>
      <c r="H917" t="s">
        <v>8</v>
      </c>
      <c r="I917" t="s">
        <v>10</v>
      </c>
      <c r="J917" t="s">
        <v>10</v>
      </c>
      <c r="K917" t="s">
        <v>10</v>
      </c>
      <c r="L917" t="s">
        <v>10</v>
      </c>
      <c r="M917">
        <v>83</v>
      </c>
      <c r="N917">
        <v>47.8</v>
      </c>
      <c r="O917">
        <v>29.5</v>
      </c>
      <c r="P917">
        <v>37.299999999999997</v>
      </c>
      <c r="Q917">
        <v>805</v>
      </c>
      <c r="R917">
        <v>885</v>
      </c>
      <c r="S917" s="5">
        <v>0.1</v>
      </c>
      <c r="T917" t="s">
        <v>8</v>
      </c>
      <c r="X917" s="4">
        <v>41897</v>
      </c>
      <c r="Y917" s="4">
        <v>41863</v>
      </c>
      <c r="Z917" t="s">
        <v>61</v>
      </c>
      <c r="AA917" t="s">
        <v>1692</v>
      </c>
      <c r="AB917" t="s">
        <v>8</v>
      </c>
    </row>
    <row r="918" spans="1:28" hidden="1" x14ac:dyDescent="0.3">
      <c r="A918">
        <v>2211074</v>
      </c>
      <c r="B918" t="s">
        <v>43</v>
      </c>
      <c r="C918" t="s">
        <v>1691</v>
      </c>
      <c r="E918" t="s">
        <v>163</v>
      </c>
      <c r="F918" t="s">
        <v>258</v>
      </c>
      <c r="G918" t="s">
        <v>62</v>
      </c>
      <c r="H918" t="s">
        <v>8</v>
      </c>
      <c r="I918" t="s">
        <v>8</v>
      </c>
      <c r="J918" t="s">
        <v>8</v>
      </c>
      <c r="K918" t="s">
        <v>10</v>
      </c>
      <c r="L918" t="s">
        <v>8</v>
      </c>
      <c r="M918">
        <v>69.900000000000006</v>
      </c>
      <c r="N918">
        <v>32.799999999999997</v>
      </c>
      <c r="O918">
        <v>24.1</v>
      </c>
      <c r="P918">
        <v>30</v>
      </c>
      <c r="Q918">
        <v>608</v>
      </c>
      <c r="R918">
        <v>667</v>
      </c>
      <c r="S918" s="5">
        <v>0.1</v>
      </c>
      <c r="T918" t="s">
        <v>8</v>
      </c>
      <c r="X918" s="4">
        <v>41775</v>
      </c>
      <c r="Y918" s="4">
        <v>41775</v>
      </c>
      <c r="Z918" t="s">
        <v>61</v>
      </c>
      <c r="AA918" t="s">
        <v>1690</v>
      </c>
      <c r="AB918" t="s">
        <v>8</v>
      </c>
    </row>
    <row r="919" spans="1:28" hidden="1" x14ac:dyDescent="0.3">
      <c r="A919">
        <v>2211073</v>
      </c>
      <c r="B919" t="s">
        <v>43</v>
      </c>
      <c r="C919" t="s">
        <v>1689</v>
      </c>
      <c r="E919" t="s">
        <v>163</v>
      </c>
      <c r="F919" t="s">
        <v>267</v>
      </c>
      <c r="G919" t="s">
        <v>62</v>
      </c>
      <c r="H919" t="s">
        <v>8</v>
      </c>
      <c r="I919" t="s">
        <v>8</v>
      </c>
      <c r="J919" t="s">
        <v>8</v>
      </c>
      <c r="K919" t="s">
        <v>8</v>
      </c>
      <c r="L919" t="s">
        <v>8</v>
      </c>
      <c r="M919">
        <v>68.5</v>
      </c>
      <c r="N919">
        <v>29.8</v>
      </c>
      <c r="O919">
        <v>22.1</v>
      </c>
      <c r="P919">
        <v>27.6</v>
      </c>
      <c r="Q919">
        <v>505</v>
      </c>
      <c r="R919">
        <v>561</v>
      </c>
      <c r="S919" s="5">
        <v>0.1</v>
      </c>
      <c r="T919" t="s">
        <v>8</v>
      </c>
      <c r="X919" s="4">
        <v>41775</v>
      </c>
      <c r="Y919" s="4">
        <v>41775</v>
      </c>
      <c r="Z919" t="s">
        <v>61</v>
      </c>
      <c r="AA919" t="s">
        <v>1688</v>
      </c>
      <c r="AB919" t="s">
        <v>8</v>
      </c>
    </row>
    <row r="920" spans="1:28" hidden="1" x14ac:dyDescent="0.3">
      <c r="A920">
        <v>2234810</v>
      </c>
      <c r="B920" t="s">
        <v>43</v>
      </c>
      <c r="C920" t="s">
        <v>1687</v>
      </c>
      <c r="E920" t="s">
        <v>163</v>
      </c>
      <c r="F920" t="s">
        <v>267</v>
      </c>
      <c r="G920" t="s">
        <v>62</v>
      </c>
      <c r="H920" t="s">
        <v>8</v>
      </c>
      <c r="I920" t="s">
        <v>8</v>
      </c>
      <c r="J920" t="s">
        <v>8</v>
      </c>
      <c r="K920" t="s">
        <v>8</v>
      </c>
      <c r="L920" t="s">
        <v>8</v>
      </c>
      <c r="M920">
        <v>67.7</v>
      </c>
      <c r="N920">
        <v>27.6</v>
      </c>
      <c r="O920">
        <v>14.7</v>
      </c>
      <c r="P920">
        <v>18.2</v>
      </c>
      <c r="Q920">
        <v>430</v>
      </c>
      <c r="R920">
        <v>478</v>
      </c>
      <c r="S920" s="5">
        <v>0.1</v>
      </c>
      <c r="T920" t="s">
        <v>8</v>
      </c>
      <c r="X920" s="4">
        <v>42075</v>
      </c>
      <c r="Y920" s="4">
        <v>42079</v>
      </c>
      <c r="Z920" t="s">
        <v>61</v>
      </c>
      <c r="AA920" t="s">
        <v>1686</v>
      </c>
      <c r="AB920" t="s">
        <v>8</v>
      </c>
    </row>
    <row r="921" spans="1:28" hidden="1" x14ac:dyDescent="0.3">
      <c r="A921">
        <v>2205764</v>
      </c>
      <c r="B921" t="s">
        <v>43</v>
      </c>
      <c r="C921" t="s">
        <v>1685</v>
      </c>
      <c r="E921" t="s">
        <v>163</v>
      </c>
      <c r="F921" t="s">
        <v>258</v>
      </c>
      <c r="G921" t="s">
        <v>62</v>
      </c>
      <c r="H921" t="s">
        <v>8</v>
      </c>
      <c r="I921" t="s">
        <v>8</v>
      </c>
      <c r="J921" t="s">
        <v>8</v>
      </c>
      <c r="K921" t="s">
        <v>10</v>
      </c>
      <c r="L921" t="s">
        <v>8</v>
      </c>
      <c r="M921">
        <v>68.5</v>
      </c>
      <c r="N921">
        <v>29.8</v>
      </c>
      <c r="O921">
        <v>22.1</v>
      </c>
      <c r="P921">
        <v>27.6</v>
      </c>
      <c r="Q921">
        <v>589</v>
      </c>
      <c r="R921">
        <v>645</v>
      </c>
      <c r="S921" s="5">
        <v>0.1</v>
      </c>
      <c r="T921" t="s">
        <v>8</v>
      </c>
      <c r="X921" s="4">
        <v>41691</v>
      </c>
      <c r="Y921" s="4">
        <v>41703</v>
      </c>
      <c r="Z921" t="s">
        <v>61</v>
      </c>
      <c r="AA921" t="s">
        <v>1684</v>
      </c>
      <c r="AB921" t="s">
        <v>8</v>
      </c>
    </row>
    <row r="922" spans="1:28" hidden="1" x14ac:dyDescent="0.3">
      <c r="A922">
        <v>2203487</v>
      </c>
      <c r="B922" t="s">
        <v>43</v>
      </c>
      <c r="C922" t="s">
        <v>1683</v>
      </c>
      <c r="E922" t="s">
        <v>163</v>
      </c>
      <c r="F922" t="s">
        <v>258</v>
      </c>
      <c r="G922" t="s">
        <v>62</v>
      </c>
      <c r="H922" t="s">
        <v>8</v>
      </c>
      <c r="I922" t="s">
        <v>8</v>
      </c>
      <c r="J922" t="s">
        <v>8</v>
      </c>
      <c r="K922" t="s">
        <v>10</v>
      </c>
      <c r="L922" t="s">
        <v>8</v>
      </c>
      <c r="M922">
        <v>69.900000000000006</v>
      </c>
      <c r="N922">
        <v>32.799999999999997</v>
      </c>
      <c r="O922">
        <v>24.1</v>
      </c>
      <c r="P922">
        <v>30</v>
      </c>
      <c r="Q922">
        <v>608</v>
      </c>
      <c r="R922">
        <v>667</v>
      </c>
      <c r="S922" s="5">
        <v>0.1</v>
      </c>
      <c r="T922" t="s">
        <v>8</v>
      </c>
      <c r="X922" s="4">
        <v>41667</v>
      </c>
      <c r="Y922" s="4">
        <v>41667</v>
      </c>
      <c r="Z922" t="s">
        <v>61</v>
      </c>
      <c r="AA922" t="s">
        <v>1682</v>
      </c>
      <c r="AB922" t="s">
        <v>8</v>
      </c>
    </row>
    <row r="923" spans="1:28" hidden="1" x14ac:dyDescent="0.3">
      <c r="A923">
        <v>2274045</v>
      </c>
      <c r="B923" t="s">
        <v>43</v>
      </c>
      <c r="C923" t="s">
        <v>1681</v>
      </c>
      <c r="E923" t="s">
        <v>163</v>
      </c>
      <c r="F923" t="s">
        <v>258</v>
      </c>
      <c r="G923" t="s">
        <v>62</v>
      </c>
      <c r="H923" t="s">
        <v>8</v>
      </c>
      <c r="I923" t="s">
        <v>8</v>
      </c>
      <c r="J923" t="s">
        <v>8</v>
      </c>
      <c r="K923" t="s">
        <v>10</v>
      </c>
      <c r="L923" t="s">
        <v>8</v>
      </c>
      <c r="M923">
        <v>68.5</v>
      </c>
      <c r="N923">
        <v>29.8</v>
      </c>
      <c r="O923">
        <v>22.1</v>
      </c>
      <c r="P923">
        <v>27.6</v>
      </c>
      <c r="Q923">
        <v>589</v>
      </c>
      <c r="R923">
        <v>645</v>
      </c>
      <c r="S923" s="5">
        <v>0.1</v>
      </c>
      <c r="T923" t="s">
        <v>8</v>
      </c>
      <c r="X923" s="4">
        <v>42583</v>
      </c>
      <c r="Y923" s="4">
        <v>42585</v>
      </c>
      <c r="Z923" t="s">
        <v>61</v>
      </c>
      <c r="AA923" t="s">
        <v>1680</v>
      </c>
      <c r="AB923" t="s">
        <v>8</v>
      </c>
    </row>
    <row r="924" spans="1:28" hidden="1" x14ac:dyDescent="0.3">
      <c r="A924">
        <v>2249831</v>
      </c>
      <c r="B924" t="s">
        <v>43</v>
      </c>
      <c r="C924" t="s">
        <v>1679</v>
      </c>
      <c r="E924" t="s">
        <v>163</v>
      </c>
      <c r="F924" t="s">
        <v>258</v>
      </c>
      <c r="G924" t="s">
        <v>62</v>
      </c>
      <c r="H924" t="s">
        <v>8</v>
      </c>
      <c r="I924" t="s">
        <v>8</v>
      </c>
      <c r="J924" t="s">
        <v>8</v>
      </c>
      <c r="K924" t="s">
        <v>10</v>
      </c>
      <c r="L924" t="s">
        <v>8</v>
      </c>
      <c r="M924">
        <v>70</v>
      </c>
      <c r="N924">
        <v>32.799999999999997</v>
      </c>
      <c r="O924">
        <v>24.1</v>
      </c>
      <c r="P924">
        <v>30</v>
      </c>
      <c r="Q924">
        <v>608</v>
      </c>
      <c r="R924">
        <v>667</v>
      </c>
      <c r="S924" s="5">
        <v>0.1</v>
      </c>
      <c r="T924" t="s">
        <v>8</v>
      </c>
      <c r="X924" s="4">
        <v>42286</v>
      </c>
      <c r="Y924" s="4">
        <v>42284</v>
      </c>
      <c r="Z924" t="s">
        <v>61</v>
      </c>
      <c r="AA924" t="s">
        <v>1678</v>
      </c>
      <c r="AB924" t="s">
        <v>8</v>
      </c>
    </row>
    <row r="925" spans="1:28" hidden="1" x14ac:dyDescent="0.3">
      <c r="A925">
        <v>2206274</v>
      </c>
      <c r="B925" t="s">
        <v>43</v>
      </c>
      <c r="C925" t="s">
        <v>1677</v>
      </c>
      <c r="E925" t="s">
        <v>163</v>
      </c>
      <c r="F925" t="s">
        <v>267</v>
      </c>
      <c r="G925" t="s">
        <v>62</v>
      </c>
      <c r="H925" t="s">
        <v>8</v>
      </c>
      <c r="I925" t="s">
        <v>8</v>
      </c>
      <c r="J925" t="s">
        <v>8</v>
      </c>
      <c r="K925" t="s">
        <v>8</v>
      </c>
      <c r="L925" t="s">
        <v>8</v>
      </c>
      <c r="M925">
        <v>68.5</v>
      </c>
      <c r="N925">
        <v>29.8</v>
      </c>
      <c r="O925">
        <v>22.1</v>
      </c>
      <c r="P925">
        <v>27.6</v>
      </c>
      <c r="Q925">
        <v>505</v>
      </c>
      <c r="R925">
        <v>561</v>
      </c>
      <c r="S925" s="5">
        <v>0.1</v>
      </c>
      <c r="T925" t="s">
        <v>8</v>
      </c>
      <c r="X925" s="4">
        <v>41715</v>
      </c>
      <c r="Y925" s="4">
        <v>41715</v>
      </c>
      <c r="Z925" t="s">
        <v>61</v>
      </c>
      <c r="AA925" t="s">
        <v>1676</v>
      </c>
      <c r="AB925" t="s">
        <v>8</v>
      </c>
    </row>
    <row r="926" spans="1:28" hidden="1" x14ac:dyDescent="0.3">
      <c r="A926">
        <v>2255933</v>
      </c>
      <c r="B926" t="s">
        <v>43</v>
      </c>
      <c r="C926" t="s">
        <v>1675</v>
      </c>
      <c r="E926" t="s">
        <v>163</v>
      </c>
      <c r="F926" t="s">
        <v>267</v>
      </c>
      <c r="G926" t="s">
        <v>62</v>
      </c>
      <c r="H926" t="s">
        <v>8</v>
      </c>
      <c r="I926" t="s">
        <v>8</v>
      </c>
      <c r="J926" t="s">
        <v>8</v>
      </c>
      <c r="K926" t="s">
        <v>8</v>
      </c>
      <c r="L926" t="s">
        <v>8</v>
      </c>
      <c r="M926">
        <v>68.5</v>
      </c>
      <c r="N926">
        <v>29.8</v>
      </c>
      <c r="O926">
        <v>22.1</v>
      </c>
      <c r="P926">
        <v>27.6</v>
      </c>
      <c r="Q926">
        <v>505</v>
      </c>
      <c r="R926">
        <v>561</v>
      </c>
      <c r="S926" s="5">
        <v>0.1</v>
      </c>
      <c r="T926" t="s">
        <v>8</v>
      </c>
      <c r="X926" s="4">
        <v>42366</v>
      </c>
      <c r="Y926" s="4">
        <v>42366</v>
      </c>
      <c r="Z926" t="s">
        <v>61</v>
      </c>
      <c r="AA926" t="s">
        <v>1674</v>
      </c>
      <c r="AB926" t="s">
        <v>8</v>
      </c>
    </row>
    <row r="927" spans="1:28" hidden="1" x14ac:dyDescent="0.3">
      <c r="A927">
        <v>2274044</v>
      </c>
      <c r="B927" t="s">
        <v>43</v>
      </c>
      <c r="C927" t="s">
        <v>1673</v>
      </c>
      <c r="E927" t="s">
        <v>163</v>
      </c>
      <c r="F927" t="s">
        <v>258</v>
      </c>
      <c r="G927" t="s">
        <v>62</v>
      </c>
      <c r="H927" t="s">
        <v>8</v>
      </c>
      <c r="I927" t="s">
        <v>8</v>
      </c>
      <c r="J927" t="s">
        <v>8</v>
      </c>
      <c r="K927" t="s">
        <v>10</v>
      </c>
      <c r="L927" t="s">
        <v>8</v>
      </c>
      <c r="M927">
        <v>69.8</v>
      </c>
      <c r="N927">
        <v>35.799999999999997</v>
      </c>
      <c r="O927">
        <v>20.9</v>
      </c>
      <c r="P927">
        <v>25.6</v>
      </c>
      <c r="Q927">
        <v>573</v>
      </c>
      <c r="R927">
        <v>628</v>
      </c>
      <c r="S927" s="5">
        <v>0.1</v>
      </c>
      <c r="T927" t="s">
        <v>8</v>
      </c>
      <c r="X927" s="4">
        <v>42623</v>
      </c>
      <c r="Y927" s="4">
        <v>42585</v>
      </c>
      <c r="Z927" t="s">
        <v>61</v>
      </c>
      <c r="AA927" t="s">
        <v>1672</v>
      </c>
      <c r="AB927" t="s">
        <v>8</v>
      </c>
    </row>
    <row r="928" spans="1:28" hidden="1" x14ac:dyDescent="0.3">
      <c r="A928">
        <v>2210293</v>
      </c>
      <c r="B928" t="s">
        <v>43</v>
      </c>
      <c r="C928" t="s">
        <v>1671</v>
      </c>
      <c r="E928" t="s">
        <v>163</v>
      </c>
      <c r="F928" t="s">
        <v>258</v>
      </c>
      <c r="G928" t="s">
        <v>62</v>
      </c>
      <c r="H928" t="s">
        <v>8</v>
      </c>
      <c r="I928" t="s">
        <v>8</v>
      </c>
      <c r="J928" t="s">
        <v>8</v>
      </c>
      <c r="K928" t="s">
        <v>10</v>
      </c>
      <c r="L928" t="s">
        <v>8</v>
      </c>
      <c r="M928">
        <v>69.8</v>
      </c>
      <c r="N928">
        <v>35.799999999999997</v>
      </c>
      <c r="O928">
        <v>20.9</v>
      </c>
      <c r="P928">
        <v>25.6</v>
      </c>
      <c r="Q928">
        <v>573</v>
      </c>
      <c r="R928">
        <v>628</v>
      </c>
      <c r="S928" s="5">
        <v>0.1</v>
      </c>
      <c r="T928" t="s">
        <v>8</v>
      </c>
      <c r="X928" s="4">
        <v>41701</v>
      </c>
      <c r="Y928" s="4">
        <v>41770</v>
      </c>
      <c r="Z928" t="s">
        <v>61</v>
      </c>
      <c r="AA928" t="s">
        <v>1670</v>
      </c>
      <c r="AB928" t="s">
        <v>8</v>
      </c>
    </row>
    <row r="929" spans="1:28" hidden="1" x14ac:dyDescent="0.3">
      <c r="A929">
        <v>2203489</v>
      </c>
      <c r="B929" t="s">
        <v>43</v>
      </c>
      <c r="C929" t="s">
        <v>1669</v>
      </c>
      <c r="E929" t="s">
        <v>163</v>
      </c>
      <c r="F929" t="s">
        <v>258</v>
      </c>
      <c r="G929" t="s">
        <v>62</v>
      </c>
      <c r="H929" t="s">
        <v>8</v>
      </c>
      <c r="I929" t="s">
        <v>8</v>
      </c>
      <c r="J929" t="s">
        <v>8</v>
      </c>
      <c r="K929" t="s">
        <v>10</v>
      </c>
      <c r="L929" t="s">
        <v>8</v>
      </c>
      <c r="M929">
        <v>68.5</v>
      </c>
      <c r="N929">
        <v>29.8</v>
      </c>
      <c r="O929">
        <v>21.8</v>
      </c>
      <c r="P929">
        <v>27.3</v>
      </c>
      <c r="Q929">
        <v>587</v>
      </c>
      <c r="R929">
        <v>643</v>
      </c>
      <c r="S929" s="5">
        <v>0.1</v>
      </c>
      <c r="T929" t="s">
        <v>8</v>
      </c>
      <c r="X929" s="4">
        <v>41667</v>
      </c>
      <c r="Y929" s="4">
        <v>41667</v>
      </c>
      <c r="Z929" t="s">
        <v>61</v>
      </c>
      <c r="AA929" t="s">
        <v>1668</v>
      </c>
      <c r="AB929" t="s">
        <v>8</v>
      </c>
    </row>
    <row r="930" spans="1:28" hidden="1" x14ac:dyDescent="0.3">
      <c r="A930">
        <v>2203485</v>
      </c>
      <c r="B930" t="s">
        <v>43</v>
      </c>
      <c r="C930" t="s">
        <v>1667</v>
      </c>
      <c r="E930" t="s">
        <v>163</v>
      </c>
      <c r="F930" t="s">
        <v>258</v>
      </c>
      <c r="G930" t="s">
        <v>62</v>
      </c>
      <c r="H930" t="s">
        <v>8</v>
      </c>
      <c r="I930" t="s">
        <v>8</v>
      </c>
      <c r="J930" t="s">
        <v>8</v>
      </c>
      <c r="K930" t="s">
        <v>10</v>
      </c>
      <c r="L930" t="s">
        <v>8</v>
      </c>
      <c r="M930">
        <v>69.900000000000006</v>
      </c>
      <c r="N930">
        <v>32.799999999999997</v>
      </c>
      <c r="O930">
        <v>23.9</v>
      </c>
      <c r="P930">
        <v>29.8</v>
      </c>
      <c r="Q930">
        <v>606</v>
      </c>
      <c r="R930">
        <v>665</v>
      </c>
      <c r="S930" s="5">
        <v>0.1</v>
      </c>
      <c r="T930" t="s">
        <v>8</v>
      </c>
      <c r="X930" s="4">
        <v>41667</v>
      </c>
      <c r="Y930" s="4">
        <v>41667</v>
      </c>
      <c r="Z930" t="s">
        <v>61</v>
      </c>
      <c r="AA930" t="s">
        <v>1666</v>
      </c>
      <c r="AB930" t="s">
        <v>8</v>
      </c>
    </row>
    <row r="931" spans="1:28" hidden="1" x14ac:dyDescent="0.3">
      <c r="A931">
        <v>2203484</v>
      </c>
      <c r="B931" t="s">
        <v>43</v>
      </c>
      <c r="C931" t="s">
        <v>1665</v>
      </c>
      <c r="E931" t="s">
        <v>163</v>
      </c>
      <c r="F931" t="s">
        <v>267</v>
      </c>
      <c r="G931" t="s">
        <v>62</v>
      </c>
      <c r="H931" t="s">
        <v>8</v>
      </c>
      <c r="I931" t="s">
        <v>8</v>
      </c>
      <c r="J931" t="s">
        <v>8</v>
      </c>
      <c r="K931" t="s">
        <v>8</v>
      </c>
      <c r="L931" t="s">
        <v>8</v>
      </c>
      <c r="M931">
        <v>69.900000000000006</v>
      </c>
      <c r="N931">
        <v>32.799999999999997</v>
      </c>
      <c r="O931">
        <v>23.9</v>
      </c>
      <c r="P931">
        <v>29.8</v>
      </c>
      <c r="Q931">
        <v>522</v>
      </c>
      <c r="R931">
        <v>581</v>
      </c>
      <c r="S931" s="5">
        <v>0.1</v>
      </c>
      <c r="T931" t="s">
        <v>8</v>
      </c>
      <c r="X931" s="4">
        <v>41667</v>
      </c>
      <c r="Y931" s="4">
        <v>41667</v>
      </c>
      <c r="Z931" t="s">
        <v>61</v>
      </c>
      <c r="AA931" t="s">
        <v>1664</v>
      </c>
      <c r="AB931" t="s">
        <v>8</v>
      </c>
    </row>
    <row r="932" spans="1:28" hidden="1" x14ac:dyDescent="0.3">
      <c r="A932">
        <v>2205761</v>
      </c>
      <c r="B932" t="s">
        <v>43</v>
      </c>
      <c r="C932" t="s">
        <v>1663</v>
      </c>
      <c r="E932" t="s">
        <v>163</v>
      </c>
      <c r="F932" t="s">
        <v>258</v>
      </c>
      <c r="G932" t="s">
        <v>62</v>
      </c>
      <c r="H932" t="s">
        <v>8</v>
      </c>
      <c r="I932" t="s">
        <v>8</v>
      </c>
      <c r="J932" t="s">
        <v>8</v>
      </c>
      <c r="K932" t="s">
        <v>10</v>
      </c>
      <c r="L932" t="s">
        <v>8</v>
      </c>
      <c r="M932">
        <v>69.8</v>
      </c>
      <c r="N932">
        <v>35.799999999999997</v>
      </c>
      <c r="O932">
        <v>25.4</v>
      </c>
      <c r="P932">
        <v>31.3</v>
      </c>
      <c r="Q932">
        <v>618</v>
      </c>
      <c r="R932">
        <v>678</v>
      </c>
      <c r="S932" s="5">
        <v>0.1</v>
      </c>
      <c r="T932" t="s">
        <v>8</v>
      </c>
      <c r="X932" s="4">
        <v>41690</v>
      </c>
      <c r="Y932" s="4">
        <v>41702</v>
      </c>
      <c r="Z932" t="s">
        <v>61</v>
      </c>
      <c r="AA932" t="s">
        <v>1662</v>
      </c>
      <c r="AB932" t="s">
        <v>8</v>
      </c>
    </row>
    <row r="933" spans="1:28" hidden="1" x14ac:dyDescent="0.3">
      <c r="A933">
        <v>2205763</v>
      </c>
      <c r="B933" t="s">
        <v>43</v>
      </c>
      <c r="C933" t="s">
        <v>1661</v>
      </c>
      <c r="E933" t="s">
        <v>163</v>
      </c>
      <c r="F933" t="s">
        <v>258</v>
      </c>
      <c r="G933" t="s">
        <v>62</v>
      </c>
      <c r="H933" t="s">
        <v>8</v>
      </c>
      <c r="I933" t="s">
        <v>8</v>
      </c>
      <c r="J933" t="s">
        <v>8</v>
      </c>
      <c r="K933" t="s">
        <v>10</v>
      </c>
      <c r="L933" t="s">
        <v>8</v>
      </c>
      <c r="M933">
        <v>69.8</v>
      </c>
      <c r="N933">
        <v>35.799999999999997</v>
      </c>
      <c r="O933">
        <v>27.9</v>
      </c>
      <c r="P933">
        <v>34.799999999999997</v>
      </c>
      <c r="Q933">
        <v>646</v>
      </c>
      <c r="R933">
        <v>709</v>
      </c>
      <c r="S933" s="5">
        <v>0.1</v>
      </c>
      <c r="T933" t="s">
        <v>8</v>
      </c>
      <c r="X933" s="4">
        <v>41690</v>
      </c>
      <c r="Y933" s="4">
        <v>41702</v>
      </c>
      <c r="Z933" t="s">
        <v>61</v>
      </c>
      <c r="AA933" t="s">
        <v>1660</v>
      </c>
      <c r="AB933" t="s">
        <v>8</v>
      </c>
    </row>
    <row r="934" spans="1:28" hidden="1" x14ac:dyDescent="0.3">
      <c r="A934">
        <v>2247700</v>
      </c>
      <c r="B934" t="s">
        <v>43</v>
      </c>
      <c r="C934" t="s">
        <v>1659</v>
      </c>
      <c r="E934" t="s">
        <v>163</v>
      </c>
      <c r="F934" t="s">
        <v>258</v>
      </c>
      <c r="G934" t="s">
        <v>62</v>
      </c>
      <c r="H934" t="s">
        <v>8</v>
      </c>
      <c r="I934" t="s">
        <v>8</v>
      </c>
      <c r="J934" t="s">
        <v>8</v>
      </c>
      <c r="K934" t="s">
        <v>10</v>
      </c>
      <c r="L934" t="s">
        <v>8</v>
      </c>
      <c r="M934">
        <v>69</v>
      </c>
      <c r="N934">
        <v>30</v>
      </c>
      <c r="O934">
        <v>21.8</v>
      </c>
      <c r="P934">
        <v>27.3</v>
      </c>
      <c r="Q934">
        <v>587</v>
      </c>
      <c r="R934">
        <v>643</v>
      </c>
      <c r="S934" s="5">
        <v>0.1</v>
      </c>
      <c r="T934" t="s">
        <v>8</v>
      </c>
      <c r="X934" s="4">
        <v>42256</v>
      </c>
      <c r="Y934" s="4">
        <v>42251</v>
      </c>
      <c r="Z934" t="s">
        <v>61</v>
      </c>
      <c r="AA934" t="s">
        <v>1658</v>
      </c>
      <c r="AB934" t="s">
        <v>8</v>
      </c>
    </row>
    <row r="935" spans="1:28" hidden="1" x14ac:dyDescent="0.3">
      <c r="A935">
        <v>2267059</v>
      </c>
      <c r="B935" t="s">
        <v>43</v>
      </c>
      <c r="C935" t="s">
        <v>1657</v>
      </c>
      <c r="E935" t="s">
        <v>163</v>
      </c>
      <c r="F935" t="s">
        <v>258</v>
      </c>
      <c r="G935" t="s">
        <v>62</v>
      </c>
      <c r="H935" t="s">
        <v>8</v>
      </c>
      <c r="I935" t="s">
        <v>8</v>
      </c>
      <c r="J935" t="s">
        <v>8</v>
      </c>
      <c r="K935" t="s">
        <v>10</v>
      </c>
      <c r="L935" t="s">
        <v>8</v>
      </c>
      <c r="M935">
        <v>69.8</v>
      </c>
      <c r="N935">
        <v>35.799999999999997</v>
      </c>
      <c r="O935">
        <v>25.4</v>
      </c>
      <c r="P935">
        <v>31.3</v>
      </c>
      <c r="Q935">
        <v>618</v>
      </c>
      <c r="R935">
        <v>678</v>
      </c>
      <c r="S935" s="5">
        <v>0.1</v>
      </c>
      <c r="T935" t="s">
        <v>8</v>
      </c>
      <c r="X935" s="4">
        <v>42520</v>
      </c>
      <c r="Y935" s="4">
        <v>42507</v>
      </c>
      <c r="Z935" t="s">
        <v>61</v>
      </c>
      <c r="AA935" t="s">
        <v>1656</v>
      </c>
      <c r="AB935" t="s">
        <v>8</v>
      </c>
    </row>
    <row r="936" spans="1:28" hidden="1" x14ac:dyDescent="0.3">
      <c r="A936">
        <v>2226154</v>
      </c>
      <c r="B936" t="s">
        <v>43</v>
      </c>
      <c r="C936" t="s">
        <v>1655</v>
      </c>
      <c r="E936" t="s">
        <v>163</v>
      </c>
      <c r="F936" t="s">
        <v>258</v>
      </c>
      <c r="G936" t="s">
        <v>62</v>
      </c>
      <c r="H936" t="s">
        <v>8</v>
      </c>
      <c r="I936" t="s">
        <v>8</v>
      </c>
      <c r="J936" t="s">
        <v>8</v>
      </c>
      <c r="K936" t="s">
        <v>10</v>
      </c>
      <c r="L936" t="s">
        <v>8</v>
      </c>
      <c r="M936">
        <v>69.8</v>
      </c>
      <c r="N936">
        <v>32.799999999999997</v>
      </c>
      <c r="O936">
        <v>25.2</v>
      </c>
      <c r="P936">
        <v>31.3</v>
      </c>
      <c r="Q936">
        <v>618</v>
      </c>
      <c r="R936">
        <v>678</v>
      </c>
      <c r="S936" s="5">
        <v>0.1</v>
      </c>
      <c r="T936" t="s">
        <v>8</v>
      </c>
      <c r="X936" s="4">
        <v>41964</v>
      </c>
      <c r="Y936" s="4">
        <v>41963</v>
      </c>
      <c r="Z936" t="s">
        <v>61</v>
      </c>
      <c r="AA936" t="s">
        <v>1654</v>
      </c>
      <c r="AB936" t="s">
        <v>8</v>
      </c>
    </row>
    <row r="937" spans="1:28" hidden="1" x14ac:dyDescent="0.3">
      <c r="A937">
        <v>2219499</v>
      </c>
      <c r="B937" t="s">
        <v>43</v>
      </c>
      <c r="C937" t="s">
        <v>1653</v>
      </c>
      <c r="E937" t="s">
        <v>163</v>
      </c>
      <c r="F937" t="s">
        <v>258</v>
      </c>
      <c r="G937" t="s">
        <v>62</v>
      </c>
      <c r="H937" t="s">
        <v>8</v>
      </c>
      <c r="I937" t="s">
        <v>8</v>
      </c>
      <c r="J937" t="s">
        <v>8</v>
      </c>
      <c r="K937" t="s">
        <v>10</v>
      </c>
      <c r="L937" t="s">
        <v>8</v>
      </c>
      <c r="M937">
        <v>70.3</v>
      </c>
      <c r="N937">
        <v>35.799999999999997</v>
      </c>
      <c r="O937">
        <v>30.6</v>
      </c>
      <c r="P937">
        <v>38.299999999999997</v>
      </c>
      <c r="Q937">
        <v>674</v>
      </c>
      <c r="R937">
        <v>740</v>
      </c>
      <c r="S937" s="5">
        <v>0.1</v>
      </c>
      <c r="T937" t="s">
        <v>8</v>
      </c>
      <c r="X937" s="4">
        <v>41883</v>
      </c>
      <c r="Y937" s="4">
        <v>41884</v>
      </c>
      <c r="Z937" t="s">
        <v>61</v>
      </c>
      <c r="AA937" t="s">
        <v>1652</v>
      </c>
      <c r="AB937" t="s">
        <v>8</v>
      </c>
    </row>
    <row r="938" spans="1:28" hidden="1" x14ac:dyDescent="0.3">
      <c r="A938">
        <v>2203490</v>
      </c>
      <c r="B938" t="s">
        <v>43</v>
      </c>
      <c r="C938" t="s">
        <v>1651</v>
      </c>
      <c r="E938" t="s">
        <v>163</v>
      </c>
      <c r="F938" t="s">
        <v>258</v>
      </c>
      <c r="G938" t="s">
        <v>62</v>
      </c>
      <c r="H938" t="s">
        <v>8</v>
      </c>
      <c r="I938" t="s">
        <v>8</v>
      </c>
      <c r="J938" t="s">
        <v>8</v>
      </c>
      <c r="K938" t="s">
        <v>10</v>
      </c>
      <c r="L938" t="s">
        <v>8</v>
      </c>
      <c r="M938">
        <v>68.5</v>
      </c>
      <c r="N938">
        <v>29.8</v>
      </c>
      <c r="O938">
        <v>21.8</v>
      </c>
      <c r="P938">
        <v>27.3</v>
      </c>
      <c r="Q938">
        <v>587</v>
      </c>
      <c r="R938">
        <v>643</v>
      </c>
      <c r="S938" s="5">
        <v>0.1</v>
      </c>
      <c r="T938" t="s">
        <v>8</v>
      </c>
      <c r="X938" s="4">
        <v>41667</v>
      </c>
      <c r="Y938" s="4">
        <v>41667</v>
      </c>
      <c r="Z938" t="s">
        <v>61</v>
      </c>
      <c r="AA938" t="s">
        <v>1650</v>
      </c>
      <c r="AB938" t="s">
        <v>8</v>
      </c>
    </row>
    <row r="939" spans="1:28" hidden="1" x14ac:dyDescent="0.3">
      <c r="A939">
        <v>2247699</v>
      </c>
      <c r="B939" t="s">
        <v>43</v>
      </c>
      <c r="C939" t="s">
        <v>1649</v>
      </c>
      <c r="E939" t="s">
        <v>163</v>
      </c>
      <c r="F939" t="s">
        <v>267</v>
      </c>
      <c r="G939" t="s">
        <v>62</v>
      </c>
      <c r="H939" t="s">
        <v>8</v>
      </c>
      <c r="I939" t="s">
        <v>8</v>
      </c>
      <c r="J939" t="s">
        <v>8</v>
      </c>
      <c r="K939" t="s">
        <v>8</v>
      </c>
      <c r="L939" t="s">
        <v>8</v>
      </c>
      <c r="M939">
        <v>69</v>
      </c>
      <c r="N939">
        <v>30</v>
      </c>
      <c r="O939">
        <v>21.8</v>
      </c>
      <c r="P939">
        <v>27.3</v>
      </c>
      <c r="Q939">
        <v>503</v>
      </c>
      <c r="R939">
        <v>559</v>
      </c>
      <c r="S939" s="5">
        <v>0.1</v>
      </c>
      <c r="T939" t="s">
        <v>8</v>
      </c>
      <c r="X939" s="4">
        <v>42256</v>
      </c>
      <c r="Y939" s="4">
        <v>42251</v>
      </c>
      <c r="Z939" t="s">
        <v>61</v>
      </c>
      <c r="AA939" t="s">
        <v>1648</v>
      </c>
      <c r="AB939" t="s">
        <v>8</v>
      </c>
    </row>
    <row r="940" spans="1:28" hidden="1" x14ac:dyDescent="0.3">
      <c r="A940">
        <v>2216152</v>
      </c>
      <c r="B940" t="s">
        <v>43</v>
      </c>
      <c r="C940" t="s">
        <v>1647</v>
      </c>
      <c r="E940" t="s">
        <v>163</v>
      </c>
      <c r="F940" t="s">
        <v>241</v>
      </c>
      <c r="G940" t="s">
        <v>62</v>
      </c>
      <c r="H940" t="s">
        <v>8</v>
      </c>
      <c r="I940" t="s">
        <v>8</v>
      </c>
      <c r="J940" t="s">
        <v>10</v>
      </c>
      <c r="K940" t="s">
        <v>10</v>
      </c>
      <c r="L940" t="s">
        <v>8</v>
      </c>
      <c r="M940">
        <v>69.8</v>
      </c>
      <c r="N940">
        <v>35.799999999999997</v>
      </c>
      <c r="O940">
        <v>19.8</v>
      </c>
      <c r="P940">
        <v>24.4</v>
      </c>
      <c r="Q940">
        <v>639</v>
      </c>
      <c r="R940">
        <v>701</v>
      </c>
      <c r="S940" s="5">
        <v>0.1</v>
      </c>
      <c r="T940" t="s">
        <v>8</v>
      </c>
      <c r="X940" s="4">
        <v>41810</v>
      </c>
      <c r="Y940" s="4">
        <v>41836</v>
      </c>
      <c r="Z940" t="s">
        <v>61</v>
      </c>
      <c r="AA940" t="s">
        <v>1646</v>
      </c>
      <c r="AB940" t="s">
        <v>8</v>
      </c>
    </row>
    <row r="941" spans="1:28" x14ac:dyDescent="0.3">
      <c r="A941">
        <v>2273717</v>
      </c>
      <c r="B941" t="s">
        <v>43</v>
      </c>
      <c r="C941" t="s">
        <v>1645</v>
      </c>
      <c r="E941" t="s">
        <v>163</v>
      </c>
      <c r="F941" t="s">
        <v>241</v>
      </c>
      <c r="G941" t="s">
        <v>62</v>
      </c>
      <c r="H941" t="s">
        <v>8</v>
      </c>
      <c r="I941" t="s">
        <v>8</v>
      </c>
      <c r="J941" t="s">
        <v>10</v>
      </c>
      <c r="K941" t="s">
        <v>10</v>
      </c>
      <c r="L941" t="s">
        <v>8</v>
      </c>
      <c r="M941">
        <v>69.8</v>
      </c>
      <c r="N941">
        <v>35.799999999999997</v>
      </c>
      <c r="O941">
        <v>26.8</v>
      </c>
      <c r="P941">
        <v>33.5</v>
      </c>
      <c r="Q941">
        <v>715</v>
      </c>
      <c r="R941">
        <v>785</v>
      </c>
      <c r="S941" s="5">
        <v>0.1</v>
      </c>
      <c r="T941" t="s">
        <v>8</v>
      </c>
      <c r="X941" s="4">
        <v>42551</v>
      </c>
      <c r="Y941" s="4">
        <v>42566</v>
      </c>
      <c r="Z941" t="s">
        <v>61</v>
      </c>
      <c r="AA941" t="s">
        <v>1644</v>
      </c>
      <c r="AB941" t="s">
        <v>8</v>
      </c>
    </row>
    <row r="942" spans="1:28" x14ac:dyDescent="0.3">
      <c r="A942">
        <v>2205760</v>
      </c>
      <c r="B942" t="s">
        <v>43</v>
      </c>
      <c r="C942" t="s">
        <v>1643</v>
      </c>
      <c r="E942" t="s">
        <v>163</v>
      </c>
      <c r="F942" t="s">
        <v>241</v>
      </c>
      <c r="G942" t="s">
        <v>62</v>
      </c>
      <c r="H942" t="s">
        <v>8</v>
      </c>
      <c r="I942" t="s">
        <v>8</v>
      </c>
      <c r="J942" t="s">
        <v>10</v>
      </c>
      <c r="K942" t="s">
        <v>10</v>
      </c>
      <c r="L942" t="s">
        <v>8</v>
      </c>
      <c r="M942">
        <v>69.8</v>
      </c>
      <c r="N942">
        <v>35.799999999999997</v>
      </c>
      <c r="O942">
        <v>26.8</v>
      </c>
      <c r="P942">
        <v>33.5</v>
      </c>
      <c r="Q942">
        <v>715</v>
      </c>
      <c r="R942">
        <v>785</v>
      </c>
      <c r="S942" s="5">
        <v>0.1</v>
      </c>
      <c r="T942" t="s">
        <v>8</v>
      </c>
      <c r="X942" s="4">
        <v>41690</v>
      </c>
      <c r="Y942" s="4">
        <v>41702</v>
      </c>
      <c r="Z942" t="s">
        <v>61</v>
      </c>
      <c r="AA942" t="s">
        <v>1642</v>
      </c>
      <c r="AB942" t="s">
        <v>8</v>
      </c>
    </row>
    <row r="943" spans="1:28" hidden="1" x14ac:dyDescent="0.3">
      <c r="A943">
        <v>2203671</v>
      </c>
      <c r="B943" t="s">
        <v>43</v>
      </c>
      <c r="C943" t="s">
        <v>1641</v>
      </c>
      <c r="E943" t="s">
        <v>163</v>
      </c>
      <c r="F943" t="s">
        <v>241</v>
      </c>
      <c r="G943" t="s">
        <v>62</v>
      </c>
      <c r="H943" t="s">
        <v>8</v>
      </c>
      <c r="I943" t="s">
        <v>8</v>
      </c>
      <c r="J943" t="s">
        <v>10</v>
      </c>
      <c r="K943" t="s">
        <v>10</v>
      </c>
      <c r="L943" t="s">
        <v>8</v>
      </c>
      <c r="M943">
        <v>68.5</v>
      </c>
      <c r="N943">
        <v>29.8</v>
      </c>
      <c r="O943">
        <v>28.8</v>
      </c>
      <c r="P943">
        <v>36.299999999999997</v>
      </c>
      <c r="Q943">
        <v>649</v>
      </c>
      <c r="R943">
        <v>811</v>
      </c>
      <c r="S943" s="5">
        <v>0.21</v>
      </c>
      <c r="T943" t="s">
        <v>8</v>
      </c>
      <c r="X943" s="4">
        <v>41690</v>
      </c>
      <c r="Y943" s="4">
        <v>41667</v>
      </c>
      <c r="Z943" t="s">
        <v>61</v>
      </c>
      <c r="AA943" t="s">
        <v>1640</v>
      </c>
      <c r="AB943" t="s">
        <v>8</v>
      </c>
    </row>
    <row r="944" spans="1:28" s="9" customFormat="1" x14ac:dyDescent="0.3">
      <c r="A944" s="9">
        <v>2212307</v>
      </c>
      <c r="B944" s="9" t="s">
        <v>43</v>
      </c>
      <c r="C944" s="9" t="s">
        <v>1639</v>
      </c>
      <c r="E944" s="9" t="s">
        <v>163</v>
      </c>
      <c r="F944" s="9" t="s">
        <v>241</v>
      </c>
      <c r="G944" s="9" t="s">
        <v>62</v>
      </c>
      <c r="H944" s="9" t="s">
        <v>8</v>
      </c>
      <c r="I944" s="9" t="s">
        <v>8</v>
      </c>
      <c r="J944" s="9" t="s">
        <v>10</v>
      </c>
      <c r="K944" s="9" t="s">
        <v>10</v>
      </c>
      <c r="L944" s="9" t="s">
        <v>10</v>
      </c>
      <c r="M944" s="9">
        <v>70.3</v>
      </c>
      <c r="N944" s="9">
        <v>35.799999999999997</v>
      </c>
      <c r="O944" s="9">
        <v>23.7</v>
      </c>
      <c r="P944" s="9">
        <v>29.7</v>
      </c>
      <c r="Q944" s="9">
        <v>683</v>
      </c>
      <c r="R944" s="9">
        <v>750</v>
      </c>
      <c r="S944" s="11">
        <v>0.1</v>
      </c>
      <c r="T944" s="9" t="s">
        <v>8</v>
      </c>
      <c r="X944" s="10">
        <v>41817</v>
      </c>
      <c r="Y944" s="10">
        <v>41789</v>
      </c>
      <c r="Z944" s="9" t="s">
        <v>61</v>
      </c>
      <c r="AA944" s="9" t="s">
        <v>1638</v>
      </c>
      <c r="AB944" s="9" t="s">
        <v>8</v>
      </c>
    </row>
    <row r="945" spans="1:28" s="6" customFormat="1" x14ac:dyDescent="0.3">
      <c r="A945" s="9">
        <v>2211706</v>
      </c>
      <c r="B945" s="6" t="s">
        <v>43</v>
      </c>
      <c r="C945" s="6" t="s">
        <v>1637</v>
      </c>
      <c r="E945" s="6" t="s">
        <v>163</v>
      </c>
      <c r="F945" s="6" t="s">
        <v>241</v>
      </c>
      <c r="G945" s="6" t="s">
        <v>62</v>
      </c>
      <c r="H945" s="6" t="s">
        <v>8</v>
      </c>
      <c r="I945" s="6" t="s">
        <v>8</v>
      </c>
      <c r="J945" s="6" t="s">
        <v>10</v>
      </c>
      <c r="K945" s="6" t="s">
        <v>10</v>
      </c>
      <c r="L945" s="6" t="s">
        <v>10</v>
      </c>
      <c r="M945" s="6">
        <v>70.3</v>
      </c>
      <c r="N945" s="6">
        <v>35.799999999999997</v>
      </c>
      <c r="O945" s="6">
        <v>23.5</v>
      </c>
      <c r="P945" s="6">
        <v>29.5</v>
      </c>
      <c r="Q945" s="6">
        <v>716</v>
      </c>
      <c r="R945" s="6">
        <v>748</v>
      </c>
      <c r="S945" s="8">
        <v>0.05</v>
      </c>
      <c r="T945" s="6" t="s">
        <v>10</v>
      </c>
      <c r="U945" s="6" t="s">
        <v>336</v>
      </c>
      <c r="V945" s="6" t="s">
        <v>684</v>
      </c>
      <c r="W945" s="6" t="s">
        <v>10</v>
      </c>
      <c r="X945" s="7">
        <v>41811</v>
      </c>
      <c r="Y945" s="7">
        <v>41782</v>
      </c>
      <c r="Z945" s="6" t="s">
        <v>61</v>
      </c>
      <c r="AA945" s="6" t="s">
        <v>1636</v>
      </c>
      <c r="AB945" s="6" t="s">
        <v>8</v>
      </c>
    </row>
    <row r="946" spans="1:28" s="6" customFormat="1" x14ac:dyDescent="0.3">
      <c r="A946" s="9">
        <v>2270228</v>
      </c>
      <c r="B946" s="6" t="s">
        <v>43</v>
      </c>
      <c r="C946" s="6" t="s">
        <v>1635</v>
      </c>
      <c r="E946" s="6" t="s">
        <v>163</v>
      </c>
      <c r="F946" s="6" t="s">
        <v>241</v>
      </c>
      <c r="G946" s="6" t="s">
        <v>62</v>
      </c>
      <c r="H946" s="6" t="s">
        <v>8</v>
      </c>
      <c r="I946" s="6" t="s">
        <v>8</v>
      </c>
      <c r="J946" s="6" t="s">
        <v>10</v>
      </c>
      <c r="K946" s="6" t="s">
        <v>10</v>
      </c>
      <c r="L946" s="6" t="s">
        <v>10</v>
      </c>
      <c r="M946" s="6">
        <v>70.3</v>
      </c>
      <c r="N946" s="6">
        <v>35.799999999999997</v>
      </c>
      <c r="O946" s="6">
        <v>23.5</v>
      </c>
      <c r="P946" s="6">
        <v>29.5</v>
      </c>
      <c r="Q946" s="6">
        <v>716</v>
      </c>
      <c r="R946" s="6">
        <v>748</v>
      </c>
      <c r="S946" s="8">
        <v>0.05</v>
      </c>
      <c r="T946" s="6" t="s">
        <v>10</v>
      </c>
      <c r="U946" s="6" t="s">
        <v>336</v>
      </c>
      <c r="V946" s="6" t="s">
        <v>684</v>
      </c>
      <c r="W946" s="6" t="s">
        <v>10</v>
      </c>
      <c r="X946" s="7">
        <v>42576</v>
      </c>
      <c r="Y946" s="7">
        <v>42538</v>
      </c>
      <c r="Z946" s="6" t="s">
        <v>61</v>
      </c>
      <c r="AA946" s="6" t="s">
        <v>1634</v>
      </c>
      <c r="AB946" s="6" t="s">
        <v>8</v>
      </c>
    </row>
    <row r="947" spans="1:28" x14ac:dyDescent="0.3">
      <c r="A947">
        <v>2214542</v>
      </c>
      <c r="B947" t="s">
        <v>43</v>
      </c>
      <c r="C947" t="s">
        <v>1633</v>
      </c>
      <c r="E947" t="s">
        <v>163</v>
      </c>
      <c r="F947" t="s">
        <v>241</v>
      </c>
      <c r="G947" t="s">
        <v>62</v>
      </c>
      <c r="H947" t="s">
        <v>8</v>
      </c>
      <c r="I947" t="s">
        <v>8</v>
      </c>
      <c r="J947" t="s">
        <v>10</v>
      </c>
      <c r="K947" t="s">
        <v>10</v>
      </c>
      <c r="L947" t="s">
        <v>8</v>
      </c>
      <c r="M947">
        <v>69.8</v>
      </c>
      <c r="N947">
        <v>32.799999999999997</v>
      </c>
      <c r="O947">
        <v>24.2</v>
      </c>
      <c r="P947">
        <v>30.3</v>
      </c>
      <c r="Q947">
        <v>688</v>
      </c>
      <c r="R947">
        <v>756</v>
      </c>
      <c r="S947" s="5">
        <v>0.1</v>
      </c>
      <c r="T947" t="s">
        <v>8</v>
      </c>
      <c r="X947" s="4">
        <v>41821</v>
      </c>
      <c r="Y947" s="4">
        <v>41820</v>
      </c>
      <c r="Z947" t="s">
        <v>61</v>
      </c>
      <c r="AA947" t="s">
        <v>1632</v>
      </c>
      <c r="AB947" t="s">
        <v>8</v>
      </c>
    </row>
    <row r="948" spans="1:28" x14ac:dyDescent="0.3">
      <c r="A948">
        <v>2241691</v>
      </c>
      <c r="B948" t="s">
        <v>43</v>
      </c>
      <c r="C948" t="s">
        <v>1631</v>
      </c>
      <c r="E948" t="s">
        <v>163</v>
      </c>
      <c r="F948" t="s">
        <v>241</v>
      </c>
      <c r="G948" t="s">
        <v>62</v>
      </c>
      <c r="H948" t="s">
        <v>8</v>
      </c>
      <c r="I948" t="s">
        <v>8</v>
      </c>
      <c r="J948" t="s">
        <v>10</v>
      </c>
      <c r="K948" t="s">
        <v>10</v>
      </c>
      <c r="L948" t="s">
        <v>8</v>
      </c>
      <c r="M948">
        <v>69.8</v>
      </c>
      <c r="N948">
        <v>35.799999999999997</v>
      </c>
      <c r="O948">
        <v>24.1</v>
      </c>
      <c r="P948">
        <v>29.9</v>
      </c>
      <c r="Q948">
        <v>685</v>
      </c>
      <c r="R948">
        <v>752</v>
      </c>
      <c r="S948" s="5">
        <v>0.1</v>
      </c>
      <c r="T948" t="s">
        <v>8</v>
      </c>
      <c r="X948" s="4">
        <v>42164</v>
      </c>
      <c r="Y948" s="4">
        <v>42170</v>
      </c>
      <c r="Z948" t="s">
        <v>61</v>
      </c>
      <c r="AA948" t="s">
        <v>1630</v>
      </c>
      <c r="AB948" t="s">
        <v>8</v>
      </c>
    </row>
    <row r="949" spans="1:28" hidden="1" x14ac:dyDescent="0.3">
      <c r="A949">
        <v>2207187</v>
      </c>
      <c r="B949" t="s">
        <v>1456</v>
      </c>
      <c r="C949" t="s">
        <v>1629</v>
      </c>
      <c r="E949" t="s">
        <v>163</v>
      </c>
      <c r="F949" t="s">
        <v>258</v>
      </c>
      <c r="G949" t="s">
        <v>62</v>
      </c>
      <c r="H949" t="s">
        <v>8</v>
      </c>
      <c r="I949" t="s">
        <v>8</v>
      </c>
      <c r="J949" t="s">
        <v>8</v>
      </c>
      <c r="K949" t="s">
        <v>10</v>
      </c>
      <c r="L949" t="s">
        <v>10</v>
      </c>
      <c r="M949">
        <v>67.8</v>
      </c>
      <c r="N949">
        <v>35.6</v>
      </c>
      <c r="O949">
        <v>22.4</v>
      </c>
      <c r="P949">
        <v>27.8</v>
      </c>
      <c r="Q949">
        <v>590</v>
      </c>
      <c r="R949">
        <v>647</v>
      </c>
      <c r="S949" s="5">
        <v>0.1</v>
      </c>
      <c r="T949" t="s">
        <v>8</v>
      </c>
      <c r="X949" s="4">
        <v>41730</v>
      </c>
      <c r="Y949" s="4">
        <v>41781</v>
      </c>
      <c r="Z949" t="s">
        <v>61</v>
      </c>
      <c r="AA949" t="s">
        <v>1628</v>
      </c>
      <c r="AB949" t="s">
        <v>8</v>
      </c>
    </row>
    <row r="950" spans="1:28" hidden="1" x14ac:dyDescent="0.3">
      <c r="A950">
        <v>2211359</v>
      </c>
      <c r="B950" t="s">
        <v>1456</v>
      </c>
      <c r="C950" t="s">
        <v>1627</v>
      </c>
      <c r="E950" t="s">
        <v>163</v>
      </c>
      <c r="F950" t="s">
        <v>241</v>
      </c>
      <c r="G950" t="s">
        <v>62</v>
      </c>
      <c r="H950" t="s">
        <v>8</v>
      </c>
      <c r="I950" t="s">
        <v>8</v>
      </c>
      <c r="J950" t="s">
        <v>10</v>
      </c>
      <c r="K950" t="s">
        <v>10</v>
      </c>
      <c r="L950" t="s">
        <v>8</v>
      </c>
      <c r="M950">
        <v>69.900000000000006</v>
      </c>
      <c r="N950">
        <v>35.6</v>
      </c>
      <c r="O950">
        <v>27.2</v>
      </c>
      <c r="P950">
        <v>33.799999999999997</v>
      </c>
      <c r="Q950">
        <v>717</v>
      </c>
      <c r="R950">
        <v>788</v>
      </c>
      <c r="S950" s="5">
        <v>0.1</v>
      </c>
      <c r="T950" t="s">
        <v>8</v>
      </c>
      <c r="X950" s="4">
        <v>41778</v>
      </c>
      <c r="Y950" s="4">
        <v>41781</v>
      </c>
      <c r="Z950" t="s">
        <v>61</v>
      </c>
      <c r="AA950" t="s">
        <v>1626</v>
      </c>
      <c r="AB950" t="s">
        <v>8</v>
      </c>
    </row>
    <row r="951" spans="1:28" hidden="1" x14ac:dyDescent="0.3">
      <c r="A951">
        <v>2211363</v>
      </c>
      <c r="B951" t="s">
        <v>1456</v>
      </c>
      <c r="C951" t="s">
        <v>1625</v>
      </c>
      <c r="E951" t="s">
        <v>163</v>
      </c>
      <c r="F951" t="s">
        <v>241</v>
      </c>
      <c r="G951" t="s">
        <v>62</v>
      </c>
      <c r="H951" t="s">
        <v>8</v>
      </c>
      <c r="I951" t="s">
        <v>8</v>
      </c>
      <c r="J951" t="s">
        <v>10</v>
      </c>
      <c r="K951" t="s">
        <v>10</v>
      </c>
      <c r="L951" t="s">
        <v>10</v>
      </c>
      <c r="M951">
        <v>69.900000000000006</v>
      </c>
      <c r="N951">
        <v>35.6</v>
      </c>
      <c r="O951">
        <v>21.9</v>
      </c>
      <c r="P951">
        <v>27.1</v>
      </c>
      <c r="Q951">
        <v>662</v>
      </c>
      <c r="R951">
        <v>726</v>
      </c>
      <c r="S951" s="5">
        <v>0.1</v>
      </c>
      <c r="T951" t="s">
        <v>8</v>
      </c>
      <c r="X951" s="4">
        <v>41778</v>
      </c>
      <c r="Y951" s="4">
        <v>41781</v>
      </c>
      <c r="Z951" t="s">
        <v>61</v>
      </c>
      <c r="AA951" t="s">
        <v>1624</v>
      </c>
      <c r="AB951" t="s">
        <v>8</v>
      </c>
    </row>
    <row r="952" spans="1:28" hidden="1" x14ac:dyDescent="0.3">
      <c r="A952">
        <v>2272224</v>
      </c>
      <c r="B952" t="s">
        <v>1456</v>
      </c>
      <c r="C952" t="s">
        <v>1623</v>
      </c>
      <c r="E952" t="s">
        <v>64</v>
      </c>
      <c r="F952" t="s">
        <v>154</v>
      </c>
      <c r="G952" t="s">
        <v>153</v>
      </c>
      <c r="H952" t="s">
        <v>10</v>
      </c>
      <c r="I952" t="s">
        <v>8</v>
      </c>
      <c r="J952" t="s">
        <v>8</v>
      </c>
      <c r="K952" t="s">
        <v>8</v>
      </c>
      <c r="L952" t="s">
        <v>8</v>
      </c>
      <c r="M952">
        <v>19.5</v>
      </c>
      <c r="N952">
        <v>17.5</v>
      </c>
      <c r="O952">
        <v>1.7</v>
      </c>
      <c r="P952">
        <v>1.6</v>
      </c>
      <c r="Q952">
        <v>208</v>
      </c>
      <c r="R952">
        <v>267</v>
      </c>
      <c r="S952" s="5">
        <v>0.22</v>
      </c>
      <c r="T952" t="s">
        <v>8</v>
      </c>
      <c r="X952" s="4">
        <v>42563</v>
      </c>
      <c r="Y952" s="4">
        <v>42563</v>
      </c>
      <c r="Z952" t="s">
        <v>61</v>
      </c>
      <c r="AA952" t="s">
        <v>1622</v>
      </c>
      <c r="AB952" t="s">
        <v>8</v>
      </c>
    </row>
    <row r="953" spans="1:28" hidden="1" x14ac:dyDescent="0.3">
      <c r="A953">
        <v>2272227</v>
      </c>
      <c r="B953" t="s">
        <v>1456</v>
      </c>
      <c r="C953" t="s">
        <v>1621</v>
      </c>
      <c r="E953" t="s">
        <v>64</v>
      </c>
      <c r="F953" t="s">
        <v>154</v>
      </c>
      <c r="G953" t="s">
        <v>153</v>
      </c>
      <c r="H953" t="s">
        <v>10</v>
      </c>
      <c r="I953" t="s">
        <v>8</v>
      </c>
      <c r="J953" t="s">
        <v>8</v>
      </c>
      <c r="K953" t="s">
        <v>8</v>
      </c>
      <c r="L953" t="s">
        <v>8</v>
      </c>
      <c r="M953">
        <v>24.7</v>
      </c>
      <c r="N953">
        <v>19.100000000000001</v>
      </c>
      <c r="O953">
        <v>2.6</v>
      </c>
      <c r="P953">
        <v>2.6</v>
      </c>
      <c r="Q953">
        <v>214</v>
      </c>
      <c r="R953">
        <v>276</v>
      </c>
      <c r="S953" s="5">
        <v>0.22</v>
      </c>
      <c r="T953" t="s">
        <v>8</v>
      </c>
      <c r="X953" s="4">
        <v>42563</v>
      </c>
      <c r="Y953" s="4">
        <v>42563</v>
      </c>
      <c r="Z953" t="s">
        <v>61</v>
      </c>
      <c r="AA953" t="s">
        <v>1620</v>
      </c>
      <c r="AB953" t="s">
        <v>8</v>
      </c>
    </row>
    <row r="954" spans="1:28" hidden="1" x14ac:dyDescent="0.3">
      <c r="A954">
        <v>2272228</v>
      </c>
      <c r="B954" t="s">
        <v>1456</v>
      </c>
      <c r="C954" t="s">
        <v>1619</v>
      </c>
      <c r="E954" t="s">
        <v>64</v>
      </c>
      <c r="F954" t="s">
        <v>68</v>
      </c>
      <c r="G954" t="s">
        <v>62</v>
      </c>
      <c r="H954" t="s">
        <v>10</v>
      </c>
      <c r="I954" t="s">
        <v>8</v>
      </c>
      <c r="J954" t="s">
        <v>8</v>
      </c>
      <c r="K954" t="s">
        <v>8</v>
      </c>
      <c r="L954" t="s">
        <v>8</v>
      </c>
      <c r="M954">
        <v>33.1</v>
      </c>
      <c r="N954">
        <v>19.100000000000001</v>
      </c>
      <c r="O954">
        <v>3.1</v>
      </c>
      <c r="P954">
        <v>3.8</v>
      </c>
      <c r="Q954">
        <v>320</v>
      </c>
      <c r="R954">
        <v>358</v>
      </c>
      <c r="S954" s="5">
        <v>0.11</v>
      </c>
      <c r="T954" t="s">
        <v>8</v>
      </c>
      <c r="X954" s="4">
        <v>42563</v>
      </c>
      <c r="Y954" s="4">
        <v>42563</v>
      </c>
      <c r="Z954" t="s">
        <v>61</v>
      </c>
      <c r="AA954" t="s">
        <v>1618</v>
      </c>
      <c r="AB954" t="s">
        <v>8</v>
      </c>
    </row>
    <row r="955" spans="1:28" hidden="1" x14ac:dyDescent="0.3">
      <c r="A955">
        <v>2272226</v>
      </c>
      <c r="B955" t="s">
        <v>1456</v>
      </c>
      <c r="C955" t="s">
        <v>1617</v>
      </c>
      <c r="E955" t="s">
        <v>64</v>
      </c>
      <c r="F955" t="s">
        <v>154</v>
      </c>
      <c r="G955" t="s">
        <v>153</v>
      </c>
      <c r="H955" t="s">
        <v>10</v>
      </c>
      <c r="I955" t="s">
        <v>8</v>
      </c>
      <c r="J955" t="s">
        <v>8</v>
      </c>
      <c r="K955" t="s">
        <v>8</v>
      </c>
      <c r="L955" t="s">
        <v>8</v>
      </c>
      <c r="M955">
        <v>32.9</v>
      </c>
      <c r="N955">
        <v>19.899999999999999</v>
      </c>
      <c r="O955">
        <v>4.2</v>
      </c>
      <c r="P955">
        <v>4.2</v>
      </c>
      <c r="Q955">
        <v>228</v>
      </c>
      <c r="R955">
        <v>290</v>
      </c>
      <c r="S955" s="5">
        <v>0.21</v>
      </c>
      <c r="T955" t="s">
        <v>8</v>
      </c>
      <c r="X955" s="4">
        <v>42563</v>
      </c>
      <c r="Y955" s="4">
        <v>42563</v>
      </c>
      <c r="Z955" t="s">
        <v>61</v>
      </c>
      <c r="AA955" t="s">
        <v>1616</v>
      </c>
      <c r="AB955" t="s">
        <v>8</v>
      </c>
    </row>
    <row r="956" spans="1:28" hidden="1" x14ac:dyDescent="0.3">
      <c r="A956">
        <v>2272225</v>
      </c>
      <c r="B956" t="s">
        <v>1456</v>
      </c>
      <c r="C956" t="s">
        <v>1615</v>
      </c>
      <c r="E956" t="s">
        <v>64</v>
      </c>
      <c r="F956" t="s">
        <v>154</v>
      </c>
      <c r="G956" t="s">
        <v>153</v>
      </c>
      <c r="H956" t="s">
        <v>10</v>
      </c>
      <c r="I956" t="s">
        <v>8</v>
      </c>
      <c r="J956" t="s">
        <v>8</v>
      </c>
      <c r="K956" t="s">
        <v>8</v>
      </c>
      <c r="L956" t="s">
        <v>8</v>
      </c>
      <c r="M956">
        <v>32.799999999999997</v>
      </c>
      <c r="N956">
        <v>19.100000000000001</v>
      </c>
      <c r="O956">
        <v>3.4</v>
      </c>
      <c r="P956">
        <v>3.4</v>
      </c>
      <c r="Q956">
        <v>220</v>
      </c>
      <c r="R956">
        <v>283</v>
      </c>
      <c r="S956" s="5">
        <v>0.22</v>
      </c>
      <c r="T956" t="s">
        <v>8</v>
      </c>
      <c r="X956" s="4">
        <v>42563</v>
      </c>
      <c r="Y956" s="4">
        <v>42563</v>
      </c>
      <c r="Z956" t="s">
        <v>61</v>
      </c>
      <c r="AA956" t="s">
        <v>1614</v>
      </c>
      <c r="AB956" t="s">
        <v>8</v>
      </c>
    </row>
    <row r="957" spans="1:28" hidden="1" x14ac:dyDescent="0.3">
      <c r="A957">
        <v>2210408</v>
      </c>
      <c r="B957" t="s">
        <v>1456</v>
      </c>
      <c r="C957">
        <v>99742</v>
      </c>
      <c r="E957" t="s">
        <v>64</v>
      </c>
      <c r="F957" t="s">
        <v>154</v>
      </c>
      <c r="G957" t="s">
        <v>153</v>
      </c>
      <c r="H957" t="s">
        <v>10</v>
      </c>
      <c r="I957" t="s">
        <v>8</v>
      </c>
      <c r="J957" t="s">
        <v>8</v>
      </c>
      <c r="K957" t="s">
        <v>8</v>
      </c>
      <c r="L957" t="s">
        <v>8</v>
      </c>
      <c r="M957">
        <v>19.399999999999999</v>
      </c>
      <c r="N957">
        <v>18.600000000000001</v>
      </c>
      <c r="O957">
        <v>1.6</v>
      </c>
      <c r="P957">
        <v>1.6</v>
      </c>
      <c r="Q957">
        <v>207</v>
      </c>
      <c r="R957">
        <v>267</v>
      </c>
      <c r="S957" s="5">
        <v>0.22</v>
      </c>
      <c r="T957" t="s">
        <v>8</v>
      </c>
      <c r="X957" s="4">
        <v>41698</v>
      </c>
      <c r="Y957" s="4">
        <v>41712</v>
      </c>
      <c r="Z957" t="s">
        <v>61</v>
      </c>
      <c r="AA957" t="s">
        <v>1613</v>
      </c>
      <c r="AB957" t="s">
        <v>8</v>
      </c>
    </row>
    <row r="958" spans="1:28" hidden="1" x14ac:dyDescent="0.3">
      <c r="A958">
        <v>2210409</v>
      </c>
      <c r="B958" t="s">
        <v>1456</v>
      </c>
      <c r="C958">
        <v>99763</v>
      </c>
      <c r="E958" t="s">
        <v>64</v>
      </c>
      <c r="F958" t="s">
        <v>68</v>
      </c>
      <c r="G958" t="s">
        <v>62</v>
      </c>
      <c r="H958" t="s">
        <v>10</v>
      </c>
      <c r="I958" t="s">
        <v>8</v>
      </c>
      <c r="J958" t="s">
        <v>8</v>
      </c>
      <c r="K958" t="s">
        <v>8</v>
      </c>
      <c r="L958" t="s">
        <v>8</v>
      </c>
      <c r="M958">
        <v>33</v>
      </c>
      <c r="N958">
        <v>18.5</v>
      </c>
      <c r="O958">
        <v>3.1</v>
      </c>
      <c r="P958">
        <v>3.8</v>
      </c>
      <c r="Q958">
        <v>270</v>
      </c>
      <c r="R958">
        <v>358</v>
      </c>
      <c r="S958" s="5">
        <v>0.25</v>
      </c>
      <c r="T958" t="s">
        <v>8</v>
      </c>
      <c r="X958" s="4">
        <v>41698</v>
      </c>
      <c r="Y958" s="4">
        <v>41712</v>
      </c>
      <c r="Z958" t="s">
        <v>61</v>
      </c>
      <c r="AA958" t="s">
        <v>1612</v>
      </c>
      <c r="AB958" t="s">
        <v>8</v>
      </c>
    </row>
    <row r="959" spans="1:28" hidden="1" x14ac:dyDescent="0.3">
      <c r="A959">
        <v>2210410</v>
      </c>
      <c r="B959" t="s">
        <v>1456</v>
      </c>
      <c r="C959">
        <v>99782</v>
      </c>
      <c r="E959" t="s">
        <v>64</v>
      </c>
      <c r="F959" t="s">
        <v>154</v>
      </c>
      <c r="G959" t="s">
        <v>153</v>
      </c>
      <c r="H959" t="s">
        <v>10</v>
      </c>
      <c r="I959" t="s">
        <v>8</v>
      </c>
      <c r="J959" t="s">
        <v>8</v>
      </c>
      <c r="K959" t="s">
        <v>8</v>
      </c>
      <c r="L959" t="s">
        <v>8</v>
      </c>
      <c r="M959">
        <v>33.9</v>
      </c>
      <c r="N959">
        <v>19.7</v>
      </c>
      <c r="O959">
        <v>4.4000000000000004</v>
      </c>
      <c r="P959">
        <v>4.4000000000000004</v>
      </c>
      <c r="Q959">
        <v>226</v>
      </c>
      <c r="R959">
        <v>292</v>
      </c>
      <c r="S959" s="5">
        <v>0.23</v>
      </c>
      <c r="T959" t="s">
        <v>8</v>
      </c>
      <c r="X959" s="4">
        <v>41698</v>
      </c>
      <c r="Y959" s="4">
        <v>41712</v>
      </c>
      <c r="Z959" t="s">
        <v>61</v>
      </c>
      <c r="AA959" t="s">
        <v>1611</v>
      </c>
      <c r="AB959" t="s">
        <v>8</v>
      </c>
    </row>
    <row r="960" spans="1:28" hidden="1" x14ac:dyDescent="0.3">
      <c r="A960">
        <v>2210411</v>
      </c>
      <c r="B960" t="s">
        <v>1456</v>
      </c>
      <c r="C960">
        <v>99783</v>
      </c>
      <c r="E960" t="s">
        <v>64</v>
      </c>
      <c r="F960" t="s">
        <v>154</v>
      </c>
      <c r="G960" t="s">
        <v>153</v>
      </c>
      <c r="H960" t="s">
        <v>10</v>
      </c>
      <c r="I960" t="s">
        <v>8</v>
      </c>
      <c r="J960" t="s">
        <v>8</v>
      </c>
      <c r="K960" t="s">
        <v>8</v>
      </c>
      <c r="L960" t="s">
        <v>8</v>
      </c>
      <c r="M960">
        <v>33.9</v>
      </c>
      <c r="N960">
        <v>19.7</v>
      </c>
      <c r="O960">
        <v>4.4000000000000004</v>
      </c>
      <c r="P960">
        <v>4.4000000000000004</v>
      </c>
      <c r="Q960">
        <v>226</v>
      </c>
      <c r="R960">
        <v>292</v>
      </c>
      <c r="S960" s="5">
        <v>0.23</v>
      </c>
      <c r="T960" t="s">
        <v>8</v>
      </c>
      <c r="X960" s="4">
        <v>41698</v>
      </c>
      <c r="Y960" s="4">
        <v>41712</v>
      </c>
      <c r="Z960" t="s">
        <v>61</v>
      </c>
      <c r="AA960" t="s">
        <v>1610</v>
      </c>
      <c r="AB960" t="s">
        <v>8</v>
      </c>
    </row>
    <row r="961" spans="1:28" hidden="1" x14ac:dyDescent="0.3">
      <c r="A961">
        <v>2210412</v>
      </c>
      <c r="B961" t="s">
        <v>1456</v>
      </c>
      <c r="C961">
        <v>99789</v>
      </c>
      <c r="E961" t="s">
        <v>64</v>
      </c>
      <c r="F961" t="s">
        <v>154</v>
      </c>
      <c r="G961" t="s">
        <v>153</v>
      </c>
      <c r="H961" t="s">
        <v>10</v>
      </c>
      <c r="I961" t="s">
        <v>8</v>
      </c>
      <c r="J961" t="s">
        <v>8</v>
      </c>
      <c r="K961" t="s">
        <v>8</v>
      </c>
      <c r="L961" t="s">
        <v>8</v>
      </c>
      <c r="M961">
        <v>33.9</v>
      </c>
      <c r="N961">
        <v>19.7</v>
      </c>
      <c r="O961">
        <v>4.4000000000000004</v>
      </c>
      <c r="P961">
        <v>4.4000000000000004</v>
      </c>
      <c r="Q961">
        <v>226</v>
      </c>
      <c r="R961">
        <v>292</v>
      </c>
      <c r="S961" s="5">
        <v>0.23</v>
      </c>
      <c r="T961" t="s">
        <v>8</v>
      </c>
      <c r="X961" s="4">
        <v>41698</v>
      </c>
      <c r="Y961" s="4">
        <v>41712</v>
      </c>
      <c r="Z961" t="s">
        <v>61</v>
      </c>
      <c r="AA961" t="s">
        <v>1609</v>
      </c>
      <c r="AB961" t="s">
        <v>8</v>
      </c>
    </row>
    <row r="962" spans="1:28" hidden="1" x14ac:dyDescent="0.3">
      <c r="A962">
        <v>2217331</v>
      </c>
      <c r="B962" t="s">
        <v>1600</v>
      </c>
      <c r="C962" t="s">
        <v>1608</v>
      </c>
      <c r="E962" t="s">
        <v>64</v>
      </c>
      <c r="F962" t="s">
        <v>154</v>
      </c>
      <c r="G962" t="s">
        <v>153</v>
      </c>
      <c r="H962" t="s">
        <v>10</v>
      </c>
      <c r="I962" t="s">
        <v>8</v>
      </c>
      <c r="J962" t="s">
        <v>8</v>
      </c>
      <c r="K962" t="s">
        <v>8</v>
      </c>
      <c r="L962" t="s">
        <v>8</v>
      </c>
      <c r="M962">
        <v>24.8</v>
      </c>
      <c r="N962">
        <v>17.5</v>
      </c>
      <c r="O962">
        <v>2.4</v>
      </c>
      <c r="P962">
        <v>2.4</v>
      </c>
      <c r="Q962">
        <v>213</v>
      </c>
      <c r="R962">
        <v>274</v>
      </c>
      <c r="S962" s="5">
        <v>0.22</v>
      </c>
      <c r="T962" t="s">
        <v>8</v>
      </c>
      <c r="X962" s="4">
        <v>41881</v>
      </c>
      <c r="Y962" s="4">
        <v>41858</v>
      </c>
      <c r="Z962" t="s">
        <v>61</v>
      </c>
      <c r="AA962" t="s">
        <v>1607</v>
      </c>
      <c r="AB962" t="s">
        <v>8</v>
      </c>
    </row>
    <row r="963" spans="1:28" hidden="1" x14ac:dyDescent="0.3">
      <c r="A963">
        <v>2217332</v>
      </c>
      <c r="B963" t="s">
        <v>1600</v>
      </c>
      <c r="C963" t="s">
        <v>1606</v>
      </c>
      <c r="E963" t="s">
        <v>64</v>
      </c>
      <c r="F963" t="s">
        <v>154</v>
      </c>
      <c r="G963" t="s">
        <v>153</v>
      </c>
      <c r="H963" t="s">
        <v>10</v>
      </c>
      <c r="I963" t="s">
        <v>8</v>
      </c>
      <c r="J963" t="s">
        <v>8</v>
      </c>
      <c r="K963" t="s">
        <v>8</v>
      </c>
      <c r="L963" t="s">
        <v>8</v>
      </c>
      <c r="M963">
        <v>24.8</v>
      </c>
      <c r="N963">
        <v>17.5</v>
      </c>
      <c r="O963">
        <v>2.4</v>
      </c>
      <c r="P963">
        <v>2.4</v>
      </c>
      <c r="Q963">
        <v>213</v>
      </c>
      <c r="R963">
        <v>274</v>
      </c>
      <c r="S963" s="5">
        <v>0.22</v>
      </c>
      <c r="T963" t="s">
        <v>8</v>
      </c>
      <c r="X963" s="4">
        <v>41881</v>
      </c>
      <c r="Y963" s="4">
        <v>41858</v>
      </c>
      <c r="Z963" t="s">
        <v>61</v>
      </c>
      <c r="AA963" t="s">
        <v>1605</v>
      </c>
      <c r="AB963" t="s">
        <v>8</v>
      </c>
    </row>
    <row r="964" spans="1:28" hidden="1" x14ac:dyDescent="0.3">
      <c r="A964">
        <v>2217368</v>
      </c>
      <c r="B964" t="s">
        <v>1600</v>
      </c>
      <c r="C964" t="s">
        <v>1604</v>
      </c>
      <c r="E964" t="s">
        <v>64</v>
      </c>
      <c r="F964" t="s">
        <v>68</v>
      </c>
      <c r="G964" t="s">
        <v>62</v>
      </c>
      <c r="H964" t="s">
        <v>10</v>
      </c>
      <c r="I964" t="s">
        <v>8</v>
      </c>
      <c r="J964" t="s">
        <v>8</v>
      </c>
      <c r="K964" t="s">
        <v>8</v>
      </c>
      <c r="L964" t="s">
        <v>8</v>
      </c>
      <c r="M964">
        <v>33</v>
      </c>
      <c r="N964">
        <v>18.5</v>
      </c>
      <c r="O964">
        <v>3.1</v>
      </c>
      <c r="P964">
        <v>3.8</v>
      </c>
      <c r="Q964">
        <v>270</v>
      </c>
      <c r="R964">
        <v>358</v>
      </c>
      <c r="S964" s="5">
        <v>0.25</v>
      </c>
      <c r="T964" t="s">
        <v>8</v>
      </c>
      <c r="X964" s="4">
        <v>41881</v>
      </c>
      <c r="Y964" s="4">
        <v>41858</v>
      </c>
      <c r="Z964" t="s">
        <v>61</v>
      </c>
      <c r="AA964" t="s">
        <v>1603</v>
      </c>
      <c r="AB964" t="s">
        <v>8</v>
      </c>
    </row>
    <row r="965" spans="1:28" hidden="1" x14ac:dyDescent="0.3">
      <c r="A965">
        <v>2217369</v>
      </c>
      <c r="B965" t="s">
        <v>1600</v>
      </c>
      <c r="C965" t="s">
        <v>1602</v>
      </c>
      <c r="E965" t="s">
        <v>64</v>
      </c>
      <c r="F965" t="s">
        <v>68</v>
      </c>
      <c r="G965" t="s">
        <v>62</v>
      </c>
      <c r="H965" t="s">
        <v>10</v>
      </c>
      <c r="I965" t="s">
        <v>8</v>
      </c>
      <c r="J965" t="s">
        <v>8</v>
      </c>
      <c r="K965" t="s">
        <v>8</v>
      </c>
      <c r="L965" t="s">
        <v>8</v>
      </c>
      <c r="M965">
        <v>33</v>
      </c>
      <c r="N965">
        <v>18.5</v>
      </c>
      <c r="O965">
        <v>3.1</v>
      </c>
      <c r="P965">
        <v>3.8</v>
      </c>
      <c r="Q965">
        <v>270</v>
      </c>
      <c r="R965">
        <v>358</v>
      </c>
      <c r="S965" s="5">
        <v>0.25</v>
      </c>
      <c r="T965" t="s">
        <v>8</v>
      </c>
      <c r="X965" s="4">
        <v>41881</v>
      </c>
      <c r="Y965" s="4">
        <v>41858</v>
      </c>
      <c r="Z965" t="s">
        <v>61</v>
      </c>
      <c r="AA965" t="s">
        <v>1601</v>
      </c>
      <c r="AB965" t="s">
        <v>8</v>
      </c>
    </row>
    <row r="966" spans="1:28" hidden="1" x14ac:dyDescent="0.3">
      <c r="A966">
        <v>2217366</v>
      </c>
      <c r="B966" t="s">
        <v>1600</v>
      </c>
      <c r="C966" t="s">
        <v>1599</v>
      </c>
      <c r="E966" t="s">
        <v>64</v>
      </c>
      <c r="F966" t="s">
        <v>154</v>
      </c>
      <c r="G966" t="s">
        <v>153</v>
      </c>
      <c r="H966" t="s">
        <v>10</v>
      </c>
      <c r="I966" t="s">
        <v>8</v>
      </c>
      <c r="J966" t="s">
        <v>8</v>
      </c>
      <c r="K966" t="s">
        <v>8</v>
      </c>
      <c r="L966" t="s">
        <v>8</v>
      </c>
      <c r="M966">
        <v>33.9</v>
      </c>
      <c r="N966">
        <v>19.7</v>
      </c>
      <c r="O966">
        <v>4.4000000000000004</v>
      </c>
      <c r="P966">
        <v>4.4000000000000004</v>
      </c>
      <c r="Q966">
        <v>226</v>
      </c>
      <c r="R966">
        <v>292</v>
      </c>
      <c r="S966" s="5">
        <v>0.23</v>
      </c>
      <c r="T966" t="s">
        <v>8</v>
      </c>
      <c r="X966" s="4">
        <v>41881</v>
      </c>
      <c r="Y966" s="4">
        <v>41858</v>
      </c>
      <c r="Z966" t="s">
        <v>61</v>
      </c>
      <c r="AA966" t="s">
        <v>1598</v>
      </c>
      <c r="AB966" t="s">
        <v>8</v>
      </c>
    </row>
    <row r="967" spans="1:28" hidden="1" x14ac:dyDescent="0.3">
      <c r="A967">
        <v>2222469</v>
      </c>
      <c r="B967" t="s">
        <v>1597</v>
      </c>
      <c r="C967" t="s">
        <v>1597</v>
      </c>
      <c r="E967" t="s">
        <v>163</v>
      </c>
      <c r="F967" t="s">
        <v>267</v>
      </c>
      <c r="G967" t="s">
        <v>62</v>
      </c>
      <c r="H967" t="s">
        <v>8</v>
      </c>
      <c r="I967" t="s">
        <v>8</v>
      </c>
      <c r="J967" t="s">
        <v>8</v>
      </c>
      <c r="K967" t="s">
        <v>8</v>
      </c>
      <c r="L967" t="s">
        <v>10</v>
      </c>
      <c r="M967">
        <v>79.5</v>
      </c>
      <c r="N967">
        <v>29.5</v>
      </c>
      <c r="O967">
        <v>15.5</v>
      </c>
      <c r="P967">
        <v>18.7</v>
      </c>
      <c r="Q967">
        <v>433</v>
      </c>
      <c r="R967">
        <v>482</v>
      </c>
      <c r="S967" s="5">
        <v>0.1</v>
      </c>
      <c r="T967" t="s">
        <v>8</v>
      </c>
      <c r="X967" s="4">
        <v>41918</v>
      </c>
      <c r="Y967" s="4">
        <v>41904</v>
      </c>
      <c r="Z967" t="s">
        <v>61</v>
      </c>
      <c r="AA967" t="s">
        <v>1596</v>
      </c>
      <c r="AB967" t="s">
        <v>8</v>
      </c>
    </row>
    <row r="968" spans="1:28" hidden="1" x14ac:dyDescent="0.3">
      <c r="A968">
        <v>2222791</v>
      </c>
      <c r="B968" t="s">
        <v>1545</v>
      </c>
      <c r="C968" t="s">
        <v>1595</v>
      </c>
      <c r="E968" t="s">
        <v>163</v>
      </c>
      <c r="F968" t="s">
        <v>258</v>
      </c>
      <c r="G968" t="s">
        <v>62</v>
      </c>
      <c r="H968" t="s">
        <v>8</v>
      </c>
      <c r="I968" t="s">
        <v>8</v>
      </c>
      <c r="J968" t="s">
        <v>8</v>
      </c>
      <c r="K968" t="s">
        <v>10</v>
      </c>
      <c r="L968" t="s">
        <v>10</v>
      </c>
      <c r="M968">
        <v>83.1</v>
      </c>
      <c r="N968">
        <v>36.299999999999997</v>
      </c>
      <c r="O968">
        <v>20.9</v>
      </c>
      <c r="P968">
        <v>25.1</v>
      </c>
      <c r="Q968">
        <v>599</v>
      </c>
      <c r="R968">
        <v>623</v>
      </c>
      <c r="S968" s="5">
        <v>0.05</v>
      </c>
      <c r="T968" t="s">
        <v>8</v>
      </c>
      <c r="X968" s="4">
        <v>41951</v>
      </c>
      <c r="Y968" s="4">
        <v>41921</v>
      </c>
      <c r="Z968" t="s">
        <v>61</v>
      </c>
      <c r="AA968" t="s">
        <v>1594</v>
      </c>
      <c r="AB968" t="s">
        <v>8</v>
      </c>
    </row>
    <row r="969" spans="1:28" hidden="1" x14ac:dyDescent="0.3">
      <c r="A969">
        <v>2222792</v>
      </c>
      <c r="B969" t="s">
        <v>1545</v>
      </c>
      <c r="C969" t="s">
        <v>1593</v>
      </c>
      <c r="E969" t="s">
        <v>163</v>
      </c>
      <c r="F969" t="s">
        <v>258</v>
      </c>
      <c r="G969" t="s">
        <v>62</v>
      </c>
      <c r="H969" t="s">
        <v>8</v>
      </c>
      <c r="I969" t="s">
        <v>8</v>
      </c>
      <c r="J969" t="s">
        <v>8</v>
      </c>
      <c r="K969" t="s">
        <v>10</v>
      </c>
      <c r="L969" t="s">
        <v>10</v>
      </c>
      <c r="M969">
        <v>83.1</v>
      </c>
      <c r="N969">
        <v>36.299999999999997</v>
      </c>
      <c r="O969">
        <v>20.9</v>
      </c>
      <c r="P969">
        <v>25.1</v>
      </c>
      <c r="Q969">
        <v>599</v>
      </c>
      <c r="R969">
        <v>623</v>
      </c>
      <c r="S969" s="5">
        <v>0.05</v>
      </c>
      <c r="T969" t="s">
        <v>8</v>
      </c>
      <c r="X969" s="4">
        <v>41951</v>
      </c>
      <c r="Y969" s="4">
        <v>41921</v>
      </c>
      <c r="Z969" t="s">
        <v>61</v>
      </c>
      <c r="AA969" t="s">
        <v>1592</v>
      </c>
      <c r="AB969" t="s">
        <v>8</v>
      </c>
    </row>
    <row r="970" spans="1:28" hidden="1" x14ac:dyDescent="0.3">
      <c r="A970">
        <v>2222787</v>
      </c>
      <c r="B970" t="s">
        <v>1545</v>
      </c>
      <c r="C970" t="s">
        <v>1591</v>
      </c>
      <c r="E970" t="s">
        <v>163</v>
      </c>
      <c r="F970" t="s">
        <v>258</v>
      </c>
      <c r="G970" t="s">
        <v>62</v>
      </c>
      <c r="H970" t="s">
        <v>8</v>
      </c>
      <c r="I970" t="s">
        <v>8</v>
      </c>
      <c r="J970" t="s">
        <v>8</v>
      </c>
      <c r="K970" t="s">
        <v>10</v>
      </c>
      <c r="L970" t="s">
        <v>10</v>
      </c>
      <c r="M970">
        <v>83.1</v>
      </c>
      <c r="N970">
        <v>36.299999999999997</v>
      </c>
      <c r="O970">
        <v>20.9</v>
      </c>
      <c r="P970">
        <v>25.1</v>
      </c>
      <c r="Q970">
        <v>599</v>
      </c>
      <c r="R970">
        <v>623</v>
      </c>
      <c r="S970" s="5">
        <v>0.05</v>
      </c>
      <c r="T970" t="s">
        <v>8</v>
      </c>
      <c r="X970" s="4">
        <v>41951</v>
      </c>
      <c r="Y970" s="4">
        <v>41921</v>
      </c>
      <c r="Z970" t="s">
        <v>61</v>
      </c>
      <c r="AA970" t="s">
        <v>1590</v>
      </c>
      <c r="AB970" t="s">
        <v>8</v>
      </c>
    </row>
    <row r="971" spans="1:28" hidden="1" x14ac:dyDescent="0.3">
      <c r="A971">
        <v>2222788</v>
      </c>
      <c r="B971" t="s">
        <v>1545</v>
      </c>
      <c r="C971" t="s">
        <v>1589</v>
      </c>
      <c r="E971" t="s">
        <v>163</v>
      </c>
      <c r="F971" t="s">
        <v>258</v>
      </c>
      <c r="G971" t="s">
        <v>62</v>
      </c>
      <c r="H971" t="s">
        <v>8</v>
      </c>
      <c r="I971" t="s">
        <v>8</v>
      </c>
      <c r="J971" t="s">
        <v>8</v>
      </c>
      <c r="K971" t="s">
        <v>10</v>
      </c>
      <c r="L971" t="s">
        <v>10</v>
      </c>
      <c r="M971">
        <v>83.1</v>
      </c>
      <c r="N971">
        <v>36.299999999999997</v>
      </c>
      <c r="O971">
        <v>20.9</v>
      </c>
      <c r="P971">
        <v>25.1</v>
      </c>
      <c r="Q971">
        <v>599</v>
      </c>
      <c r="R971">
        <v>623</v>
      </c>
      <c r="S971" s="5">
        <v>0.05</v>
      </c>
      <c r="T971" t="s">
        <v>8</v>
      </c>
      <c r="X971" s="4">
        <v>41951</v>
      </c>
      <c r="Y971" s="4">
        <v>41921</v>
      </c>
      <c r="Z971" t="s">
        <v>61</v>
      </c>
      <c r="AA971" t="s">
        <v>1588</v>
      </c>
      <c r="AB971" t="s">
        <v>8</v>
      </c>
    </row>
    <row r="972" spans="1:28" hidden="1" x14ac:dyDescent="0.3">
      <c r="A972">
        <v>2222789</v>
      </c>
      <c r="B972" t="s">
        <v>1545</v>
      </c>
      <c r="C972" t="s">
        <v>1587</v>
      </c>
      <c r="E972" t="s">
        <v>163</v>
      </c>
      <c r="F972" t="s">
        <v>258</v>
      </c>
      <c r="G972" t="s">
        <v>62</v>
      </c>
      <c r="H972" t="s">
        <v>8</v>
      </c>
      <c r="I972" t="s">
        <v>8</v>
      </c>
      <c r="J972" t="s">
        <v>8</v>
      </c>
      <c r="K972" t="s">
        <v>10</v>
      </c>
      <c r="L972" t="s">
        <v>10</v>
      </c>
      <c r="M972">
        <v>83.1</v>
      </c>
      <c r="N972">
        <v>36.299999999999997</v>
      </c>
      <c r="O972">
        <v>20.9</v>
      </c>
      <c r="P972">
        <v>25.1</v>
      </c>
      <c r="Q972">
        <v>599</v>
      </c>
      <c r="R972">
        <v>623</v>
      </c>
      <c r="S972" s="5">
        <v>0.05</v>
      </c>
      <c r="T972" t="s">
        <v>8</v>
      </c>
      <c r="X972" s="4">
        <v>41951</v>
      </c>
      <c r="Y972" s="4">
        <v>41921</v>
      </c>
      <c r="Z972" t="s">
        <v>61</v>
      </c>
      <c r="AA972" t="s">
        <v>1586</v>
      </c>
      <c r="AB972" t="s">
        <v>8</v>
      </c>
    </row>
    <row r="973" spans="1:28" hidden="1" x14ac:dyDescent="0.3">
      <c r="A973">
        <v>2222790</v>
      </c>
      <c r="B973" t="s">
        <v>1545</v>
      </c>
      <c r="C973" t="s">
        <v>1585</v>
      </c>
      <c r="E973" t="s">
        <v>163</v>
      </c>
      <c r="F973" t="s">
        <v>258</v>
      </c>
      <c r="G973" t="s">
        <v>62</v>
      </c>
      <c r="H973" t="s">
        <v>8</v>
      </c>
      <c r="I973" t="s">
        <v>8</v>
      </c>
      <c r="J973" t="s">
        <v>8</v>
      </c>
      <c r="K973" t="s">
        <v>10</v>
      </c>
      <c r="L973" t="s">
        <v>10</v>
      </c>
      <c r="M973">
        <v>83.1</v>
      </c>
      <c r="N973">
        <v>36.299999999999997</v>
      </c>
      <c r="O973">
        <v>20.9</v>
      </c>
      <c r="P973">
        <v>25.1</v>
      </c>
      <c r="Q973">
        <v>599</v>
      </c>
      <c r="R973">
        <v>623</v>
      </c>
      <c r="S973" s="5">
        <v>0.05</v>
      </c>
      <c r="T973" t="s">
        <v>8</v>
      </c>
      <c r="X973" s="4">
        <v>41951</v>
      </c>
      <c r="Y973" s="4">
        <v>41921</v>
      </c>
      <c r="Z973" t="s">
        <v>61</v>
      </c>
      <c r="AA973" t="s">
        <v>1584</v>
      </c>
      <c r="AB973" t="s">
        <v>8</v>
      </c>
    </row>
    <row r="974" spans="1:28" hidden="1" x14ac:dyDescent="0.3">
      <c r="A974">
        <v>2218143</v>
      </c>
      <c r="B974" t="s">
        <v>1545</v>
      </c>
      <c r="C974" t="s">
        <v>1583</v>
      </c>
      <c r="E974" t="s">
        <v>163</v>
      </c>
      <c r="F974" t="s">
        <v>162</v>
      </c>
      <c r="G974" t="s">
        <v>62</v>
      </c>
      <c r="H974" t="s">
        <v>8</v>
      </c>
      <c r="I974" t="s">
        <v>10</v>
      </c>
      <c r="J974" t="s">
        <v>8</v>
      </c>
      <c r="K974" t="s">
        <v>10</v>
      </c>
      <c r="L974" t="s">
        <v>10</v>
      </c>
      <c r="M974">
        <v>83.1</v>
      </c>
      <c r="N974">
        <v>36.299999999999997</v>
      </c>
      <c r="O974">
        <v>20.9</v>
      </c>
      <c r="P974">
        <v>25.1</v>
      </c>
      <c r="Q974">
        <v>599</v>
      </c>
      <c r="R974">
        <v>657</v>
      </c>
      <c r="S974" s="5">
        <v>0.1</v>
      </c>
      <c r="T974" t="s">
        <v>8</v>
      </c>
      <c r="X974" s="4">
        <v>41890</v>
      </c>
      <c r="Y974" s="4">
        <v>41879</v>
      </c>
      <c r="Z974" t="s">
        <v>61</v>
      </c>
      <c r="AA974" t="s">
        <v>1582</v>
      </c>
      <c r="AB974" t="s">
        <v>8</v>
      </c>
    </row>
    <row r="975" spans="1:28" hidden="1" x14ac:dyDescent="0.3">
      <c r="A975">
        <v>2218144</v>
      </c>
      <c r="B975" t="s">
        <v>1545</v>
      </c>
      <c r="C975" t="s">
        <v>1581</v>
      </c>
      <c r="E975" t="s">
        <v>163</v>
      </c>
      <c r="F975" t="s">
        <v>162</v>
      </c>
      <c r="G975" t="s">
        <v>62</v>
      </c>
      <c r="H975" t="s">
        <v>8</v>
      </c>
      <c r="I975" t="s">
        <v>10</v>
      </c>
      <c r="J975" t="s">
        <v>8</v>
      </c>
      <c r="K975" t="s">
        <v>10</v>
      </c>
      <c r="L975" t="s">
        <v>10</v>
      </c>
      <c r="M975">
        <v>83.1</v>
      </c>
      <c r="N975">
        <v>36.299999999999997</v>
      </c>
      <c r="O975">
        <v>20.9</v>
      </c>
      <c r="P975">
        <v>25.1</v>
      </c>
      <c r="Q975">
        <v>599</v>
      </c>
      <c r="R975">
        <v>657</v>
      </c>
      <c r="S975" s="5">
        <v>0.1</v>
      </c>
      <c r="T975" t="s">
        <v>8</v>
      </c>
      <c r="X975" s="4">
        <v>41890</v>
      </c>
      <c r="Y975" s="4">
        <v>41879</v>
      </c>
      <c r="Z975" t="s">
        <v>61</v>
      </c>
      <c r="AA975" t="s">
        <v>1580</v>
      </c>
      <c r="AB975" t="s">
        <v>8</v>
      </c>
    </row>
    <row r="976" spans="1:28" hidden="1" x14ac:dyDescent="0.3">
      <c r="A976">
        <v>2239654</v>
      </c>
      <c r="B976" t="s">
        <v>1545</v>
      </c>
      <c r="C976" t="s">
        <v>1579</v>
      </c>
      <c r="E976" t="s">
        <v>163</v>
      </c>
      <c r="F976" t="s">
        <v>672</v>
      </c>
      <c r="G976" t="s">
        <v>62</v>
      </c>
      <c r="H976" t="s">
        <v>8</v>
      </c>
      <c r="I976" t="s">
        <v>10</v>
      </c>
      <c r="J976" t="s">
        <v>8</v>
      </c>
      <c r="K976" t="s">
        <v>8</v>
      </c>
      <c r="L976" t="s">
        <v>10</v>
      </c>
      <c r="M976">
        <v>69.5</v>
      </c>
      <c r="N976">
        <v>21.3</v>
      </c>
      <c r="O976">
        <v>9.1999999999999993</v>
      </c>
      <c r="P976">
        <v>10.9</v>
      </c>
      <c r="Q976">
        <v>336</v>
      </c>
      <c r="R976">
        <v>439</v>
      </c>
      <c r="S976" s="5">
        <v>0.24</v>
      </c>
      <c r="T976" t="s">
        <v>8</v>
      </c>
      <c r="X976" s="4">
        <v>42138</v>
      </c>
      <c r="Y976" s="4">
        <v>42142</v>
      </c>
      <c r="Z976" t="s">
        <v>61</v>
      </c>
      <c r="AA976" t="s">
        <v>1578</v>
      </c>
      <c r="AB976" t="s">
        <v>10</v>
      </c>
    </row>
    <row r="977" spans="1:28" hidden="1" x14ac:dyDescent="0.3">
      <c r="A977">
        <v>2222793</v>
      </c>
      <c r="B977" t="s">
        <v>1545</v>
      </c>
      <c r="C977" t="s">
        <v>1577</v>
      </c>
      <c r="E977" t="s">
        <v>163</v>
      </c>
      <c r="F977" t="s">
        <v>258</v>
      </c>
      <c r="G977" t="s">
        <v>62</v>
      </c>
      <c r="H977" t="s">
        <v>8</v>
      </c>
      <c r="I977" t="s">
        <v>8</v>
      </c>
      <c r="J977" t="s">
        <v>8</v>
      </c>
      <c r="K977" t="s">
        <v>10</v>
      </c>
      <c r="L977" t="s">
        <v>10</v>
      </c>
      <c r="M977">
        <v>83.1</v>
      </c>
      <c r="N977">
        <v>42.3</v>
      </c>
      <c r="O977">
        <v>24.2</v>
      </c>
      <c r="P977">
        <v>29.1</v>
      </c>
      <c r="Q977">
        <v>633</v>
      </c>
      <c r="R977">
        <v>659</v>
      </c>
      <c r="S977" s="5">
        <v>0.05</v>
      </c>
      <c r="T977" t="s">
        <v>8</v>
      </c>
      <c r="X977" s="4">
        <v>41951</v>
      </c>
      <c r="Y977" s="4">
        <v>41921</v>
      </c>
      <c r="Z977" t="s">
        <v>61</v>
      </c>
      <c r="AA977" t="s">
        <v>1576</v>
      </c>
      <c r="AB977" t="s">
        <v>8</v>
      </c>
    </row>
    <row r="978" spans="1:28" hidden="1" x14ac:dyDescent="0.3">
      <c r="A978">
        <v>2222794</v>
      </c>
      <c r="B978" t="s">
        <v>1545</v>
      </c>
      <c r="C978" t="s">
        <v>1575</v>
      </c>
      <c r="E978" t="s">
        <v>163</v>
      </c>
      <c r="F978" t="s">
        <v>258</v>
      </c>
      <c r="G978" t="s">
        <v>62</v>
      </c>
      <c r="H978" t="s">
        <v>8</v>
      </c>
      <c r="I978" t="s">
        <v>8</v>
      </c>
      <c r="J978" t="s">
        <v>8</v>
      </c>
      <c r="K978" t="s">
        <v>10</v>
      </c>
      <c r="L978" t="s">
        <v>10</v>
      </c>
      <c r="M978">
        <v>83.1</v>
      </c>
      <c r="N978">
        <v>42.3</v>
      </c>
      <c r="O978">
        <v>24.2</v>
      </c>
      <c r="P978">
        <v>29.1</v>
      </c>
      <c r="Q978">
        <v>633</v>
      </c>
      <c r="R978">
        <v>659</v>
      </c>
      <c r="S978" s="5">
        <v>0.05</v>
      </c>
      <c r="T978" t="s">
        <v>8</v>
      </c>
      <c r="X978" s="4">
        <v>41951</v>
      </c>
      <c r="Y978" s="4">
        <v>41921</v>
      </c>
      <c r="Z978" t="s">
        <v>61</v>
      </c>
      <c r="AA978" t="s">
        <v>1574</v>
      </c>
      <c r="AB978" t="s">
        <v>8</v>
      </c>
    </row>
    <row r="979" spans="1:28" hidden="1" x14ac:dyDescent="0.3">
      <c r="A979">
        <v>2223894</v>
      </c>
      <c r="B979" t="s">
        <v>1545</v>
      </c>
      <c r="C979" t="s">
        <v>1573</v>
      </c>
      <c r="E979" t="s">
        <v>163</v>
      </c>
      <c r="F979" t="s">
        <v>162</v>
      </c>
      <c r="G979" t="s">
        <v>62</v>
      </c>
      <c r="H979" t="s">
        <v>8</v>
      </c>
      <c r="I979" t="s">
        <v>10</v>
      </c>
      <c r="J979" t="s">
        <v>8</v>
      </c>
      <c r="K979" t="s">
        <v>10</v>
      </c>
      <c r="L979" t="s">
        <v>10</v>
      </c>
      <c r="M979">
        <v>83.1</v>
      </c>
      <c r="N979">
        <v>42.3</v>
      </c>
      <c r="O979">
        <v>24.2</v>
      </c>
      <c r="P979">
        <v>29.1</v>
      </c>
      <c r="Q979">
        <v>633</v>
      </c>
      <c r="R979">
        <v>694</v>
      </c>
      <c r="S979" s="5">
        <v>0.1</v>
      </c>
      <c r="T979" t="s">
        <v>8</v>
      </c>
      <c r="X979" s="4">
        <v>41975</v>
      </c>
      <c r="Y979" s="4">
        <v>41941</v>
      </c>
      <c r="Z979" t="s">
        <v>61</v>
      </c>
      <c r="AA979" t="s">
        <v>1572</v>
      </c>
      <c r="AB979" t="s">
        <v>8</v>
      </c>
    </row>
    <row r="980" spans="1:28" hidden="1" x14ac:dyDescent="0.3">
      <c r="A980">
        <v>2218139</v>
      </c>
      <c r="B980" t="s">
        <v>1545</v>
      </c>
      <c r="C980" t="s">
        <v>1571</v>
      </c>
      <c r="E980" t="s">
        <v>163</v>
      </c>
      <c r="F980" t="s">
        <v>162</v>
      </c>
      <c r="G980" t="s">
        <v>62</v>
      </c>
      <c r="H980" t="s">
        <v>8</v>
      </c>
      <c r="I980" t="s">
        <v>10</v>
      </c>
      <c r="J980" t="s">
        <v>8</v>
      </c>
      <c r="K980" t="s">
        <v>10</v>
      </c>
      <c r="L980" t="s">
        <v>10</v>
      </c>
      <c r="M980">
        <v>83.1</v>
      </c>
      <c r="N980">
        <v>42.3</v>
      </c>
      <c r="O980">
        <v>24.2</v>
      </c>
      <c r="P980">
        <v>29.1</v>
      </c>
      <c r="Q980">
        <v>633</v>
      </c>
      <c r="R980">
        <v>694</v>
      </c>
      <c r="S980" s="5">
        <v>0.1</v>
      </c>
      <c r="T980" t="s">
        <v>8</v>
      </c>
      <c r="X980" s="4">
        <v>41890</v>
      </c>
      <c r="Y980" s="4">
        <v>41879</v>
      </c>
      <c r="Z980" t="s">
        <v>61</v>
      </c>
      <c r="AA980" t="s">
        <v>1570</v>
      </c>
      <c r="AB980" t="s">
        <v>8</v>
      </c>
    </row>
    <row r="981" spans="1:28" hidden="1" x14ac:dyDescent="0.3">
      <c r="A981">
        <v>2229685</v>
      </c>
      <c r="B981" t="s">
        <v>1545</v>
      </c>
      <c r="C981" t="s">
        <v>1569</v>
      </c>
      <c r="E981" t="s">
        <v>163</v>
      </c>
      <c r="F981" t="s">
        <v>162</v>
      </c>
      <c r="G981" t="s">
        <v>62</v>
      </c>
      <c r="H981" t="s">
        <v>8</v>
      </c>
      <c r="I981" t="s">
        <v>10</v>
      </c>
      <c r="J981" t="s">
        <v>8</v>
      </c>
      <c r="K981" t="s">
        <v>10</v>
      </c>
      <c r="L981" t="s">
        <v>10</v>
      </c>
      <c r="M981">
        <v>83.1</v>
      </c>
      <c r="N981">
        <v>42.3</v>
      </c>
      <c r="O981">
        <v>24.2</v>
      </c>
      <c r="P981">
        <v>29.1</v>
      </c>
      <c r="Q981">
        <v>633</v>
      </c>
      <c r="R981">
        <v>694</v>
      </c>
      <c r="S981" s="5">
        <v>0.1</v>
      </c>
      <c r="T981" t="s">
        <v>8</v>
      </c>
      <c r="X981" s="4">
        <v>41641</v>
      </c>
      <c r="Y981" s="4">
        <v>41969</v>
      </c>
      <c r="Z981" t="s">
        <v>61</v>
      </c>
      <c r="AA981" t="s">
        <v>1568</v>
      </c>
      <c r="AB981" t="s">
        <v>8</v>
      </c>
    </row>
    <row r="982" spans="1:28" hidden="1" x14ac:dyDescent="0.3">
      <c r="A982">
        <v>2218140</v>
      </c>
      <c r="B982" t="s">
        <v>1545</v>
      </c>
      <c r="C982" t="s">
        <v>1567</v>
      </c>
      <c r="E982" t="s">
        <v>163</v>
      </c>
      <c r="F982" t="s">
        <v>162</v>
      </c>
      <c r="G982" t="s">
        <v>62</v>
      </c>
      <c r="H982" t="s">
        <v>8</v>
      </c>
      <c r="I982" t="s">
        <v>10</v>
      </c>
      <c r="J982" t="s">
        <v>8</v>
      </c>
      <c r="K982" t="s">
        <v>10</v>
      </c>
      <c r="L982" t="s">
        <v>10</v>
      </c>
      <c r="M982">
        <v>83.1</v>
      </c>
      <c r="N982">
        <v>42.3</v>
      </c>
      <c r="O982">
        <v>24.2</v>
      </c>
      <c r="P982">
        <v>29.1</v>
      </c>
      <c r="Q982">
        <v>633</v>
      </c>
      <c r="R982">
        <v>694</v>
      </c>
      <c r="S982" s="5">
        <v>0.1</v>
      </c>
      <c r="T982" t="s">
        <v>8</v>
      </c>
      <c r="X982" s="4">
        <v>41890</v>
      </c>
      <c r="Y982" s="4">
        <v>41879</v>
      </c>
      <c r="Z982" t="s">
        <v>61</v>
      </c>
      <c r="AA982" t="s">
        <v>1566</v>
      </c>
      <c r="AB982" t="s">
        <v>8</v>
      </c>
    </row>
    <row r="983" spans="1:28" hidden="1" x14ac:dyDescent="0.3">
      <c r="A983">
        <v>2208204</v>
      </c>
      <c r="B983" t="s">
        <v>1545</v>
      </c>
      <c r="C983" t="s">
        <v>1565</v>
      </c>
      <c r="E983" t="s">
        <v>163</v>
      </c>
      <c r="F983" t="s">
        <v>258</v>
      </c>
      <c r="G983" t="s">
        <v>62</v>
      </c>
      <c r="H983" t="s">
        <v>8</v>
      </c>
      <c r="I983" t="s">
        <v>8</v>
      </c>
      <c r="J983" t="s">
        <v>8</v>
      </c>
      <c r="K983" t="s">
        <v>10</v>
      </c>
      <c r="L983" t="s">
        <v>10</v>
      </c>
      <c r="M983">
        <v>68.5</v>
      </c>
      <c r="N983">
        <v>35.6</v>
      </c>
      <c r="O983">
        <v>20</v>
      </c>
      <c r="P983">
        <v>24.3</v>
      </c>
      <c r="Q983">
        <v>563</v>
      </c>
      <c r="R983">
        <v>616</v>
      </c>
      <c r="S983" s="5">
        <v>0.1</v>
      </c>
      <c r="T983" t="s">
        <v>8</v>
      </c>
      <c r="X983" s="4">
        <v>41736</v>
      </c>
      <c r="Y983" s="4">
        <v>41726</v>
      </c>
      <c r="Z983" t="s">
        <v>61</v>
      </c>
      <c r="AA983" t="s">
        <v>1564</v>
      </c>
      <c r="AB983" t="s">
        <v>8</v>
      </c>
    </row>
    <row r="984" spans="1:28" hidden="1" x14ac:dyDescent="0.3">
      <c r="A984">
        <v>2208200</v>
      </c>
      <c r="B984" t="s">
        <v>1545</v>
      </c>
      <c r="C984" t="s">
        <v>1563</v>
      </c>
      <c r="E984" t="s">
        <v>163</v>
      </c>
      <c r="F984" t="s">
        <v>258</v>
      </c>
      <c r="G984" t="s">
        <v>62</v>
      </c>
      <c r="H984" t="s">
        <v>8</v>
      </c>
      <c r="I984" t="s">
        <v>8</v>
      </c>
      <c r="J984" t="s">
        <v>8</v>
      </c>
      <c r="K984" t="s">
        <v>10</v>
      </c>
      <c r="L984" t="s">
        <v>8</v>
      </c>
      <c r="M984">
        <v>68.900000000000006</v>
      </c>
      <c r="N984">
        <v>32.6</v>
      </c>
      <c r="O984">
        <v>22.2</v>
      </c>
      <c r="P984">
        <v>27</v>
      </c>
      <c r="Q984">
        <v>585</v>
      </c>
      <c r="R984">
        <v>640</v>
      </c>
      <c r="S984" s="5">
        <v>0.1</v>
      </c>
      <c r="T984" t="s">
        <v>8</v>
      </c>
      <c r="X984" s="4">
        <v>41743</v>
      </c>
      <c r="Y984" s="4">
        <v>41726</v>
      </c>
      <c r="Z984" t="s">
        <v>61</v>
      </c>
      <c r="AA984" t="s">
        <v>1562</v>
      </c>
      <c r="AB984" t="s">
        <v>8</v>
      </c>
    </row>
    <row r="985" spans="1:28" hidden="1" x14ac:dyDescent="0.3">
      <c r="A985">
        <v>2208203</v>
      </c>
      <c r="B985" t="s">
        <v>1545</v>
      </c>
      <c r="C985" t="s">
        <v>1561</v>
      </c>
      <c r="E985" t="s">
        <v>163</v>
      </c>
      <c r="F985" t="s">
        <v>258</v>
      </c>
      <c r="G985" t="s">
        <v>62</v>
      </c>
      <c r="H985" t="s">
        <v>8</v>
      </c>
      <c r="I985" t="s">
        <v>8</v>
      </c>
      <c r="J985" t="s">
        <v>8</v>
      </c>
      <c r="K985" t="s">
        <v>10</v>
      </c>
      <c r="L985" t="s">
        <v>8</v>
      </c>
      <c r="M985">
        <v>68.900000000000006</v>
      </c>
      <c r="N985">
        <v>35.6</v>
      </c>
      <c r="O985">
        <v>25.2</v>
      </c>
      <c r="P985">
        <v>30.8</v>
      </c>
      <c r="Q985">
        <v>615</v>
      </c>
      <c r="R985">
        <v>674</v>
      </c>
      <c r="S985" s="5">
        <v>0.1</v>
      </c>
      <c r="T985" t="s">
        <v>8</v>
      </c>
      <c r="X985" s="4">
        <v>41729</v>
      </c>
      <c r="Y985" s="4">
        <v>41726</v>
      </c>
      <c r="Z985" t="s">
        <v>61</v>
      </c>
      <c r="AA985" t="s">
        <v>1560</v>
      </c>
      <c r="AB985" t="s">
        <v>8</v>
      </c>
    </row>
    <row r="986" spans="1:28" hidden="1" x14ac:dyDescent="0.3">
      <c r="A986">
        <v>2218146</v>
      </c>
      <c r="B986" t="s">
        <v>1545</v>
      </c>
      <c r="C986" t="s">
        <v>1559</v>
      </c>
      <c r="E986" t="s">
        <v>163</v>
      </c>
      <c r="F986" t="s">
        <v>162</v>
      </c>
      <c r="G986" t="s">
        <v>62</v>
      </c>
      <c r="H986" t="s">
        <v>8</v>
      </c>
      <c r="I986" t="s">
        <v>10</v>
      </c>
      <c r="J986" t="s">
        <v>8</v>
      </c>
      <c r="K986" t="s">
        <v>10</v>
      </c>
      <c r="L986" t="s">
        <v>8</v>
      </c>
      <c r="M986">
        <v>83.4</v>
      </c>
      <c r="N986">
        <v>35.299999999999997</v>
      </c>
      <c r="O986">
        <v>20.8</v>
      </c>
      <c r="P986">
        <v>24.8</v>
      </c>
      <c r="Q986">
        <v>597</v>
      </c>
      <c r="R986">
        <v>654</v>
      </c>
      <c r="S986" s="5">
        <v>0.1</v>
      </c>
      <c r="T986" t="s">
        <v>8</v>
      </c>
      <c r="X986" s="4">
        <v>41897</v>
      </c>
      <c r="Y986" s="4">
        <v>41879</v>
      </c>
      <c r="Z986" t="s">
        <v>61</v>
      </c>
      <c r="AA986" t="s">
        <v>1558</v>
      </c>
      <c r="AB986" t="s">
        <v>8</v>
      </c>
    </row>
    <row r="987" spans="1:28" hidden="1" x14ac:dyDescent="0.3">
      <c r="A987">
        <v>2218147</v>
      </c>
      <c r="B987" t="s">
        <v>1545</v>
      </c>
      <c r="C987" t="s">
        <v>1557</v>
      </c>
      <c r="E987" t="s">
        <v>163</v>
      </c>
      <c r="F987" t="s">
        <v>162</v>
      </c>
      <c r="G987" t="s">
        <v>62</v>
      </c>
      <c r="H987" t="s">
        <v>8</v>
      </c>
      <c r="I987" t="s">
        <v>10</v>
      </c>
      <c r="J987" t="s">
        <v>8</v>
      </c>
      <c r="K987" t="s">
        <v>10</v>
      </c>
      <c r="L987" t="s">
        <v>8</v>
      </c>
      <c r="M987">
        <v>83.4</v>
      </c>
      <c r="N987">
        <v>35.299999999999997</v>
      </c>
      <c r="O987">
        <v>20.8</v>
      </c>
      <c r="P987">
        <v>24.8</v>
      </c>
      <c r="Q987">
        <v>597</v>
      </c>
      <c r="R987">
        <v>654</v>
      </c>
      <c r="S987" s="5">
        <v>0.1</v>
      </c>
      <c r="T987" t="s">
        <v>8</v>
      </c>
      <c r="X987" s="4">
        <v>41897</v>
      </c>
      <c r="Y987" s="4">
        <v>41879</v>
      </c>
      <c r="Z987" t="s">
        <v>61</v>
      </c>
      <c r="AA987" t="s">
        <v>1556</v>
      </c>
      <c r="AB987" t="s">
        <v>8</v>
      </c>
    </row>
    <row r="988" spans="1:28" hidden="1" x14ac:dyDescent="0.3">
      <c r="A988">
        <v>2272141</v>
      </c>
      <c r="B988" t="s">
        <v>1545</v>
      </c>
      <c r="C988" t="s">
        <v>1555</v>
      </c>
      <c r="E988" t="s">
        <v>163</v>
      </c>
      <c r="F988" t="s">
        <v>258</v>
      </c>
      <c r="G988" t="s">
        <v>62</v>
      </c>
      <c r="H988" t="s">
        <v>8</v>
      </c>
      <c r="I988" t="s">
        <v>8</v>
      </c>
      <c r="J988" t="s">
        <v>8</v>
      </c>
      <c r="K988" t="s">
        <v>10</v>
      </c>
      <c r="L988" t="s">
        <v>8</v>
      </c>
      <c r="M988">
        <v>65.5</v>
      </c>
      <c r="N988">
        <v>29.6</v>
      </c>
      <c r="O988">
        <v>18.600000000000001</v>
      </c>
      <c r="P988">
        <v>23</v>
      </c>
      <c r="Q988">
        <v>553</v>
      </c>
      <c r="R988">
        <v>605</v>
      </c>
      <c r="S988" s="5">
        <v>0.1</v>
      </c>
      <c r="T988" t="s">
        <v>8</v>
      </c>
      <c r="X988" s="4">
        <v>42475</v>
      </c>
      <c r="Y988" s="4">
        <v>42535</v>
      </c>
      <c r="Z988" t="s">
        <v>61</v>
      </c>
      <c r="AA988" t="s">
        <v>1554</v>
      </c>
      <c r="AB988" t="s">
        <v>8</v>
      </c>
    </row>
    <row r="989" spans="1:28" hidden="1" x14ac:dyDescent="0.3">
      <c r="A989">
        <v>2272132</v>
      </c>
      <c r="B989" t="s">
        <v>1545</v>
      </c>
      <c r="C989" t="s">
        <v>1553</v>
      </c>
      <c r="E989" t="s">
        <v>163</v>
      </c>
      <c r="F989" t="s">
        <v>258</v>
      </c>
      <c r="G989" t="s">
        <v>62</v>
      </c>
      <c r="H989" t="s">
        <v>8</v>
      </c>
      <c r="I989" t="s">
        <v>8</v>
      </c>
      <c r="J989" t="s">
        <v>8</v>
      </c>
      <c r="K989" t="s">
        <v>10</v>
      </c>
      <c r="L989" t="s">
        <v>8</v>
      </c>
      <c r="M989">
        <v>68.900000000000006</v>
      </c>
      <c r="N989">
        <v>32.6</v>
      </c>
      <c r="O989">
        <v>22.1</v>
      </c>
      <c r="P989">
        <v>27</v>
      </c>
      <c r="Q989">
        <v>584</v>
      </c>
      <c r="R989">
        <v>640</v>
      </c>
      <c r="S989" s="5">
        <v>0.1</v>
      </c>
      <c r="T989" t="s">
        <v>8</v>
      </c>
      <c r="X989" s="4">
        <v>41715</v>
      </c>
      <c r="Y989" s="4">
        <v>42535</v>
      </c>
      <c r="Z989" t="s">
        <v>61</v>
      </c>
      <c r="AA989" t="s">
        <v>1552</v>
      </c>
      <c r="AB989" t="s">
        <v>8</v>
      </c>
    </row>
    <row r="990" spans="1:28" hidden="1" x14ac:dyDescent="0.3">
      <c r="A990">
        <v>2218148</v>
      </c>
      <c r="B990" t="s">
        <v>1545</v>
      </c>
      <c r="C990" t="s">
        <v>1551</v>
      </c>
      <c r="E990" t="s">
        <v>163</v>
      </c>
      <c r="F990" t="s">
        <v>162</v>
      </c>
      <c r="G990" t="s">
        <v>62</v>
      </c>
      <c r="H990" t="s">
        <v>8</v>
      </c>
      <c r="I990" t="s">
        <v>10</v>
      </c>
      <c r="J990" t="s">
        <v>8</v>
      </c>
      <c r="K990" t="s">
        <v>10</v>
      </c>
      <c r="L990" t="s">
        <v>8</v>
      </c>
      <c r="M990">
        <v>83.4</v>
      </c>
      <c r="N990">
        <v>35.299999999999997</v>
      </c>
      <c r="O990">
        <v>20.8</v>
      </c>
      <c r="P990">
        <v>24.8</v>
      </c>
      <c r="Q990">
        <v>597</v>
      </c>
      <c r="R990">
        <v>654</v>
      </c>
      <c r="S990" s="5">
        <v>0.1</v>
      </c>
      <c r="T990" t="s">
        <v>8</v>
      </c>
      <c r="X990" s="4">
        <v>41897</v>
      </c>
      <c r="Y990" s="4">
        <v>41879</v>
      </c>
      <c r="Z990" t="s">
        <v>61</v>
      </c>
      <c r="AA990" t="s">
        <v>1550</v>
      </c>
      <c r="AB990" t="s">
        <v>8</v>
      </c>
    </row>
    <row r="991" spans="1:28" hidden="1" x14ac:dyDescent="0.3">
      <c r="A991">
        <v>2218149</v>
      </c>
      <c r="B991" t="s">
        <v>1545</v>
      </c>
      <c r="C991" t="s">
        <v>1549</v>
      </c>
      <c r="E991" t="s">
        <v>163</v>
      </c>
      <c r="F991" t="s">
        <v>162</v>
      </c>
      <c r="G991" t="s">
        <v>62</v>
      </c>
      <c r="H991" t="s">
        <v>8</v>
      </c>
      <c r="I991" t="s">
        <v>10</v>
      </c>
      <c r="J991" t="s">
        <v>8</v>
      </c>
      <c r="K991" t="s">
        <v>10</v>
      </c>
      <c r="L991" t="s">
        <v>8</v>
      </c>
      <c r="M991">
        <v>83.4</v>
      </c>
      <c r="N991">
        <v>35.299999999999997</v>
      </c>
      <c r="O991">
        <v>20.8</v>
      </c>
      <c r="P991">
        <v>24.8</v>
      </c>
      <c r="Q991">
        <v>597</v>
      </c>
      <c r="R991">
        <v>654</v>
      </c>
      <c r="S991" s="5">
        <v>0.1</v>
      </c>
      <c r="T991" t="s">
        <v>8</v>
      </c>
      <c r="X991" s="4">
        <v>41897</v>
      </c>
      <c r="Y991" s="4">
        <v>41879</v>
      </c>
      <c r="Z991" t="s">
        <v>61</v>
      </c>
      <c r="AA991" t="s">
        <v>1548</v>
      </c>
      <c r="AB991" t="s">
        <v>8</v>
      </c>
    </row>
    <row r="992" spans="1:28" hidden="1" x14ac:dyDescent="0.3">
      <c r="A992">
        <v>2272142</v>
      </c>
      <c r="B992" t="s">
        <v>1545</v>
      </c>
      <c r="C992" t="s">
        <v>1547</v>
      </c>
      <c r="E992" t="s">
        <v>163</v>
      </c>
      <c r="F992" t="s">
        <v>258</v>
      </c>
      <c r="G992" t="s">
        <v>62</v>
      </c>
      <c r="H992" t="s">
        <v>8</v>
      </c>
      <c r="I992" t="s">
        <v>8</v>
      </c>
      <c r="J992" t="s">
        <v>8</v>
      </c>
      <c r="K992" t="s">
        <v>10</v>
      </c>
      <c r="L992" t="s">
        <v>8</v>
      </c>
      <c r="M992">
        <v>65.5</v>
      </c>
      <c r="N992">
        <v>29.6</v>
      </c>
      <c r="O992">
        <v>18.600000000000001</v>
      </c>
      <c r="P992">
        <v>23</v>
      </c>
      <c r="Q992">
        <v>553</v>
      </c>
      <c r="R992">
        <v>605</v>
      </c>
      <c r="S992" s="5">
        <v>0.1</v>
      </c>
      <c r="T992" t="s">
        <v>8</v>
      </c>
      <c r="X992" s="4">
        <v>42475</v>
      </c>
      <c r="Y992" s="4">
        <v>42535</v>
      </c>
      <c r="Z992" t="s">
        <v>61</v>
      </c>
      <c r="AA992" t="s">
        <v>1546</v>
      </c>
      <c r="AB992" t="s">
        <v>8</v>
      </c>
    </row>
    <row r="993" spans="1:28" hidden="1" x14ac:dyDescent="0.3">
      <c r="A993">
        <v>2272133</v>
      </c>
      <c r="B993" t="s">
        <v>1545</v>
      </c>
      <c r="C993" t="s">
        <v>1544</v>
      </c>
      <c r="E993" t="s">
        <v>163</v>
      </c>
      <c r="F993" t="s">
        <v>258</v>
      </c>
      <c r="G993" t="s">
        <v>62</v>
      </c>
      <c r="H993" t="s">
        <v>8</v>
      </c>
      <c r="I993" t="s">
        <v>8</v>
      </c>
      <c r="J993" t="s">
        <v>8</v>
      </c>
      <c r="K993" t="s">
        <v>10</v>
      </c>
      <c r="L993" t="s">
        <v>8</v>
      </c>
      <c r="M993">
        <v>68.900000000000006</v>
      </c>
      <c r="N993">
        <v>32.6</v>
      </c>
      <c r="O993">
        <v>22.1</v>
      </c>
      <c r="P993">
        <v>27</v>
      </c>
      <c r="Q993">
        <v>584</v>
      </c>
      <c r="R993">
        <v>640</v>
      </c>
      <c r="S993" s="5">
        <v>0.1</v>
      </c>
      <c r="T993" t="s">
        <v>8</v>
      </c>
      <c r="X993" s="4">
        <v>41715</v>
      </c>
      <c r="Y993" s="4">
        <v>42535</v>
      </c>
      <c r="Z993" t="s">
        <v>61</v>
      </c>
      <c r="AA993" t="s">
        <v>1543</v>
      </c>
      <c r="AB993" t="s">
        <v>8</v>
      </c>
    </row>
    <row r="994" spans="1:28" hidden="1" x14ac:dyDescent="0.3">
      <c r="A994">
        <v>2219162</v>
      </c>
      <c r="B994" t="s">
        <v>1456</v>
      </c>
      <c r="C994" t="s">
        <v>1542</v>
      </c>
      <c r="E994" t="s">
        <v>205</v>
      </c>
      <c r="F994" t="s">
        <v>204</v>
      </c>
      <c r="G994" t="s">
        <v>62</v>
      </c>
      <c r="H994" t="s">
        <v>8</v>
      </c>
      <c r="I994" t="s">
        <v>8</v>
      </c>
      <c r="J994" t="s">
        <v>8</v>
      </c>
      <c r="K994" t="s">
        <v>10</v>
      </c>
      <c r="L994" t="s">
        <v>8</v>
      </c>
      <c r="M994">
        <v>66.099999999999994</v>
      </c>
      <c r="N994">
        <v>29.6</v>
      </c>
      <c r="O994">
        <v>18.100000000000001</v>
      </c>
      <c r="P994">
        <v>21.1</v>
      </c>
      <c r="Q994">
        <v>447</v>
      </c>
      <c r="R994">
        <v>488</v>
      </c>
      <c r="S994" s="5">
        <v>0.1</v>
      </c>
      <c r="T994" t="s">
        <v>8</v>
      </c>
      <c r="X994" s="4">
        <v>41857</v>
      </c>
      <c r="Y994" s="4">
        <v>41889</v>
      </c>
      <c r="Z994" t="s">
        <v>61</v>
      </c>
      <c r="AA994" t="s">
        <v>1541</v>
      </c>
      <c r="AB994" t="s">
        <v>10</v>
      </c>
    </row>
    <row r="995" spans="1:28" hidden="1" x14ac:dyDescent="0.3">
      <c r="A995">
        <v>2221893</v>
      </c>
      <c r="B995" t="s">
        <v>1456</v>
      </c>
      <c r="C995" t="s">
        <v>1539</v>
      </c>
      <c r="E995" t="s">
        <v>205</v>
      </c>
      <c r="F995" t="s">
        <v>209</v>
      </c>
      <c r="G995" t="s">
        <v>62</v>
      </c>
      <c r="H995" t="s">
        <v>8</v>
      </c>
      <c r="I995" t="s">
        <v>8</v>
      </c>
      <c r="J995" t="s">
        <v>8</v>
      </c>
      <c r="K995" t="s">
        <v>8</v>
      </c>
      <c r="L995" t="s">
        <v>8</v>
      </c>
      <c r="M995">
        <v>69</v>
      </c>
      <c r="N995">
        <v>29.6</v>
      </c>
      <c r="O995">
        <v>20.399999999999999</v>
      </c>
      <c r="P995">
        <v>24.3</v>
      </c>
      <c r="Q995">
        <v>386</v>
      </c>
      <c r="R995">
        <v>430</v>
      </c>
      <c r="S995" s="5">
        <v>0.1</v>
      </c>
      <c r="T995" t="s">
        <v>8</v>
      </c>
      <c r="X995" s="4">
        <v>41912</v>
      </c>
      <c r="Y995" s="4">
        <v>41919</v>
      </c>
      <c r="Z995" t="s">
        <v>61</v>
      </c>
      <c r="AA995" t="s">
        <v>1540</v>
      </c>
      <c r="AB995" t="s">
        <v>10</v>
      </c>
    </row>
    <row r="996" spans="1:28" hidden="1" x14ac:dyDescent="0.3">
      <c r="A996">
        <v>2221894</v>
      </c>
      <c r="B996" t="s">
        <v>1456</v>
      </c>
      <c r="C996" t="s">
        <v>1539</v>
      </c>
      <c r="E996" t="s">
        <v>205</v>
      </c>
      <c r="F996" t="s">
        <v>204</v>
      </c>
      <c r="G996" t="s">
        <v>62</v>
      </c>
      <c r="H996" t="s">
        <v>8</v>
      </c>
      <c r="I996" t="s">
        <v>8</v>
      </c>
      <c r="J996" t="s">
        <v>8</v>
      </c>
      <c r="K996" t="s">
        <v>10</v>
      </c>
      <c r="L996" t="s">
        <v>8</v>
      </c>
      <c r="M996">
        <v>69</v>
      </c>
      <c r="N996">
        <v>29.6</v>
      </c>
      <c r="O996">
        <v>20.399999999999999</v>
      </c>
      <c r="P996">
        <v>24.3</v>
      </c>
      <c r="Q996">
        <v>470</v>
      </c>
      <c r="R996">
        <v>514</v>
      </c>
      <c r="S996" s="5">
        <v>0.1</v>
      </c>
      <c r="T996" t="s">
        <v>8</v>
      </c>
      <c r="X996" s="4">
        <v>41912</v>
      </c>
      <c r="Y996" s="4">
        <v>41919</v>
      </c>
      <c r="Z996" t="s">
        <v>61</v>
      </c>
      <c r="AA996" t="s">
        <v>1538</v>
      </c>
      <c r="AB996" t="s">
        <v>10</v>
      </c>
    </row>
    <row r="997" spans="1:28" hidden="1" x14ac:dyDescent="0.3">
      <c r="A997">
        <v>2275369</v>
      </c>
      <c r="B997" t="s">
        <v>1456</v>
      </c>
      <c r="C997" t="s">
        <v>1536</v>
      </c>
      <c r="E997" t="s">
        <v>205</v>
      </c>
      <c r="F997" t="s">
        <v>209</v>
      </c>
      <c r="G997" t="s">
        <v>62</v>
      </c>
      <c r="H997" t="s">
        <v>8</v>
      </c>
      <c r="I997" t="s">
        <v>8</v>
      </c>
      <c r="J997" t="s">
        <v>8</v>
      </c>
      <c r="K997" t="s">
        <v>8</v>
      </c>
      <c r="L997" t="s">
        <v>8</v>
      </c>
      <c r="M997">
        <v>69</v>
      </c>
      <c r="N997">
        <v>29.6</v>
      </c>
      <c r="O997">
        <v>20.399999999999999</v>
      </c>
      <c r="P997">
        <v>24.3</v>
      </c>
      <c r="Q997">
        <v>386</v>
      </c>
      <c r="R997">
        <v>430</v>
      </c>
      <c r="S997" s="5">
        <v>0.1</v>
      </c>
      <c r="T997" t="s">
        <v>8</v>
      </c>
      <c r="X997" s="4">
        <v>42614</v>
      </c>
      <c r="Y997" s="4">
        <v>42598</v>
      </c>
      <c r="Z997" t="s">
        <v>61</v>
      </c>
      <c r="AA997" t="s">
        <v>1537</v>
      </c>
      <c r="AB997" t="s">
        <v>10</v>
      </c>
    </row>
    <row r="998" spans="1:28" hidden="1" x14ac:dyDescent="0.3">
      <c r="A998">
        <v>2275370</v>
      </c>
      <c r="B998" t="s">
        <v>1456</v>
      </c>
      <c r="C998" t="s">
        <v>1536</v>
      </c>
      <c r="E998" t="s">
        <v>205</v>
      </c>
      <c r="F998" t="s">
        <v>204</v>
      </c>
      <c r="G998" t="s">
        <v>62</v>
      </c>
      <c r="H998" t="s">
        <v>8</v>
      </c>
      <c r="I998" t="s">
        <v>8</v>
      </c>
      <c r="J998" t="s">
        <v>8</v>
      </c>
      <c r="K998" t="s">
        <v>10</v>
      </c>
      <c r="L998" t="s">
        <v>8</v>
      </c>
      <c r="M998">
        <v>69</v>
      </c>
      <c r="N998">
        <v>29.6</v>
      </c>
      <c r="O998">
        <v>20.399999999999999</v>
      </c>
      <c r="P998">
        <v>24.3</v>
      </c>
      <c r="Q998">
        <v>470</v>
      </c>
      <c r="R998">
        <v>514</v>
      </c>
      <c r="S998" s="5">
        <v>0.1</v>
      </c>
      <c r="T998" t="s">
        <v>8</v>
      </c>
      <c r="X998" s="4">
        <v>42614</v>
      </c>
      <c r="Y998" s="4">
        <v>42598</v>
      </c>
      <c r="Z998" t="s">
        <v>61</v>
      </c>
      <c r="AA998" t="s">
        <v>1535</v>
      </c>
      <c r="AB998" t="s">
        <v>10</v>
      </c>
    </row>
    <row r="999" spans="1:28" hidden="1" x14ac:dyDescent="0.3">
      <c r="A999">
        <v>2223897</v>
      </c>
      <c r="B999" t="s">
        <v>1456</v>
      </c>
      <c r="C999" t="s">
        <v>1533</v>
      </c>
      <c r="E999" t="s">
        <v>205</v>
      </c>
      <c r="F999" t="s">
        <v>209</v>
      </c>
      <c r="G999" t="s">
        <v>62</v>
      </c>
      <c r="H999" t="s">
        <v>8</v>
      </c>
      <c r="I999" t="s">
        <v>8</v>
      </c>
      <c r="J999" t="s">
        <v>8</v>
      </c>
      <c r="K999" t="s">
        <v>8</v>
      </c>
      <c r="L999" t="s">
        <v>8</v>
      </c>
      <c r="M999">
        <v>66.099999999999994</v>
      </c>
      <c r="N999">
        <v>29.6</v>
      </c>
      <c r="O999">
        <v>18.100000000000001</v>
      </c>
      <c r="P999">
        <v>21.1</v>
      </c>
      <c r="Q999">
        <v>363</v>
      </c>
      <c r="R999">
        <v>404</v>
      </c>
      <c r="S999" s="5">
        <v>0.1</v>
      </c>
      <c r="T999" t="s">
        <v>8</v>
      </c>
      <c r="X999" s="4">
        <v>41958</v>
      </c>
      <c r="Y999" s="4">
        <v>41940</v>
      </c>
      <c r="Z999" t="s">
        <v>61</v>
      </c>
      <c r="AA999" t="s">
        <v>1534</v>
      </c>
      <c r="AB999" t="s">
        <v>10</v>
      </c>
    </row>
    <row r="1000" spans="1:28" hidden="1" x14ac:dyDescent="0.3">
      <c r="A1000">
        <v>2223898</v>
      </c>
      <c r="B1000" t="s">
        <v>1456</v>
      </c>
      <c r="C1000" t="s">
        <v>1533</v>
      </c>
      <c r="E1000" t="s">
        <v>205</v>
      </c>
      <c r="F1000" t="s">
        <v>204</v>
      </c>
      <c r="G1000" t="s">
        <v>62</v>
      </c>
      <c r="H1000" t="s">
        <v>8</v>
      </c>
      <c r="I1000" t="s">
        <v>8</v>
      </c>
      <c r="J1000" t="s">
        <v>8</v>
      </c>
      <c r="K1000" t="s">
        <v>10</v>
      </c>
      <c r="L1000" t="s">
        <v>8</v>
      </c>
      <c r="M1000">
        <v>66.099999999999994</v>
      </c>
      <c r="N1000">
        <v>29.6</v>
      </c>
      <c r="O1000">
        <v>18.100000000000001</v>
      </c>
      <c r="P1000">
        <v>21.1</v>
      </c>
      <c r="Q1000">
        <v>447</v>
      </c>
      <c r="R1000">
        <v>488</v>
      </c>
      <c r="S1000" s="5">
        <v>0.1</v>
      </c>
      <c r="T1000" t="s">
        <v>8</v>
      </c>
      <c r="X1000" s="4">
        <v>41958</v>
      </c>
      <c r="Y1000" s="4">
        <v>41940</v>
      </c>
      <c r="Z1000" t="s">
        <v>61</v>
      </c>
      <c r="AA1000" t="s">
        <v>1532</v>
      </c>
      <c r="AB1000" t="s">
        <v>10</v>
      </c>
    </row>
    <row r="1001" spans="1:28" hidden="1" x14ac:dyDescent="0.3">
      <c r="A1001">
        <v>2214557</v>
      </c>
      <c r="B1001" t="s">
        <v>1456</v>
      </c>
      <c r="C1001" t="s">
        <v>1531</v>
      </c>
      <c r="E1001" t="s">
        <v>163</v>
      </c>
      <c r="F1001" t="s">
        <v>241</v>
      </c>
      <c r="G1001" t="s">
        <v>62</v>
      </c>
      <c r="H1001" t="s">
        <v>8</v>
      </c>
      <c r="I1001" t="s">
        <v>8</v>
      </c>
      <c r="J1001" t="s">
        <v>10</v>
      </c>
      <c r="K1001" t="s">
        <v>10</v>
      </c>
      <c r="L1001" t="s">
        <v>8</v>
      </c>
      <c r="M1001">
        <v>69.900000000000006</v>
      </c>
      <c r="N1001">
        <v>35.6</v>
      </c>
      <c r="O1001">
        <v>27.2</v>
      </c>
      <c r="P1001">
        <v>33.799999999999997</v>
      </c>
      <c r="Q1001">
        <v>717</v>
      </c>
      <c r="R1001">
        <v>788</v>
      </c>
      <c r="S1001" s="5">
        <v>0.1</v>
      </c>
      <c r="T1001" t="s">
        <v>8</v>
      </c>
      <c r="X1001" s="4">
        <v>41821</v>
      </c>
      <c r="Y1001" s="4">
        <v>41823</v>
      </c>
      <c r="Z1001" t="s">
        <v>61</v>
      </c>
      <c r="AA1001" t="s">
        <v>1530</v>
      </c>
      <c r="AB1001" t="s">
        <v>8</v>
      </c>
    </row>
    <row r="1002" spans="1:28" hidden="1" x14ac:dyDescent="0.3">
      <c r="A1002">
        <v>2214695</v>
      </c>
      <c r="B1002" t="s">
        <v>1456</v>
      </c>
      <c r="C1002" t="s">
        <v>1529</v>
      </c>
      <c r="E1002" t="s">
        <v>163</v>
      </c>
      <c r="F1002" t="s">
        <v>241</v>
      </c>
      <c r="G1002" t="s">
        <v>62</v>
      </c>
      <c r="H1002" t="s">
        <v>8</v>
      </c>
      <c r="I1002" t="s">
        <v>8</v>
      </c>
      <c r="J1002" t="s">
        <v>10</v>
      </c>
      <c r="K1002" t="s">
        <v>10</v>
      </c>
      <c r="L1002" t="s">
        <v>8</v>
      </c>
      <c r="M1002">
        <v>69.900000000000006</v>
      </c>
      <c r="N1002">
        <v>35.6</v>
      </c>
      <c r="O1002">
        <v>27.2</v>
      </c>
      <c r="P1002">
        <v>33.799999999999997</v>
      </c>
      <c r="Q1002">
        <v>717</v>
      </c>
      <c r="R1002">
        <v>788</v>
      </c>
      <c r="S1002" s="5">
        <v>0.1</v>
      </c>
      <c r="T1002" t="s">
        <v>8</v>
      </c>
      <c r="X1002" s="4">
        <v>41821</v>
      </c>
      <c r="Y1002" s="4">
        <v>41827</v>
      </c>
      <c r="Z1002" t="s">
        <v>61</v>
      </c>
      <c r="AA1002" t="s">
        <v>1528</v>
      </c>
      <c r="AB1002" t="s">
        <v>8</v>
      </c>
    </row>
    <row r="1003" spans="1:28" hidden="1" x14ac:dyDescent="0.3">
      <c r="A1003">
        <v>2216731</v>
      </c>
      <c r="B1003" t="s">
        <v>1456</v>
      </c>
      <c r="C1003" t="s">
        <v>1527</v>
      </c>
      <c r="E1003" t="s">
        <v>163</v>
      </c>
      <c r="F1003" t="s">
        <v>258</v>
      </c>
      <c r="G1003" t="s">
        <v>62</v>
      </c>
      <c r="H1003" t="s">
        <v>8</v>
      </c>
      <c r="I1003" t="s">
        <v>8</v>
      </c>
      <c r="J1003" t="s">
        <v>8</v>
      </c>
      <c r="K1003" t="s">
        <v>10</v>
      </c>
      <c r="L1003" t="s">
        <v>8</v>
      </c>
      <c r="M1003">
        <v>69.900000000000006</v>
      </c>
      <c r="N1003">
        <v>35.6</v>
      </c>
      <c r="O1003">
        <v>27.6</v>
      </c>
      <c r="P1003">
        <v>34.299999999999997</v>
      </c>
      <c r="Q1003">
        <v>642</v>
      </c>
      <c r="R1003">
        <v>705</v>
      </c>
      <c r="S1003" s="5">
        <v>0.1</v>
      </c>
      <c r="T1003" t="s">
        <v>8</v>
      </c>
      <c r="X1003" s="4">
        <v>41805</v>
      </c>
      <c r="Y1003" s="4">
        <v>41850</v>
      </c>
      <c r="Z1003" t="s">
        <v>61</v>
      </c>
      <c r="AA1003" t="s">
        <v>1526</v>
      </c>
      <c r="AB1003" t="s">
        <v>8</v>
      </c>
    </row>
    <row r="1004" spans="1:28" hidden="1" x14ac:dyDescent="0.3">
      <c r="A1004">
        <v>2216582</v>
      </c>
      <c r="B1004" t="s">
        <v>1456</v>
      </c>
      <c r="C1004" t="s">
        <v>1525</v>
      </c>
      <c r="E1004" t="s">
        <v>163</v>
      </c>
      <c r="F1004" t="s">
        <v>258</v>
      </c>
      <c r="G1004" t="s">
        <v>62</v>
      </c>
      <c r="H1004" t="s">
        <v>8</v>
      </c>
      <c r="I1004" t="s">
        <v>8</v>
      </c>
      <c r="J1004" t="s">
        <v>8</v>
      </c>
      <c r="K1004" t="s">
        <v>10</v>
      </c>
      <c r="L1004" t="s">
        <v>10</v>
      </c>
      <c r="M1004">
        <v>69.900000000000006</v>
      </c>
      <c r="N1004">
        <v>35.6</v>
      </c>
      <c r="O1004">
        <v>22.4</v>
      </c>
      <c r="P1004">
        <v>27.5</v>
      </c>
      <c r="Q1004">
        <v>588</v>
      </c>
      <c r="R1004">
        <v>644</v>
      </c>
      <c r="S1004" s="5">
        <v>0.1</v>
      </c>
      <c r="T1004" t="s">
        <v>8</v>
      </c>
      <c r="X1004" s="4">
        <v>41838</v>
      </c>
      <c r="Y1004" s="4">
        <v>41837</v>
      </c>
      <c r="Z1004" t="s">
        <v>61</v>
      </c>
      <c r="AA1004" t="s">
        <v>1524</v>
      </c>
      <c r="AB1004" t="s">
        <v>8</v>
      </c>
    </row>
    <row r="1005" spans="1:28" hidden="1" x14ac:dyDescent="0.3">
      <c r="A1005">
        <v>2214554</v>
      </c>
      <c r="B1005" t="s">
        <v>1456</v>
      </c>
      <c r="C1005" t="s">
        <v>1523</v>
      </c>
      <c r="E1005" t="s">
        <v>163</v>
      </c>
      <c r="F1005" t="s">
        <v>241</v>
      </c>
      <c r="G1005" t="s">
        <v>62</v>
      </c>
      <c r="H1005" t="s">
        <v>8</v>
      </c>
      <c r="I1005" t="s">
        <v>8</v>
      </c>
      <c r="J1005" t="s">
        <v>10</v>
      </c>
      <c r="K1005" t="s">
        <v>10</v>
      </c>
      <c r="L1005" t="s">
        <v>10</v>
      </c>
      <c r="M1005">
        <v>69.900000000000006</v>
      </c>
      <c r="N1005">
        <v>35.6</v>
      </c>
      <c r="O1005">
        <v>21.9</v>
      </c>
      <c r="P1005">
        <v>27.1</v>
      </c>
      <c r="Q1005">
        <v>662</v>
      </c>
      <c r="R1005">
        <v>726</v>
      </c>
      <c r="S1005" s="5">
        <v>0.1</v>
      </c>
      <c r="T1005" t="s">
        <v>8</v>
      </c>
      <c r="X1005" s="4">
        <v>41821</v>
      </c>
      <c r="Y1005" s="4">
        <v>41823</v>
      </c>
      <c r="Z1005" t="s">
        <v>61</v>
      </c>
      <c r="AA1005" t="s">
        <v>1522</v>
      </c>
      <c r="AB1005" t="s">
        <v>8</v>
      </c>
    </row>
    <row r="1006" spans="1:28" hidden="1" x14ac:dyDescent="0.3">
      <c r="A1006">
        <v>2214719</v>
      </c>
      <c r="B1006" t="s">
        <v>1456</v>
      </c>
      <c r="C1006" t="s">
        <v>1521</v>
      </c>
      <c r="E1006" t="s">
        <v>163</v>
      </c>
      <c r="F1006" t="s">
        <v>241</v>
      </c>
      <c r="G1006" t="s">
        <v>62</v>
      </c>
      <c r="H1006" t="s">
        <v>8</v>
      </c>
      <c r="I1006" t="s">
        <v>8</v>
      </c>
      <c r="J1006" t="s">
        <v>10</v>
      </c>
      <c r="K1006" t="s">
        <v>10</v>
      </c>
      <c r="L1006" t="s">
        <v>10</v>
      </c>
      <c r="M1006">
        <v>69.900000000000006</v>
      </c>
      <c r="N1006">
        <v>35.6</v>
      </c>
      <c r="O1006">
        <v>21.9</v>
      </c>
      <c r="P1006">
        <v>27.1</v>
      </c>
      <c r="Q1006">
        <v>662</v>
      </c>
      <c r="R1006">
        <v>726</v>
      </c>
      <c r="S1006" s="5">
        <v>0.1</v>
      </c>
      <c r="T1006" t="s">
        <v>8</v>
      </c>
      <c r="X1006" s="4">
        <v>41821</v>
      </c>
      <c r="Y1006" s="4">
        <v>41827</v>
      </c>
      <c r="Z1006" t="s">
        <v>61</v>
      </c>
      <c r="AA1006" t="s">
        <v>1520</v>
      </c>
      <c r="AB1006" t="s">
        <v>8</v>
      </c>
    </row>
    <row r="1007" spans="1:28" hidden="1" x14ac:dyDescent="0.3">
      <c r="A1007">
        <v>2219163</v>
      </c>
      <c r="B1007" t="s">
        <v>1456</v>
      </c>
      <c r="C1007" t="s">
        <v>1519</v>
      </c>
      <c r="E1007" t="s">
        <v>205</v>
      </c>
      <c r="F1007" t="s">
        <v>204</v>
      </c>
      <c r="G1007" t="s">
        <v>62</v>
      </c>
      <c r="H1007" t="s">
        <v>8</v>
      </c>
      <c r="I1007" t="s">
        <v>8</v>
      </c>
      <c r="J1007" t="s">
        <v>8</v>
      </c>
      <c r="K1007" t="s">
        <v>10</v>
      </c>
      <c r="L1007" t="s">
        <v>8</v>
      </c>
      <c r="M1007">
        <v>66.099999999999994</v>
      </c>
      <c r="N1007">
        <v>29.6</v>
      </c>
      <c r="O1007">
        <v>18.100000000000001</v>
      </c>
      <c r="P1007">
        <v>21.1</v>
      </c>
      <c r="Q1007">
        <v>447</v>
      </c>
      <c r="R1007">
        <v>488</v>
      </c>
      <c r="S1007" s="5">
        <v>0.1</v>
      </c>
      <c r="T1007" t="s">
        <v>8</v>
      </c>
      <c r="X1007" s="4">
        <v>41857</v>
      </c>
      <c r="Y1007" s="4">
        <v>41889</v>
      </c>
      <c r="Z1007" t="s">
        <v>61</v>
      </c>
      <c r="AA1007" t="s">
        <v>1518</v>
      </c>
      <c r="AB1007" t="s">
        <v>10</v>
      </c>
    </row>
    <row r="1008" spans="1:28" hidden="1" x14ac:dyDescent="0.3">
      <c r="A1008">
        <v>2221895</v>
      </c>
      <c r="B1008" t="s">
        <v>1456</v>
      </c>
      <c r="C1008" t="s">
        <v>1517</v>
      </c>
      <c r="E1008" t="s">
        <v>205</v>
      </c>
      <c r="F1008" t="s">
        <v>204</v>
      </c>
      <c r="G1008" t="s">
        <v>62</v>
      </c>
      <c r="H1008" t="s">
        <v>8</v>
      </c>
      <c r="I1008" t="s">
        <v>8</v>
      </c>
      <c r="J1008" t="s">
        <v>8</v>
      </c>
      <c r="K1008" t="s">
        <v>10</v>
      </c>
      <c r="L1008" t="s">
        <v>8</v>
      </c>
      <c r="M1008">
        <v>69</v>
      </c>
      <c r="N1008">
        <v>29.6</v>
      </c>
      <c r="O1008">
        <v>20.399999999999999</v>
      </c>
      <c r="P1008">
        <v>24.3</v>
      </c>
      <c r="Q1008">
        <v>470</v>
      </c>
      <c r="R1008">
        <v>514</v>
      </c>
      <c r="S1008" s="5">
        <v>0.1</v>
      </c>
      <c r="T1008" t="s">
        <v>8</v>
      </c>
      <c r="X1008" s="4">
        <v>41912</v>
      </c>
      <c r="Y1008" s="4">
        <v>41919</v>
      </c>
      <c r="Z1008" t="s">
        <v>61</v>
      </c>
      <c r="AA1008" t="s">
        <v>1516</v>
      </c>
      <c r="AB1008" t="s">
        <v>10</v>
      </c>
    </row>
    <row r="1009" spans="1:28" hidden="1" x14ac:dyDescent="0.3">
      <c r="A1009">
        <v>2220582</v>
      </c>
      <c r="B1009" t="s">
        <v>1456</v>
      </c>
      <c r="C1009" t="s">
        <v>1515</v>
      </c>
      <c r="E1009" t="s">
        <v>205</v>
      </c>
      <c r="F1009" t="s">
        <v>204</v>
      </c>
      <c r="G1009" t="s">
        <v>62</v>
      </c>
      <c r="H1009" t="s">
        <v>8</v>
      </c>
      <c r="I1009" t="s">
        <v>8</v>
      </c>
      <c r="J1009" t="s">
        <v>8</v>
      </c>
      <c r="K1009" t="s">
        <v>10</v>
      </c>
      <c r="L1009" t="s">
        <v>8</v>
      </c>
      <c r="M1009">
        <v>66.099999999999994</v>
      </c>
      <c r="N1009">
        <v>29.6</v>
      </c>
      <c r="O1009">
        <v>18.100000000000001</v>
      </c>
      <c r="P1009">
        <v>21.1</v>
      </c>
      <c r="Q1009">
        <v>447</v>
      </c>
      <c r="R1009">
        <v>488</v>
      </c>
      <c r="S1009" s="5">
        <v>0.1</v>
      </c>
      <c r="T1009" t="s">
        <v>8</v>
      </c>
      <c r="X1009" s="4">
        <v>41908</v>
      </c>
      <c r="Y1009" s="4">
        <v>41908</v>
      </c>
      <c r="Z1009" t="s">
        <v>61</v>
      </c>
      <c r="AA1009" t="s">
        <v>1514</v>
      </c>
      <c r="AB1009" t="s">
        <v>10</v>
      </c>
    </row>
    <row r="1010" spans="1:28" hidden="1" x14ac:dyDescent="0.3">
      <c r="A1010">
        <v>2275371</v>
      </c>
      <c r="B1010" t="s">
        <v>1456</v>
      </c>
      <c r="C1010" t="s">
        <v>1513</v>
      </c>
      <c r="E1010" t="s">
        <v>205</v>
      </c>
      <c r="F1010" t="s">
        <v>204</v>
      </c>
      <c r="G1010" t="s">
        <v>62</v>
      </c>
      <c r="H1010" t="s">
        <v>8</v>
      </c>
      <c r="I1010" t="s">
        <v>8</v>
      </c>
      <c r="J1010" t="s">
        <v>8</v>
      </c>
      <c r="K1010" t="s">
        <v>10</v>
      </c>
      <c r="L1010" t="s">
        <v>8</v>
      </c>
      <c r="M1010">
        <v>69</v>
      </c>
      <c r="N1010">
        <v>29.6</v>
      </c>
      <c r="O1010">
        <v>20.399999999999999</v>
      </c>
      <c r="P1010">
        <v>24.3</v>
      </c>
      <c r="Q1010">
        <v>470</v>
      </c>
      <c r="R1010">
        <v>514</v>
      </c>
      <c r="S1010" s="5">
        <v>0.1</v>
      </c>
      <c r="T1010" t="s">
        <v>8</v>
      </c>
      <c r="X1010" s="4">
        <v>42614</v>
      </c>
      <c r="Y1010" s="4">
        <v>42598</v>
      </c>
      <c r="Z1010" t="s">
        <v>61</v>
      </c>
      <c r="AA1010" t="s">
        <v>1512</v>
      </c>
      <c r="AB1010" t="s">
        <v>10</v>
      </c>
    </row>
    <row r="1011" spans="1:28" hidden="1" x14ac:dyDescent="0.3">
      <c r="A1011">
        <v>2229687</v>
      </c>
      <c r="B1011" t="s">
        <v>1456</v>
      </c>
      <c r="C1011" t="s">
        <v>1511</v>
      </c>
      <c r="E1011" t="s">
        <v>87</v>
      </c>
      <c r="F1011" t="s">
        <v>225</v>
      </c>
      <c r="G1011" t="s">
        <v>62</v>
      </c>
      <c r="H1011" t="s">
        <v>8</v>
      </c>
      <c r="I1011" t="s">
        <v>8</v>
      </c>
      <c r="J1011" t="s">
        <v>10</v>
      </c>
      <c r="K1011" t="s">
        <v>10</v>
      </c>
      <c r="L1011" t="s">
        <v>8</v>
      </c>
      <c r="M1011">
        <v>69.099999999999994</v>
      </c>
      <c r="N1011">
        <v>35.5</v>
      </c>
      <c r="O1011">
        <v>24.5</v>
      </c>
      <c r="P1011">
        <v>31.5</v>
      </c>
      <c r="Q1011">
        <v>640</v>
      </c>
      <c r="R1011">
        <v>702</v>
      </c>
      <c r="S1011" s="5">
        <v>0.1</v>
      </c>
      <c r="T1011" t="s">
        <v>8</v>
      </c>
      <c r="X1011" s="4">
        <v>42024</v>
      </c>
      <c r="Y1011" s="4">
        <v>41969</v>
      </c>
      <c r="Z1011" t="s">
        <v>61</v>
      </c>
      <c r="AA1011" t="s">
        <v>1510</v>
      </c>
      <c r="AB1011" t="s">
        <v>8</v>
      </c>
    </row>
    <row r="1012" spans="1:28" hidden="1" x14ac:dyDescent="0.3">
      <c r="A1012">
        <v>2234544</v>
      </c>
      <c r="B1012" t="s">
        <v>1456</v>
      </c>
      <c r="C1012" t="s">
        <v>1509</v>
      </c>
      <c r="E1012" t="s">
        <v>87</v>
      </c>
      <c r="F1012" t="s">
        <v>225</v>
      </c>
      <c r="G1012" t="s">
        <v>62</v>
      </c>
      <c r="H1012" t="s">
        <v>8</v>
      </c>
      <c r="I1012" t="s">
        <v>8</v>
      </c>
      <c r="J1012" t="s">
        <v>10</v>
      </c>
      <c r="K1012" t="s">
        <v>10</v>
      </c>
      <c r="L1012" t="s">
        <v>8</v>
      </c>
      <c r="M1012">
        <v>68.599999999999994</v>
      </c>
      <c r="N1012">
        <v>35.799999999999997</v>
      </c>
      <c r="O1012">
        <v>24.8</v>
      </c>
      <c r="P1012">
        <v>31.6</v>
      </c>
      <c r="Q1012">
        <v>610</v>
      </c>
      <c r="R1012">
        <v>703</v>
      </c>
      <c r="S1012" s="5">
        <v>0.14000000000000001</v>
      </c>
      <c r="T1012" t="s">
        <v>8</v>
      </c>
      <c r="X1012" s="4">
        <v>42079</v>
      </c>
      <c r="Y1012" s="4">
        <v>42074</v>
      </c>
      <c r="Z1012" t="s">
        <v>61</v>
      </c>
      <c r="AA1012" t="s">
        <v>1508</v>
      </c>
      <c r="AB1012" t="s">
        <v>8</v>
      </c>
    </row>
    <row r="1013" spans="1:28" hidden="1" x14ac:dyDescent="0.3">
      <c r="A1013">
        <v>2216271</v>
      </c>
      <c r="B1013" t="s">
        <v>1456</v>
      </c>
      <c r="C1013" t="s">
        <v>1507</v>
      </c>
      <c r="E1013" t="s">
        <v>87</v>
      </c>
      <c r="F1013" t="s">
        <v>225</v>
      </c>
      <c r="G1013" t="s">
        <v>62</v>
      </c>
      <c r="H1013" t="s">
        <v>8</v>
      </c>
      <c r="I1013" t="s">
        <v>8</v>
      </c>
      <c r="J1013" t="s">
        <v>10</v>
      </c>
      <c r="K1013" t="s">
        <v>10</v>
      </c>
      <c r="L1013" t="s">
        <v>8</v>
      </c>
      <c r="M1013">
        <v>67</v>
      </c>
      <c r="N1013">
        <v>33</v>
      </c>
      <c r="O1013">
        <v>21.9</v>
      </c>
      <c r="P1013">
        <v>27.1</v>
      </c>
      <c r="Q1013">
        <v>606</v>
      </c>
      <c r="R1013">
        <v>664</v>
      </c>
      <c r="S1013" s="5">
        <v>0.1</v>
      </c>
      <c r="T1013" t="s">
        <v>8</v>
      </c>
      <c r="X1013" s="4">
        <v>41837</v>
      </c>
      <c r="Y1013" s="4">
        <v>41842</v>
      </c>
      <c r="Z1013" t="s">
        <v>61</v>
      </c>
      <c r="AA1013" t="s">
        <v>1506</v>
      </c>
      <c r="AB1013" t="s">
        <v>8</v>
      </c>
    </row>
    <row r="1014" spans="1:28" hidden="1" x14ac:dyDescent="0.3">
      <c r="A1014">
        <v>2279740</v>
      </c>
      <c r="B1014" t="s">
        <v>1456</v>
      </c>
      <c r="C1014" t="s">
        <v>1505</v>
      </c>
      <c r="E1014" t="s">
        <v>87</v>
      </c>
      <c r="F1014" t="s">
        <v>225</v>
      </c>
      <c r="G1014" t="s">
        <v>62</v>
      </c>
      <c r="H1014" t="s">
        <v>8</v>
      </c>
      <c r="I1014" t="s">
        <v>8</v>
      </c>
      <c r="J1014" t="s">
        <v>10</v>
      </c>
      <c r="K1014" t="s">
        <v>10</v>
      </c>
      <c r="L1014" t="s">
        <v>8</v>
      </c>
      <c r="M1014">
        <v>70.3</v>
      </c>
      <c r="N1014">
        <v>35.9</v>
      </c>
      <c r="O1014">
        <v>21.7</v>
      </c>
      <c r="P1014">
        <v>27.2</v>
      </c>
      <c r="Q1014">
        <v>606</v>
      </c>
      <c r="R1014">
        <v>665</v>
      </c>
      <c r="S1014" s="5">
        <v>0.1</v>
      </c>
      <c r="T1014" t="s">
        <v>8</v>
      </c>
      <c r="X1014" s="4">
        <v>42629</v>
      </c>
      <c r="Y1014" s="4">
        <v>42622</v>
      </c>
      <c r="Z1014" t="s">
        <v>61</v>
      </c>
      <c r="AA1014" t="s">
        <v>1504</v>
      </c>
      <c r="AB1014" t="s">
        <v>8</v>
      </c>
    </row>
    <row r="1015" spans="1:28" hidden="1" x14ac:dyDescent="0.3">
      <c r="A1015">
        <v>2271837</v>
      </c>
      <c r="B1015" t="s">
        <v>1456</v>
      </c>
      <c r="C1015" t="s">
        <v>1503</v>
      </c>
      <c r="E1015" t="s">
        <v>87</v>
      </c>
      <c r="F1015" t="s">
        <v>225</v>
      </c>
      <c r="G1015" t="s">
        <v>62</v>
      </c>
      <c r="H1015" t="s">
        <v>8</v>
      </c>
      <c r="I1015" t="s">
        <v>8</v>
      </c>
      <c r="J1015" t="s">
        <v>10</v>
      </c>
      <c r="K1015" t="s">
        <v>10</v>
      </c>
      <c r="L1015" t="s">
        <v>8</v>
      </c>
      <c r="M1015">
        <v>70.3</v>
      </c>
      <c r="N1015">
        <v>35.9</v>
      </c>
      <c r="O1015">
        <v>21.7</v>
      </c>
      <c r="P1015">
        <v>27.3</v>
      </c>
      <c r="Q1015">
        <v>607</v>
      </c>
      <c r="R1015">
        <v>666</v>
      </c>
      <c r="S1015" s="5">
        <v>0.1</v>
      </c>
      <c r="T1015" t="s">
        <v>8</v>
      </c>
      <c r="X1015" s="4">
        <v>42548</v>
      </c>
      <c r="Y1015" s="4">
        <v>42556</v>
      </c>
      <c r="Z1015" t="s">
        <v>61</v>
      </c>
      <c r="AA1015" t="s">
        <v>1502</v>
      </c>
      <c r="AB1015" t="s">
        <v>8</v>
      </c>
    </row>
    <row r="1016" spans="1:28" hidden="1" x14ac:dyDescent="0.3">
      <c r="A1016">
        <v>2208209</v>
      </c>
      <c r="B1016" t="s">
        <v>1456</v>
      </c>
      <c r="C1016" t="s">
        <v>1498</v>
      </c>
      <c r="E1016" t="s">
        <v>163</v>
      </c>
      <c r="F1016" t="s">
        <v>267</v>
      </c>
      <c r="G1016" t="s">
        <v>62</v>
      </c>
      <c r="H1016" t="s">
        <v>8</v>
      </c>
      <c r="I1016" t="s">
        <v>8</v>
      </c>
      <c r="J1016" t="s">
        <v>8</v>
      </c>
      <c r="K1016" t="s">
        <v>8</v>
      </c>
      <c r="L1016" t="s">
        <v>8</v>
      </c>
      <c r="M1016">
        <v>65.5</v>
      </c>
      <c r="N1016">
        <v>29.6</v>
      </c>
      <c r="O1016">
        <v>18.600000000000001</v>
      </c>
      <c r="P1016">
        <v>23</v>
      </c>
      <c r="Q1016">
        <v>469</v>
      </c>
      <c r="R1016">
        <v>521</v>
      </c>
      <c r="S1016" s="5">
        <v>0.1</v>
      </c>
      <c r="T1016" t="s">
        <v>8</v>
      </c>
      <c r="X1016" s="4">
        <v>41554</v>
      </c>
      <c r="Y1016" s="4">
        <v>41726</v>
      </c>
      <c r="Z1016" t="s">
        <v>61</v>
      </c>
      <c r="AA1016" t="s">
        <v>1501</v>
      </c>
      <c r="AB1016" t="s">
        <v>8</v>
      </c>
    </row>
    <row r="1017" spans="1:28" hidden="1" x14ac:dyDescent="0.3">
      <c r="A1017">
        <v>2220314</v>
      </c>
      <c r="B1017" t="s">
        <v>1292</v>
      </c>
      <c r="C1017" t="s">
        <v>1500</v>
      </c>
      <c r="E1017" t="s">
        <v>64</v>
      </c>
      <c r="F1017" t="s">
        <v>73</v>
      </c>
      <c r="G1017" t="s">
        <v>62</v>
      </c>
      <c r="H1017" t="s">
        <v>10</v>
      </c>
      <c r="I1017" t="s">
        <v>8</v>
      </c>
      <c r="J1017" t="s">
        <v>8</v>
      </c>
      <c r="K1017" t="s">
        <v>8</v>
      </c>
      <c r="L1017" t="s">
        <v>10</v>
      </c>
      <c r="M1017">
        <v>31</v>
      </c>
      <c r="N1017">
        <v>23.9</v>
      </c>
      <c r="O1017">
        <v>4.5999999999999996</v>
      </c>
      <c r="P1017">
        <v>4.5999999999999996</v>
      </c>
      <c r="Q1017">
        <v>185</v>
      </c>
      <c r="R1017">
        <v>301</v>
      </c>
      <c r="S1017" s="5">
        <v>0.39</v>
      </c>
      <c r="T1017" t="s">
        <v>8</v>
      </c>
      <c r="X1017" s="4">
        <v>41897</v>
      </c>
      <c r="Y1017" s="4">
        <v>41906</v>
      </c>
      <c r="Z1017" t="s">
        <v>61</v>
      </c>
      <c r="AA1017" t="s">
        <v>1499</v>
      </c>
      <c r="AB1017" t="s">
        <v>8</v>
      </c>
    </row>
    <row r="1018" spans="1:28" hidden="1" x14ac:dyDescent="0.3">
      <c r="A1018">
        <v>2272138</v>
      </c>
      <c r="B1018" t="s">
        <v>1456</v>
      </c>
      <c r="C1018" t="s">
        <v>1498</v>
      </c>
      <c r="E1018" t="s">
        <v>163</v>
      </c>
      <c r="F1018" t="s">
        <v>258</v>
      </c>
      <c r="G1018" t="s">
        <v>62</v>
      </c>
      <c r="H1018" t="s">
        <v>8</v>
      </c>
      <c r="I1018" t="s">
        <v>8</v>
      </c>
      <c r="J1018" t="s">
        <v>8</v>
      </c>
      <c r="K1018" t="s">
        <v>10</v>
      </c>
      <c r="L1018" t="s">
        <v>8</v>
      </c>
      <c r="M1018">
        <v>65.5</v>
      </c>
      <c r="N1018">
        <v>29.6</v>
      </c>
      <c r="O1018">
        <v>18.600000000000001</v>
      </c>
      <c r="P1018">
        <v>23</v>
      </c>
      <c r="Q1018">
        <v>553</v>
      </c>
      <c r="R1018">
        <v>605</v>
      </c>
      <c r="S1018" s="5">
        <v>0.1</v>
      </c>
      <c r="T1018" t="s">
        <v>8</v>
      </c>
      <c r="X1018" s="4">
        <v>42475</v>
      </c>
      <c r="Y1018" s="4">
        <v>42535</v>
      </c>
      <c r="Z1018" t="s">
        <v>61</v>
      </c>
      <c r="AA1018" t="s">
        <v>1497</v>
      </c>
      <c r="AB1018" t="s">
        <v>8</v>
      </c>
    </row>
    <row r="1019" spans="1:28" hidden="1" x14ac:dyDescent="0.3">
      <c r="A1019">
        <v>2208210</v>
      </c>
      <c r="B1019" t="s">
        <v>1456</v>
      </c>
      <c r="C1019" t="s">
        <v>1495</v>
      </c>
      <c r="E1019" t="s">
        <v>163</v>
      </c>
      <c r="F1019" t="s">
        <v>267</v>
      </c>
      <c r="G1019" t="s">
        <v>62</v>
      </c>
      <c r="H1019" t="s">
        <v>8</v>
      </c>
      <c r="I1019" t="s">
        <v>8</v>
      </c>
      <c r="J1019" t="s">
        <v>8</v>
      </c>
      <c r="K1019" t="s">
        <v>8</v>
      </c>
      <c r="L1019" t="s">
        <v>8</v>
      </c>
      <c r="M1019">
        <v>65.5</v>
      </c>
      <c r="N1019">
        <v>29.6</v>
      </c>
      <c r="O1019">
        <v>18.600000000000001</v>
      </c>
      <c r="P1019">
        <v>23</v>
      </c>
      <c r="Q1019">
        <v>469</v>
      </c>
      <c r="R1019">
        <v>521</v>
      </c>
      <c r="S1019" s="5">
        <v>0.1</v>
      </c>
      <c r="T1019" t="s">
        <v>8</v>
      </c>
      <c r="X1019" s="4">
        <v>41554</v>
      </c>
      <c r="Y1019" s="4">
        <v>41726</v>
      </c>
      <c r="Z1019" t="s">
        <v>61</v>
      </c>
      <c r="AA1019" t="s">
        <v>1496</v>
      </c>
      <c r="AB1019" t="s">
        <v>8</v>
      </c>
    </row>
    <row r="1020" spans="1:28" hidden="1" x14ac:dyDescent="0.3">
      <c r="A1020">
        <v>2272139</v>
      </c>
      <c r="B1020" t="s">
        <v>1456</v>
      </c>
      <c r="C1020" t="s">
        <v>1495</v>
      </c>
      <c r="E1020" t="s">
        <v>163</v>
      </c>
      <c r="F1020" t="s">
        <v>258</v>
      </c>
      <c r="G1020" t="s">
        <v>62</v>
      </c>
      <c r="H1020" t="s">
        <v>8</v>
      </c>
      <c r="I1020" t="s">
        <v>8</v>
      </c>
      <c r="J1020" t="s">
        <v>8</v>
      </c>
      <c r="K1020" t="s">
        <v>10</v>
      </c>
      <c r="L1020" t="s">
        <v>8</v>
      </c>
      <c r="M1020">
        <v>65.5</v>
      </c>
      <c r="N1020">
        <v>29.6</v>
      </c>
      <c r="O1020">
        <v>18.600000000000001</v>
      </c>
      <c r="P1020">
        <v>23</v>
      </c>
      <c r="Q1020">
        <v>553</v>
      </c>
      <c r="R1020">
        <v>605</v>
      </c>
      <c r="S1020" s="5">
        <v>0.1</v>
      </c>
      <c r="T1020" t="s">
        <v>8</v>
      </c>
      <c r="X1020" s="4">
        <v>42475</v>
      </c>
      <c r="Y1020" s="4">
        <v>42535</v>
      </c>
      <c r="Z1020" t="s">
        <v>61</v>
      </c>
      <c r="AA1020" t="s">
        <v>1494</v>
      </c>
      <c r="AB1020" t="s">
        <v>8</v>
      </c>
    </row>
    <row r="1021" spans="1:28" hidden="1" x14ac:dyDescent="0.3">
      <c r="A1021">
        <v>2208213</v>
      </c>
      <c r="B1021" t="s">
        <v>1456</v>
      </c>
      <c r="C1021" t="s">
        <v>1492</v>
      </c>
      <c r="E1021" t="s">
        <v>163</v>
      </c>
      <c r="F1021" t="s">
        <v>267</v>
      </c>
      <c r="G1021" t="s">
        <v>62</v>
      </c>
      <c r="H1021" t="s">
        <v>8</v>
      </c>
      <c r="I1021" t="s">
        <v>8</v>
      </c>
      <c r="J1021" t="s">
        <v>8</v>
      </c>
      <c r="K1021" t="s">
        <v>8</v>
      </c>
      <c r="L1021" t="s">
        <v>8</v>
      </c>
      <c r="M1021">
        <v>68.900000000000006</v>
      </c>
      <c r="N1021">
        <v>32.6</v>
      </c>
      <c r="O1021">
        <v>22.1</v>
      </c>
      <c r="P1021">
        <v>27</v>
      </c>
      <c r="Q1021">
        <v>500</v>
      </c>
      <c r="R1021">
        <v>556</v>
      </c>
      <c r="S1021" s="5">
        <v>0.1</v>
      </c>
      <c r="T1021" t="s">
        <v>8</v>
      </c>
      <c r="X1021" s="4">
        <v>41554</v>
      </c>
      <c r="Y1021" s="4">
        <v>41726</v>
      </c>
      <c r="Z1021" t="s">
        <v>61</v>
      </c>
      <c r="AA1021" t="s">
        <v>1493</v>
      </c>
      <c r="AB1021" t="s">
        <v>8</v>
      </c>
    </row>
    <row r="1022" spans="1:28" hidden="1" x14ac:dyDescent="0.3">
      <c r="A1022">
        <v>2272130</v>
      </c>
      <c r="B1022" t="s">
        <v>1456</v>
      </c>
      <c r="C1022" t="s">
        <v>1492</v>
      </c>
      <c r="E1022" t="s">
        <v>163</v>
      </c>
      <c r="F1022" t="s">
        <v>258</v>
      </c>
      <c r="G1022" t="s">
        <v>62</v>
      </c>
      <c r="H1022" t="s">
        <v>8</v>
      </c>
      <c r="I1022" t="s">
        <v>8</v>
      </c>
      <c r="J1022" t="s">
        <v>8</v>
      </c>
      <c r="K1022" t="s">
        <v>10</v>
      </c>
      <c r="L1022" t="s">
        <v>8</v>
      </c>
      <c r="M1022">
        <v>68.900000000000006</v>
      </c>
      <c r="N1022">
        <v>32.6</v>
      </c>
      <c r="O1022">
        <v>22.1</v>
      </c>
      <c r="P1022">
        <v>27</v>
      </c>
      <c r="Q1022">
        <v>584</v>
      </c>
      <c r="R1022">
        <v>640</v>
      </c>
      <c r="S1022" s="5">
        <v>0.1</v>
      </c>
      <c r="T1022" t="s">
        <v>8</v>
      </c>
      <c r="X1022" s="4">
        <v>41554</v>
      </c>
      <c r="Y1022" s="4">
        <v>42535</v>
      </c>
      <c r="Z1022" t="s">
        <v>61</v>
      </c>
      <c r="AA1022" t="s">
        <v>1491</v>
      </c>
      <c r="AB1022" t="s">
        <v>8</v>
      </c>
    </row>
    <row r="1023" spans="1:28" hidden="1" x14ac:dyDescent="0.3">
      <c r="A1023">
        <v>2203486</v>
      </c>
      <c r="B1023" t="s">
        <v>1456</v>
      </c>
      <c r="C1023" t="s">
        <v>1490</v>
      </c>
      <c r="E1023" t="s">
        <v>163</v>
      </c>
      <c r="F1023" t="s">
        <v>258</v>
      </c>
      <c r="G1023" t="s">
        <v>62</v>
      </c>
      <c r="H1023" t="s">
        <v>8</v>
      </c>
      <c r="I1023" t="s">
        <v>8</v>
      </c>
      <c r="J1023" t="s">
        <v>8</v>
      </c>
      <c r="K1023" t="s">
        <v>10</v>
      </c>
      <c r="L1023" t="s">
        <v>8</v>
      </c>
      <c r="M1023">
        <v>69.900000000000006</v>
      </c>
      <c r="N1023">
        <v>32.799999999999997</v>
      </c>
      <c r="O1023">
        <v>23.9</v>
      </c>
      <c r="P1023">
        <v>29.8</v>
      </c>
      <c r="Q1023">
        <v>606</v>
      </c>
      <c r="R1023">
        <v>665</v>
      </c>
      <c r="S1023" s="5">
        <v>0.1</v>
      </c>
      <c r="T1023" t="s">
        <v>8</v>
      </c>
      <c r="X1023" s="4">
        <v>41667</v>
      </c>
      <c r="Y1023" s="4">
        <v>41667</v>
      </c>
      <c r="Z1023" t="s">
        <v>61</v>
      </c>
      <c r="AA1023" t="s">
        <v>1489</v>
      </c>
      <c r="AB1023" t="s">
        <v>8</v>
      </c>
    </row>
    <row r="1024" spans="1:28" hidden="1" x14ac:dyDescent="0.3">
      <c r="A1024">
        <v>2203491</v>
      </c>
      <c r="B1024" t="s">
        <v>1456</v>
      </c>
      <c r="C1024" t="s">
        <v>1488</v>
      </c>
      <c r="E1024" t="s">
        <v>163</v>
      </c>
      <c r="F1024" t="s">
        <v>258</v>
      </c>
      <c r="G1024" t="s">
        <v>62</v>
      </c>
      <c r="H1024" t="s">
        <v>8</v>
      </c>
      <c r="I1024" t="s">
        <v>8</v>
      </c>
      <c r="J1024" t="s">
        <v>8</v>
      </c>
      <c r="K1024" t="s">
        <v>10</v>
      </c>
      <c r="L1024" t="s">
        <v>8</v>
      </c>
      <c r="M1024">
        <v>68.5</v>
      </c>
      <c r="N1024">
        <v>29.8</v>
      </c>
      <c r="O1024">
        <v>21.8</v>
      </c>
      <c r="P1024">
        <v>27.3</v>
      </c>
      <c r="Q1024">
        <v>587</v>
      </c>
      <c r="R1024">
        <v>643</v>
      </c>
      <c r="S1024" s="5">
        <v>0.1</v>
      </c>
      <c r="T1024" t="s">
        <v>8</v>
      </c>
      <c r="X1024" s="4">
        <v>41708</v>
      </c>
      <c r="Y1024" s="4">
        <v>41667</v>
      </c>
      <c r="Z1024" t="s">
        <v>61</v>
      </c>
      <c r="AA1024" t="s">
        <v>1487</v>
      </c>
      <c r="AB1024" t="s">
        <v>8</v>
      </c>
    </row>
    <row r="1025" spans="1:28" hidden="1" x14ac:dyDescent="0.3">
      <c r="A1025">
        <v>2205762</v>
      </c>
      <c r="B1025" t="s">
        <v>1456</v>
      </c>
      <c r="C1025" t="s">
        <v>1486</v>
      </c>
      <c r="E1025" t="s">
        <v>163</v>
      </c>
      <c r="F1025" t="s">
        <v>258</v>
      </c>
      <c r="G1025" t="s">
        <v>62</v>
      </c>
      <c r="H1025" t="s">
        <v>8</v>
      </c>
      <c r="I1025" t="s">
        <v>8</v>
      </c>
      <c r="J1025" t="s">
        <v>8</v>
      </c>
      <c r="K1025" t="s">
        <v>10</v>
      </c>
      <c r="L1025" t="s">
        <v>8</v>
      </c>
      <c r="M1025">
        <v>69.8</v>
      </c>
      <c r="N1025">
        <v>35.799999999999997</v>
      </c>
      <c r="O1025">
        <v>25.4</v>
      </c>
      <c r="P1025">
        <v>31.3</v>
      </c>
      <c r="Q1025">
        <v>618</v>
      </c>
      <c r="R1025">
        <v>678</v>
      </c>
      <c r="S1025" s="5">
        <v>0.1</v>
      </c>
      <c r="T1025" t="s">
        <v>8</v>
      </c>
      <c r="X1025" s="4">
        <v>41690</v>
      </c>
      <c r="Y1025" s="4">
        <v>41702</v>
      </c>
      <c r="Z1025" t="s">
        <v>61</v>
      </c>
      <c r="AA1025" t="s">
        <v>1485</v>
      </c>
      <c r="AB1025" t="s">
        <v>8</v>
      </c>
    </row>
    <row r="1026" spans="1:28" hidden="1" x14ac:dyDescent="0.3">
      <c r="A1026">
        <v>2209777</v>
      </c>
      <c r="B1026" t="s">
        <v>1456</v>
      </c>
      <c r="C1026" t="s">
        <v>1484</v>
      </c>
      <c r="E1026" t="s">
        <v>163</v>
      </c>
      <c r="F1026" t="s">
        <v>241</v>
      </c>
      <c r="G1026" t="s">
        <v>62</v>
      </c>
      <c r="H1026" t="s">
        <v>8</v>
      </c>
      <c r="I1026" t="s">
        <v>8</v>
      </c>
      <c r="J1026" t="s">
        <v>10</v>
      </c>
      <c r="K1026" t="s">
        <v>10</v>
      </c>
      <c r="L1026" t="s">
        <v>8</v>
      </c>
      <c r="M1026">
        <v>70.3</v>
      </c>
      <c r="N1026">
        <v>35.799999999999997</v>
      </c>
      <c r="O1026">
        <v>29.9</v>
      </c>
      <c r="P1026">
        <v>36.6</v>
      </c>
      <c r="Q1026">
        <v>741</v>
      </c>
      <c r="R1026">
        <v>814</v>
      </c>
      <c r="S1026" s="5">
        <v>0.1</v>
      </c>
      <c r="T1026" t="s">
        <v>8</v>
      </c>
      <c r="X1026" s="4">
        <v>41788</v>
      </c>
      <c r="Y1026" s="4">
        <v>41758</v>
      </c>
      <c r="Z1026" t="s">
        <v>61</v>
      </c>
      <c r="AA1026" t="s">
        <v>1483</v>
      </c>
      <c r="AB1026" t="s">
        <v>8</v>
      </c>
    </row>
    <row r="1027" spans="1:28" hidden="1" x14ac:dyDescent="0.3">
      <c r="A1027">
        <v>2257681</v>
      </c>
      <c r="B1027" t="s">
        <v>1456</v>
      </c>
      <c r="C1027" t="s">
        <v>1482</v>
      </c>
      <c r="E1027" t="s">
        <v>163</v>
      </c>
      <c r="F1027" t="s">
        <v>241</v>
      </c>
      <c r="G1027" t="s">
        <v>62</v>
      </c>
      <c r="H1027" t="s">
        <v>8</v>
      </c>
      <c r="I1027" t="s">
        <v>8</v>
      </c>
      <c r="J1027" t="s">
        <v>10</v>
      </c>
      <c r="K1027" t="s">
        <v>10</v>
      </c>
      <c r="L1027" t="s">
        <v>8</v>
      </c>
      <c r="M1027">
        <v>69.8</v>
      </c>
      <c r="N1027">
        <v>35.799999999999997</v>
      </c>
      <c r="O1027">
        <v>26.7</v>
      </c>
      <c r="P1027">
        <v>33.4</v>
      </c>
      <c r="Q1027">
        <v>714</v>
      </c>
      <c r="R1027">
        <v>784</v>
      </c>
      <c r="S1027" s="5">
        <v>0.1</v>
      </c>
      <c r="T1027" t="s">
        <v>8</v>
      </c>
      <c r="X1027" s="4">
        <v>42457</v>
      </c>
      <c r="Y1027" s="4">
        <v>42398</v>
      </c>
      <c r="Z1027" t="s">
        <v>61</v>
      </c>
      <c r="AA1027" t="s">
        <v>1481</v>
      </c>
      <c r="AB1027" t="s">
        <v>8</v>
      </c>
    </row>
    <row r="1028" spans="1:28" hidden="1" x14ac:dyDescent="0.3">
      <c r="A1028">
        <v>2217513</v>
      </c>
      <c r="B1028" t="s">
        <v>1456</v>
      </c>
      <c r="C1028" t="s">
        <v>1480</v>
      </c>
      <c r="E1028" t="s">
        <v>163</v>
      </c>
      <c r="F1028" t="s">
        <v>258</v>
      </c>
      <c r="G1028" t="s">
        <v>62</v>
      </c>
      <c r="H1028" t="s">
        <v>8</v>
      </c>
      <c r="I1028" t="s">
        <v>8</v>
      </c>
      <c r="J1028" t="s">
        <v>8</v>
      </c>
      <c r="K1028" t="s">
        <v>10</v>
      </c>
      <c r="L1028" t="s">
        <v>8</v>
      </c>
      <c r="M1028">
        <v>69.8</v>
      </c>
      <c r="N1028">
        <v>32.799999999999997</v>
      </c>
      <c r="O1028">
        <v>25</v>
      </c>
      <c r="P1028">
        <v>31.1</v>
      </c>
      <c r="Q1028">
        <v>617</v>
      </c>
      <c r="R1028">
        <v>676</v>
      </c>
      <c r="S1028" s="5">
        <v>0.1</v>
      </c>
      <c r="T1028" t="s">
        <v>8</v>
      </c>
      <c r="X1028" s="4">
        <v>41866</v>
      </c>
      <c r="Y1028" s="4">
        <v>41864</v>
      </c>
      <c r="Z1028" t="s">
        <v>61</v>
      </c>
      <c r="AA1028" t="s">
        <v>1479</v>
      </c>
      <c r="AB1028" t="s">
        <v>8</v>
      </c>
    </row>
    <row r="1029" spans="1:28" hidden="1" x14ac:dyDescent="0.3">
      <c r="A1029">
        <v>2212582</v>
      </c>
      <c r="B1029" t="s">
        <v>1456</v>
      </c>
      <c r="C1029" t="s">
        <v>1478</v>
      </c>
      <c r="E1029" t="s">
        <v>163</v>
      </c>
      <c r="F1029" t="s">
        <v>241</v>
      </c>
      <c r="G1029" t="s">
        <v>62</v>
      </c>
      <c r="H1029" t="s">
        <v>8</v>
      </c>
      <c r="I1029" t="s">
        <v>8</v>
      </c>
      <c r="J1029" t="s">
        <v>10</v>
      </c>
      <c r="K1029" t="s">
        <v>10</v>
      </c>
      <c r="L1029" t="s">
        <v>8</v>
      </c>
      <c r="M1029">
        <v>69.8</v>
      </c>
      <c r="N1029">
        <v>35.799999999999997</v>
      </c>
      <c r="O1029">
        <v>26.8</v>
      </c>
      <c r="P1029">
        <v>33.5</v>
      </c>
      <c r="Q1029">
        <v>715</v>
      </c>
      <c r="R1029">
        <v>785</v>
      </c>
      <c r="S1029" s="5">
        <v>0.1</v>
      </c>
      <c r="T1029" t="s">
        <v>8</v>
      </c>
      <c r="X1029" s="4">
        <v>41810</v>
      </c>
      <c r="Y1029" s="4">
        <v>41795</v>
      </c>
      <c r="Z1029" t="s">
        <v>61</v>
      </c>
      <c r="AA1029" t="s">
        <v>1477</v>
      </c>
      <c r="AB1029" t="s">
        <v>8</v>
      </c>
    </row>
    <row r="1030" spans="1:28" hidden="1" x14ac:dyDescent="0.3">
      <c r="A1030">
        <v>2234808</v>
      </c>
      <c r="B1030" t="s">
        <v>1456</v>
      </c>
      <c r="C1030" t="s">
        <v>1476</v>
      </c>
      <c r="E1030" t="s">
        <v>163</v>
      </c>
      <c r="F1030" t="s">
        <v>241</v>
      </c>
      <c r="G1030" t="s">
        <v>62</v>
      </c>
      <c r="H1030" t="s">
        <v>8</v>
      </c>
      <c r="I1030" t="s">
        <v>8</v>
      </c>
      <c r="J1030" t="s">
        <v>10</v>
      </c>
      <c r="K1030" t="s">
        <v>10</v>
      </c>
      <c r="L1030" t="s">
        <v>8</v>
      </c>
      <c r="M1030">
        <v>69.8</v>
      </c>
      <c r="N1030">
        <v>35.799999999999997</v>
      </c>
      <c r="O1030">
        <v>26.6</v>
      </c>
      <c r="P1030">
        <v>33.4</v>
      </c>
      <c r="Q1030">
        <v>714</v>
      </c>
      <c r="R1030">
        <v>784</v>
      </c>
      <c r="S1030" s="5">
        <v>0.1</v>
      </c>
      <c r="T1030" t="s">
        <v>8</v>
      </c>
      <c r="X1030" s="4">
        <v>41840</v>
      </c>
      <c r="Y1030" s="4">
        <v>42079</v>
      </c>
      <c r="Z1030" t="s">
        <v>61</v>
      </c>
      <c r="AA1030" t="s">
        <v>1475</v>
      </c>
      <c r="AB1030" t="s">
        <v>8</v>
      </c>
    </row>
    <row r="1031" spans="1:28" hidden="1" x14ac:dyDescent="0.3">
      <c r="A1031">
        <v>2214543</v>
      </c>
      <c r="B1031" t="s">
        <v>1456</v>
      </c>
      <c r="C1031" t="s">
        <v>1474</v>
      </c>
      <c r="E1031" t="s">
        <v>163</v>
      </c>
      <c r="F1031" t="s">
        <v>241</v>
      </c>
      <c r="G1031" t="s">
        <v>62</v>
      </c>
      <c r="H1031" t="s">
        <v>8</v>
      </c>
      <c r="I1031" t="s">
        <v>8</v>
      </c>
      <c r="J1031" t="s">
        <v>10</v>
      </c>
      <c r="K1031" t="s">
        <v>10</v>
      </c>
      <c r="L1031" t="s">
        <v>8</v>
      </c>
      <c r="M1031">
        <v>69.8</v>
      </c>
      <c r="N1031">
        <v>32.799999999999997</v>
      </c>
      <c r="O1031">
        <v>24.2</v>
      </c>
      <c r="P1031">
        <v>30.3</v>
      </c>
      <c r="Q1031">
        <v>688</v>
      </c>
      <c r="R1031">
        <v>756</v>
      </c>
      <c r="S1031" s="5">
        <v>0.1</v>
      </c>
      <c r="T1031" t="s">
        <v>8</v>
      </c>
      <c r="X1031" s="4">
        <v>41821</v>
      </c>
      <c r="Y1031" s="4">
        <v>41820</v>
      </c>
      <c r="Z1031" t="s">
        <v>61</v>
      </c>
      <c r="AA1031" t="s">
        <v>1473</v>
      </c>
      <c r="AB1031" t="s">
        <v>8</v>
      </c>
    </row>
    <row r="1032" spans="1:28" hidden="1" x14ac:dyDescent="0.3">
      <c r="A1032">
        <v>2257222</v>
      </c>
      <c r="B1032" t="s">
        <v>1456</v>
      </c>
      <c r="C1032" t="s">
        <v>1472</v>
      </c>
      <c r="E1032" t="s">
        <v>163</v>
      </c>
      <c r="F1032" t="s">
        <v>241</v>
      </c>
      <c r="G1032" t="s">
        <v>62</v>
      </c>
      <c r="H1032" t="s">
        <v>8</v>
      </c>
      <c r="I1032" t="s">
        <v>8</v>
      </c>
      <c r="J1032" t="s">
        <v>10</v>
      </c>
      <c r="K1032" t="s">
        <v>10</v>
      </c>
      <c r="L1032" t="s">
        <v>8</v>
      </c>
      <c r="M1032">
        <v>70.3</v>
      </c>
      <c r="N1032">
        <v>35.799999999999997</v>
      </c>
      <c r="O1032">
        <v>28.7</v>
      </c>
      <c r="P1032">
        <v>36.200000000000003</v>
      </c>
      <c r="Q1032">
        <v>738</v>
      </c>
      <c r="R1032">
        <v>810</v>
      </c>
      <c r="S1032" s="5">
        <v>0.1</v>
      </c>
      <c r="T1032" t="s">
        <v>8</v>
      </c>
      <c r="X1032" s="4">
        <v>42430</v>
      </c>
      <c r="Y1032" s="4">
        <v>42389</v>
      </c>
      <c r="Z1032" t="s">
        <v>61</v>
      </c>
      <c r="AA1032" t="s">
        <v>1471</v>
      </c>
      <c r="AB1032" t="s">
        <v>8</v>
      </c>
    </row>
    <row r="1033" spans="1:28" hidden="1" x14ac:dyDescent="0.3">
      <c r="A1033">
        <v>2257223</v>
      </c>
      <c r="B1033" t="s">
        <v>1456</v>
      </c>
      <c r="C1033" t="s">
        <v>1470</v>
      </c>
      <c r="E1033" t="s">
        <v>163</v>
      </c>
      <c r="F1033" t="s">
        <v>241</v>
      </c>
      <c r="G1033" t="s">
        <v>62</v>
      </c>
      <c r="H1033" t="s">
        <v>8</v>
      </c>
      <c r="I1033" t="s">
        <v>8</v>
      </c>
      <c r="J1033" t="s">
        <v>10</v>
      </c>
      <c r="K1033" t="s">
        <v>10</v>
      </c>
      <c r="L1033" t="s">
        <v>8</v>
      </c>
      <c r="M1033">
        <v>70.3</v>
      </c>
      <c r="N1033">
        <v>35.799999999999997</v>
      </c>
      <c r="O1033">
        <v>28.5</v>
      </c>
      <c r="P1033">
        <v>36</v>
      </c>
      <c r="Q1033">
        <v>736</v>
      </c>
      <c r="R1033">
        <v>808</v>
      </c>
      <c r="S1033" s="5">
        <v>0.1</v>
      </c>
      <c r="T1033" t="s">
        <v>8</v>
      </c>
      <c r="X1033" s="4">
        <v>42430</v>
      </c>
      <c r="Y1033" s="4">
        <v>42389</v>
      </c>
      <c r="Z1033" t="s">
        <v>61</v>
      </c>
      <c r="AA1033" t="s">
        <v>1469</v>
      </c>
      <c r="AB1033" t="s">
        <v>8</v>
      </c>
    </row>
    <row r="1034" spans="1:28" hidden="1" x14ac:dyDescent="0.3">
      <c r="A1034">
        <v>2219500</v>
      </c>
      <c r="B1034" t="s">
        <v>1456</v>
      </c>
      <c r="C1034" t="s">
        <v>1468</v>
      </c>
      <c r="E1034" t="s">
        <v>163</v>
      </c>
      <c r="F1034" t="s">
        <v>258</v>
      </c>
      <c r="G1034" t="s">
        <v>62</v>
      </c>
      <c r="H1034" t="s">
        <v>8</v>
      </c>
      <c r="I1034" t="s">
        <v>8</v>
      </c>
      <c r="J1034" t="s">
        <v>8</v>
      </c>
      <c r="K1034" t="s">
        <v>10</v>
      </c>
      <c r="L1034" t="s">
        <v>8</v>
      </c>
      <c r="M1034">
        <v>70.3</v>
      </c>
      <c r="N1034">
        <v>35.799999999999997</v>
      </c>
      <c r="O1034">
        <v>30.6</v>
      </c>
      <c r="P1034">
        <v>38.299999999999997</v>
      </c>
      <c r="Q1034">
        <v>674</v>
      </c>
      <c r="R1034">
        <v>740</v>
      </c>
      <c r="S1034" s="5">
        <v>0.1</v>
      </c>
      <c r="T1034" t="s">
        <v>8</v>
      </c>
      <c r="X1034" s="4">
        <v>41883</v>
      </c>
      <c r="Y1034" s="4">
        <v>41884</v>
      </c>
      <c r="Z1034" t="s">
        <v>61</v>
      </c>
      <c r="AA1034" t="s">
        <v>1467</v>
      </c>
      <c r="AB1034" t="s">
        <v>8</v>
      </c>
    </row>
    <row r="1035" spans="1:28" hidden="1" x14ac:dyDescent="0.3">
      <c r="A1035">
        <v>2254347</v>
      </c>
      <c r="B1035" t="s">
        <v>1292</v>
      </c>
      <c r="C1035" t="s">
        <v>1466</v>
      </c>
      <c r="E1035" t="s">
        <v>64</v>
      </c>
      <c r="F1035" t="s">
        <v>73</v>
      </c>
      <c r="G1035" t="s">
        <v>62</v>
      </c>
      <c r="H1035" t="s">
        <v>10</v>
      </c>
      <c r="I1035" t="s">
        <v>8</v>
      </c>
      <c r="J1035" t="s">
        <v>8</v>
      </c>
      <c r="K1035" t="s">
        <v>8</v>
      </c>
      <c r="L1035" t="s">
        <v>10</v>
      </c>
      <c r="M1035">
        <v>31</v>
      </c>
      <c r="N1035">
        <v>23.9</v>
      </c>
      <c r="O1035">
        <v>4.7</v>
      </c>
      <c r="P1035">
        <v>4.7</v>
      </c>
      <c r="Q1035">
        <v>193</v>
      </c>
      <c r="R1035">
        <v>302</v>
      </c>
      <c r="S1035" s="5">
        <v>0.36</v>
      </c>
      <c r="T1035" t="s">
        <v>8</v>
      </c>
      <c r="X1035" s="4">
        <v>42278</v>
      </c>
      <c r="Y1035" s="4">
        <v>42318</v>
      </c>
      <c r="Z1035" t="s">
        <v>61</v>
      </c>
      <c r="AA1035" t="s">
        <v>1465</v>
      </c>
      <c r="AB1035" t="s">
        <v>8</v>
      </c>
    </row>
    <row r="1036" spans="1:28" hidden="1" x14ac:dyDescent="0.3">
      <c r="A1036">
        <v>2212306</v>
      </c>
      <c r="B1036" t="s">
        <v>1456</v>
      </c>
      <c r="C1036" t="s">
        <v>1464</v>
      </c>
      <c r="E1036" t="s">
        <v>163</v>
      </c>
      <c r="F1036" t="s">
        <v>241</v>
      </c>
      <c r="G1036" t="s">
        <v>62</v>
      </c>
      <c r="H1036" t="s">
        <v>8</v>
      </c>
      <c r="I1036" t="s">
        <v>8</v>
      </c>
      <c r="J1036" t="s">
        <v>10</v>
      </c>
      <c r="K1036" t="s">
        <v>10</v>
      </c>
      <c r="L1036" t="s">
        <v>8</v>
      </c>
      <c r="M1036">
        <v>70.3</v>
      </c>
      <c r="N1036">
        <v>35.799999999999997</v>
      </c>
      <c r="O1036">
        <v>29.8</v>
      </c>
      <c r="P1036">
        <v>37.5</v>
      </c>
      <c r="Q1036">
        <v>748</v>
      </c>
      <c r="R1036">
        <v>822</v>
      </c>
      <c r="S1036" s="5">
        <v>0.1</v>
      </c>
      <c r="T1036" t="s">
        <v>8</v>
      </c>
      <c r="X1036" s="4">
        <v>41817</v>
      </c>
      <c r="Y1036" s="4">
        <v>41789</v>
      </c>
      <c r="Z1036" t="s">
        <v>61</v>
      </c>
      <c r="AA1036" t="s">
        <v>1463</v>
      </c>
      <c r="AB1036" t="s">
        <v>8</v>
      </c>
    </row>
    <row r="1037" spans="1:28" hidden="1" x14ac:dyDescent="0.3">
      <c r="A1037">
        <v>2212303</v>
      </c>
      <c r="B1037" t="s">
        <v>1456</v>
      </c>
      <c r="C1037" t="s">
        <v>1462</v>
      </c>
      <c r="E1037" t="s">
        <v>163</v>
      </c>
      <c r="F1037" t="s">
        <v>241</v>
      </c>
      <c r="G1037" t="s">
        <v>62</v>
      </c>
      <c r="H1037" t="s">
        <v>8</v>
      </c>
      <c r="I1037" t="s">
        <v>8</v>
      </c>
      <c r="J1037" t="s">
        <v>10</v>
      </c>
      <c r="K1037" t="s">
        <v>10</v>
      </c>
      <c r="L1037" t="s">
        <v>8</v>
      </c>
      <c r="M1037">
        <v>70.3</v>
      </c>
      <c r="N1037">
        <v>35.799999999999997</v>
      </c>
      <c r="O1037">
        <v>29.6</v>
      </c>
      <c r="P1037">
        <v>37.299999999999997</v>
      </c>
      <c r="Q1037">
        <v>747</v>
      </c>
      <c r="R1037">
        <v>820</v>
      </c>
      <c r="S1037" s="5">
        <v>0.1</v>
      </c>
      <c r="T1037" t="s">
        <v>8</v>
      </c>
      <c r="X1037" s="4">
        <v>41817</v>
      </c>
      <c r="Y1037" s="4">
        <v>41789</v>
      </c>
      <c r="Z1037" t="s">
        <v>61</v>
      </c>
      <c r="AA1037" t="s">
        <v>1461</v>
      </c>
      <c r="AB1037" t="s">
        <v>8</v>
      </c>
    </row>
    <row r="1038" spans="1:28" hidden="1" x14ac:dyDescent="0.3">
      <c r="A1038">
        <v>2212308</v>
      </c>
      <c r="B1038" t="s">
        <v>1456</v>
      </c>
      <c r="C1038" t="s">
        <v>1460</v>
      </c>
      <c r="E1038" t="s">
        <v>163</v>
      </c>
      <c r="F1038" t="s">
        <v>241</v>
      </c>
      <c r="G1038" t="s">
        <v>62</v>
      </c>
      <c r="H1038" t="s">
        <v>8</v>
      </c>
      <c r="I1038" t="s">
        <v>8</v>
      </c>
      <c r="J1038" t="s">
        <v>10</v>
      </c>
      <c r="K1038" t="s">
        <v>10</v>
      </c>
      <c r="L1038" t="s">
        <v>10</v>
      </c>
      <c r="M1038">
        <v>70.3</v>
      </c>
      <c r="N1038">
        <v>35.799999999999997</v>
      </c>
      <c r="O1038">
        <v>23.7</v>
      </c>
      <c r="P1038">
        <v>29.7</v>
      </c>
      <c r="Q1038">
        <v>683</v>
      </c>
      <c r="R1038">
        <v>750</v>
      </c>
      <c r="S1038" s="5">
        <v>0.1</v>
      </c>
      <c r="T1038" t="s">
        <v>8</v>
      </c>
      <c r="X1038" s="4">
        <v>41817</v>
      </c>
      <c r="Y1038" s="4">
        <v>41789</v>
      </c>
      <c r="Z1038" t="s">
        <v>61</v>
      </c>
      <c r="AA1038" t="s">
        <v>1459</v>
      </c>
      <c r="AB1038" t="s">
        <v>8</v>
      </c>
    </row>
    <row r="1039" spans="1:28" hidden="1" x14ac:dyDescent="0.3">
      <c r="A1039">
        <v>2212304</v>
      </c>
      <c r="B1039" t="s">
        <v>1456</v>
      </c>
      <c r="C1039" t="s">
        <v>1458</v>
      </c>
      <c r="E1039" t="s">
        <v>163</v>
      </c>
      <c r="F1039" t="s">
        <v>241</v>
      </c>
      <c r="G1039" t="s">
        <v>62</v>
      </c>
      <c r="H1039" t="s">
        <v>8</v>
      </c>
      <c r="I1039" t="s">
        <v>8</v>
      </c>
      <c r="J1039" t="s">
        <v>10</v>
      </c>
      <c r="K1039" t="s">
        <v>10</v>
      </c>
      <c r="L1039" t="s">
        <v>10</v>
      </c>
      <c r="M1039">
        <v>70.3</v>
      </c>
      <c r="N1039">
        <v>35.799999999999997</v>
      </c>
      <c r="O1039">
        <v>23.5</v>
      </c>
      <c r="P1039">
        <v>29.5</v>
      </c>
      <c r="Q1039">
        <v>682</v>
      </c>
      <c r="R1039">
        <v>748</v>
      </c>
      <c r="S1039" s="5">
        <v>0.1</v>
      </c>
      <c r="T1039" t="s">
        <v>8</v>
      </c>
      <c r="X1039" s="4">
        <v>41817</v>
      </c>
      <c r="Y1039" s="4">
        <v>41789</v>
      </c>
      <c r="Z1039" t="s">
        <v>61</v>
      </c>
      <c r="AA1039" t="s">
        <v>1457</v>
      </c>
      <c r="AB1039" t="s">
        <v>8</v>
      </c>
    </row>
    <row r="1040" spans="1:28" hidden="1" x14ac:dyDescent="0.3">
      <c r="A1040">
        <v>2281576</v>
      </c>
      <c r="B1040" t="s">
        <v>1456</v>
      </c>
      <c r="C1040" t="s">
        <v>1455</v>
      </c>
      <c r="E1040" t="s">
        <v>163</v>
      </c>
      <c r="F1040" t="s">
        <v>241</v>
      </c>
      <c r="G1040" t="s">
        <v>62</v>
      </c>
      <c r="H1040" t="s">
        <v>8</v>
      </c>
      <c r="I1040" t="s">
        <v>8</v>
      </c>
      <c r="J1040" t="s">
        <v>10</v>
      </c>
      <c r="K1040" t="s">
        <v>10</v>
      </c>
      <c r="L1040" t="s">
        <v>8</v>
      </c>
      <c r="M1040">
        <v>70.3</v>
      </c>
      <c r="N1040">
        <v>35.799999999999997</v>
      </c>
      <c r="O1040">
        <v>29.6</v>
      </c>
      <c r="P1040">
        <v>37.299999999999997</v>
      </c>
      <c r="Q1040">
        <v>747</v>
      </c>
      <c r="R1040">
        <v>820</v>
      </c>
      <c r="S1040" s="5">
        <v>0.1</v>
      </c>
      <c r="T1040" t="s">
        <v>8</v>
      </c>
      <c r="X1040" s="4">
        <v>42644</v>
      </c>
      <c r="Y1040" s="4">
        <v>42635</v>
      </c>
      <c r="Z1040" t="s">
        <v>61</v>
      </c>
      <c r="AA1040" t="s">
        <v>1454</v>
      </c>
      <c r="AB1040" t="s">
        <v>8</v>
      </c>
    </row>
    <row r="1041" spans="1:28" hidden="1" x14ac:dyDescent="0.3">
      <c r="A1041">
        <v>2214575</v>
      </c>
      <c r="B1041" t="s">
        <v>1104</v>
      </c>
      <c r="C1041" t="s">
        <v>1453</v>
      </c>
      <c r="E1041" t="s">
        <v>64</v>
      </c>
      <c r="F1041" t="s">
        <v>154</v>
      </c>
      <c r="G1041" t="s">
        <v>153</v>
      </c>
      <c r="H1041" t="s">
        <v>10</v>
      </c>
      <c r="I1041" t="s">
        <v>8</v>
      </c>
      <c r="J1041" t="s">
        <v>8</v>
      </c>
      <c r="K1041" t="s">
        <v>8</v>
      </c>
      <c r="L1041" t="s">
        <v>8</v>
      </c>
      <c r="M1041">
        <v>32.700000000000003</v>
      </c>
      <c r="N1041">
        <v>18.5</v>
      </c>
      <c r="O1041">
        <v>3.3</v>
      </c>
      <c r="P1041">
        <v>3.3</v>
      </c>
      <c r="Q1041">
        <v>219</v>
      </c>
      <c r="R1041">
        <v>282</v>
      </c>
      <c r="S1041" s="5">
        <v>0.22</v>
      </c>
      <c r="T1041" t="s">
        <v>8</v>
      </c>
      <c r="X1041" s="4">
        <v>41825</v>
      </c>
      <c r="Y1041" s="4">
        <v>41788</v>
      </c>
      <c r="Z1041" t="s">
        <v>61</v>
      </c>
      <c r="AA1041" t="s">
        <v>1452</v>
      </c>
      <c r="AB1041" t="s">
        <v>8</v>
      </c>
    </row>
    <row r="1042" spans="1:28" hidden="1" x14ac:dyDescent="0.3">
      <c r="A1042">
        <v>2214568</v>
      </c>
      <c r="B1042" t="s">
        <v>1104</v>
      </c>
      <c r="C1042" t="s">
        <v>1451</v>
      </c>
      <c r="E1042" t="s">
        <v>64</v>
      </c>
      <c r="F1042" t="s">
        <v>154</v>
      </c>
      <c r="G1042" t="s">
        <v>153</v>
      </c>
      <c r="H1042" t="s">
        <v>10</v>
      </c>
      <c r="I1042" t="s">
        <v>8</v>
      </c>
      <c r="J1042" t="s">
        <v>8</v>
      </c>
      <c r="K1042" t="s">
        <v>8</v>
      </c>
      <c r="L1042" t="s">
        <v>8</v>
      </c>
      <c r="M1042">
        <v>32.700000000000003</v>
      </c>
      <c r="N1042">
        <v>18.5</v>
      </c>
      <c r="O1042">
        <v>3.5</v>
      </c>
      <c r="P1042">
        <v>3.5</v>
      </c>
      <c r="Q1042">
        <v>221</v>
      </c>
      <c r="R1042">
        <v>284</v>
      </c>
      <c r="S1042" s="5">
        <v>0.22</v>
      </c>
      <c r="T1042" t="s">
        <v>8</v>
      </c>
      <c r="X1042" s="4">
        <v>41840</v>
      </c>
      <c r="Y1042" s="4">
        <v>41821</v>
      </c>
      <c r="Z1042" t="s">
        <v>61</v>
      </c>
      <c r="AA1042" t="s">
        <v>1450</v>
      </c>
      <c r="AB1042" t="s">
        <v>8</v>
      </c>
    </row>
    <row r="1043" spans="1:28" hidden="1" x14ac:dyDescent="0.3">
      <c r="A1043">
        <v>2217488</v>
      </c>
      <c r="B1043" t="s">
        <v>1104</v>
      </c>
      <c r="C1043" t="s">
        <v>1449</v>
      </c>
      <c r="E1043" t="s">
        <v>64</v>
      </c>
      <c r="F1043" t="s">
        <v>154</v>
      </c>
      <c r="G1043" t="s">
        <v>153</v>
      </c>
      <c r="H1043" t="s">
        <v>10</v>
      </c>
      <c r="I1043" t="s">
        <v>8</v>
      </c>
      <c r="J1043" t="s">
        <v>8</v>
      </c>
      <c r="K1043" t="s">
        <v>8</v>
      </c>
      <c r="L1043" t="s">
        <v>8</v>
      </c>
      <c r="M1043">
        <v>32.700000000000003</v>
      </c>
      <c r="N1043">
        <v>19.7</v>
      </c>
      <c r="O1043">
        <v>4.4000000000000004</v>
      </c>
      <c r="P1043">
        <v>4.4000000000000004</v>
      </c>
      <c r="Q1043">
        <v>228</v>
      </c>
      <c r="R1043">
        <v>292</v>
      </c>
      <c r="S1043" s="5">
        <v>0.22</v>
      </c>
      <c r="T1043" t="s">
        <v>8</v>
      </c>
      <c r="X1043" s="4">
        <v>41865</v>
      </c>
      <c r="Y1043" s="4">
        <v>41866</v>
      </c>
      <c r="Z1043" t="s">
        <v>72</v>
      </c>
      <c r="AA1043" t="s">
        <v>1448</v>
      </c>
      <c r="AB1043" t="s">
        <v>8</v>
      </c>
    </row>
    <row r="1044" spans="1:28" hidden="1" x14ac:dyDescent="0.3">
      <c r="A1044">
        <v>2217489</v>
      </c>
      <c r="B1044" t="s">
        <v>1104</v>
      </c>
      <c r="C1044" t="s">
        <v>1447</v>
      </c>
      <c r="E1044" t="s">
        <v>64</v>
      </c>
      <c r="F1044" t="s">
        <v>68</v>
      </c>
      <c r="G1044" t="s">
        <v>62</v>
      </c>
      <c r="H1044" t="s">
        <v>10</v>
      </c>
      <c r="I1044" t="s">
        <v>8</v>
      </c>
      <c r="J1044" t="s">
        <v>8</v>
      </c>
      <c r="K1044" t="s">
        <v>8</v>
      </c>
      <c r="L1044" t="s">
        <v>8</v>
      </c>
      <c r="M1044">
        <v>33.5</v>
      </c>
      <c r="N1044">
        <v>18.899999999999999</v>
      </c>
      <c r="O1044">
        <v>3.1</v>
      </c>
      <c r="P1044">
        <v>3.7</v>
      </c>
      <c r="Q1044">
        <v>320</v>
      </c>
      <c r="R1044">
        <v>358</v>
      </c>
      <c r="S1044" s="5">
        <v>0.11</v>
      </c>
      <c r="T1044" t="s">
        <v>8</v>
      </c>
      <c r="X1044" s="4">
        <v>41865</v>
      </c>
      <c r="Y1044" s="4">
        <v>41866</v>
      </c>
      <c r="Z1044" t="s">
        <v>72</v>
      </c>
      <c r="AA1044" t="s">
        <v>1446</v>
      </c>
      <c r="AB1044" t="s">
        <v>8</v>
      </c>
    </row>
    <row r="1045" spans="1:28" hidden="1" x14ac:dyDescent="0.3">
      <c r="A1045">
        <v>2214574</v>
      </c>
      <c r="B1045" t="s">
        <v>1104</v>
      </c>
      <c r="C1045" t="s">
        <v>1445</v>
      </c>
      <c r="E1045" t="s">
        <v>64</v>
      </c>
      <c r="F1045" t="s">
        <v>154</v>
      </c>
      <c r="G1045" t="s">
        <v>153</v>
      </c>
      <c r="H1045" t="s">
        <v>10</v>
      </c>
      <c r="I1045" t="s">
        <v>8</v>
      </c>
      <c r="J1045" t="s">
        <v>8</v>
      </c>
      <c r="K1045" t="s">
        <v>8</v>
      </c>
      <c r="L1045" t="s">
        <v>8</v>
      </c>
      <c r="M1045">
        <v>19.100000000000001</v>
      </c>
      <c r="N1045">
        <v>17.399999999999999</v>
      </c>
      <c r="O1045">
        <v>1.6</v>
      </c>
      <c r="P1045">
        <v>1.6</v>
      </c>
      <c r="Q1045">
        <v>208</v>
      </c>
      <c r="R1045">
        <v>267</v>
      </c>
      <c r="S1045" s="5">
        <v>0.22</v>
      </c>
      <c r="T1045" t="s">
        <v>8</v>
      </c>
      <c r="X1045" s="4">
        <v>41825</v>
      </c>
      <c r="Y1045" s="4">
        <v>41788</v>
      </c>
      <c r="Z1045" t="s">
        <v>61</v>
      </c>
      <c r="AA1045" t="s">
        <v>1444</v>
      </c>
      <c r="AB1045" t="s">
        <v>8</v>
      </c>
    </row>
    <row r="1046" spans="1:28" hidden="1" x14ac:dyDescent="0.3">
      <c r="A1046">
        <v>2214576</v>
      </c>
      <c r="B1046" t="s">
        <v>1104</v>
      </c>
      <c r="C1046" t="s">
        <v>1443</v>
      </c>
      <c r="E1046" t="s">
        <v>64</v>
      </c>
      <c r="F1046" t="s">
        <v>154</v>
      </c>
      <c r="G1046" t="s">
        <v>153</v>
      </c>
      <c r="H1046" t="s">
        <v>10</v>
      </c>
      <c r="I1046" t="s">
        <v>8</v>
      </c>
      <c r="J1046" t="s">
        <v>8</v>
      </c>
      <c r="K1046" t="s">
        <v>8</v>
      </c>
      <c r="L1046" t="s">
        <v>8</v>
      </c>
      <c r="M1046">
        <v>32.700000000000003</v>
      </c>
      <c r="N1046">
        <v>18.5</v>
      </c>
      <c r="O1046">
        <v>3.3</v>
      </c>
      <c r="P1046">
        <v>3.3</v>
      </c>
      <c r="Q1046">
        <v>219</v>
      </c>
      <c r="R1046">
        <v>282</v>
      </c>
      <c r="S1046" s="5">
        <v>0.22</v>
      </c>
      <c r="T1046" t="s">
        <v>8</v>
      </c>
      <c r="X1046" s="4">
        <v>41825</v>
      </c>
      <c r="Y1046" s="4">
        <v>41788</v>
      </c>
      <c r="Z1046" t="s">
        <v>61</v>
      </c>
      <c r="AA1046" t="s">
        <v>1442</v>
      </c>
      <c r="AB1046" t="s">
        <v>8</v>
      </c>
    </row>
    <row r="1047" spans="1:28" hidden="1" x14ac:dyDescent="0.3">
      <c r="A1047">
        <v>2214567</v>
      </c>
      <c r="B1047" t="s">
        <v>1104</v>
      </c>
      <c r="C1047" t="s">
        <v>1441</v>
      </c>
      <c r="E1047" t="s">
        <v>64</v>
      </c>
      <c r="F1047" t="s">
        <v>154</v>
      </c>
      <c r="G1047" t="s">
        <v>153</v>
      </c>
      <c r="H1047" t="s">
        <v>10</v>
      </c>
      <c r="I1047" t="s">
        <v>8</v>
      </c>
      <c r="J1047" t="s">
        <v>8</v>
      </c>
      <c r="K1047" t="s">
        <v>8</v>
      </c>
      <c r="L1047" t="s">
        <v>8</v>
      </c>
      <c r="M1047">
        <v>32.700000000000003</v>
      </c>
      <c r="N1047">
        <v>18.5</v>
      </c>
      <c r="O1047">
        <v>3.5</v>
      </c>
      <c r="P1047">
        <v>3.5</v>
      </c>
      <c r="Q1047">
        <v>221</v>
      </c>
      <c r="R1047">
        <v>284</v>
      </c>
      <c r="S1047" s="5">
        <v>0.22</v>
      </c>
      <c r="T1047" t="s">
        <v>8</v>
      </c>
      <c r="X1047" s="4">
        <v>41840</v>
      </c>
      <c r="Y1047" s="4">
        <v>41821</v>
      </c>
      <c r="Z1047" t="s">
        <v>61</v>
      </c>
      <c r="AA1047" t="s">
        <v>1440</v>
      </c>
      <c r="AB1047" t="s">
        <v>8</v>
      </c>
    </row>
    <row r="1048" spans="1:28" hidden="1" x14ac:dyDescent="0.3">
      <c r="A1048">
        <v>2253740</v>
      </c>
      <c r="B1048" t="s">
        <v>1104</v>
      </c>
      <c r="C1048" t="s">
        <v>1439</v>
      </c>
      <c r="E1048" t="s">
        <v>64</v>
      </c>
      <c r="F1048" t="s">
        <v>68</v>
      </c>
      <c r="G1048" t="s">
        <v>62</v>
      </c>
      <c r="H1048" t="s">
        <v>10</v>
      </c>
      <c r="I1048" t="s">
        <v>8</v>
      </c>
      <c r="J1048" t="s">
        <v>8</v>
      </c>
      <c r="K1048" t="s">
        <v>8</v>
      </c>
      <c r="L1048" t="s">
        <v>8</v>
      </c>
      <c r="M1048">
        <v>44</v>
      </c>
      <c r="N1048">
        <v>20</v>
      </c>
      <c r="O1048">
        <v>4.3</v>
      </c>
      <c r="P1048">
        <v>5.2</v>
      </c>
      <c r="Q1048">
        <v>329</v>
      </c>
      <c r="R1048">
        <v>367</v>
      </c>
      <c r="S1048" s="5">
        <v>0.1</v>
      </c>
      <c r="T1048" t="s">
        <v>8</v>
      </c>
      <c r="X1048" s="4">
        <v>42339</v>
      </c>
      <c r="Y1048" s="4">
        <v>42334</v>
      </c>
      <c r="Z1048" t="s">
        <v>61</v>
      </c>
      <c r="AA1048" t="s">
        <v>1438</v>
      </c>
      <c r="AB1048" t="s">
        <v>8</v>
      </c>
    </row>
    <row r="1049" spans="1:28" hidden="1" x14ac:dyDescent="0.3">
      <c r="A1049">
        <v>2253742</v>
      </c>
      <c r="B1049" t="s">
        <v>1104</v>
      </c>
      <c r="C1049" t="s">
        <v>1437</v>
      </c>
      <c r="E1049" t="s">
        <v>64</v>
      </c>
      <c r="F1049" t="s">
        <v>68</v>
      </c>
      <c r="G1049" t="s">
        <v>62</v>
      </c>
      <c r="H1049" t="s">
        <v>10</v>
      </c>
      <c r="I1049" t="s">
        <v>8</v>
      </c>
      <c r="J1049" t="s">
        <v>8</v>
      </c>
      <c r="K1049" t="s">
        <v>8</v>
      </c>
      <c r="L1049" t="s">
        <v>8</v>
      </c>
      <c r="M1049">
        <v>44</v>
      </c>
      <c r="N1049">
        <v>20</v>
      </c>
      <c r="O1049">
        <v>4.3</v>
      </c>
      <c r="P1049">
        <v>5.2</v>
      </c>
      <c r="Q1049">
        <v>329</v>
      </c>
      <c r="R1049">
        <v>367</v>
      </c>
      <c r="S1049" s="5">
        <v>0.1</v>
      </c>
      <c r="T1049" t="s">
        <v>8</v>
      </c>
      <c r="X1049" s="4">
        <v>42339</v>
      </c>
      <c r="Y1049" s="4">
        <v>42334</v>
      </c>
      <c r="Z1049" t="s">
        <v>61</v>
      </c>
      <c r="AA1049" t="s">
        <v>1436</v>
      </c>
      <c r="AB1049" t="s">
        <v>8</v>
      </c>
    </row>
    <row r="1050" spans="1:28" hidden="1" x14ac:dyDescent="0.3">
      <c r="A1050">
        <v>2278099</v>
      </c>
      <c r="B1050" t="s">
        <v>1104</v>
      </c>
      <c r="C1050" t="s">
        <v>1435</v>
      </c>
      <c r="E1050" t="s">
        <v>64</v>
      </c>
      <c r="F1050" t="s">
        <v>68</v>
      </c>
      <c r="G1050" t="s">
        <v>62</v>
      </c>
      <c r="H1050" t="s">
        <v>10</v>
      </c>
      <c r="I1050" t="s">
        <v>8</v>
      </c>
      <c r="J1050" t="s">
        <v>8</v>
      </c>
      <c r="K1050" t="s">
        <v>8</v>
      </c>
      <c r="L1050" t="s">
        <v>8</v>
      </c>
      <c r="M1050">
        <v>43.4</v>
      </c>
      <c r="N1050">
        <v>20</v>
      </c>
      <c r="O1050">
        <v>4.3</v>
      </c>
      <c r="P1050">
        <v>5.2</v>
      </c>
      <c r="Q1050">
        <v>329</v>
      </c>
      <c r="R1050">
        <v>367</v>
      </c>
      <c r="S1050" s="5">
        <v>0.1</v>
      </c>
      <c r="T1050" t="s">
        <v>8</v>
      </c>
      <c r="X1050" s="4">
        <v>42615</v>
      </c>
      <c r="Y1050" s="4">
        <v>42601</v>
      </c>
      <c r="Z1050" t="s">
        <v>61</v>
      </c>
      <c r="AA1050" t="s">
        <v>1434</v>
      </c>
      <c r="AB1050" t="s">
        <v>8</v>
      </c>
    </row>
    <row r="1051" spans="1:28" hidden="1" x14ac:dyDescent="0.3">
      <c r="A1051">
        <v>2253741</v>
      </c>
      <c r="B1051" t="s">
        <v>1104</v>
      </c>
      <c r="C1051" t="s">
        <v>1433</v>
      </c>
      <c r="E1051" t="s">
        <v>64</v>
      </c>
      <c r="F1051" t="s">
        <v>68</v>
      </c>
      <c r="G1051" t="s">
        <v>62</v>
      </c>
      <c r="H1051" t="s">
        <v>10</v>
      </c>
      <c r="I1051" t="s">
        <v>8</v>
      </c>
      <c r="J1051" t="s">
        <v>8</v>
      </c>
      <c r="K1051" t="s">
        <v>8</v>
      </c>
      <c r="L1051" t="s">
        <v>8</v>
      </c>
      <c r="M1051">
        <v>44</v>
      </c>
      <c r="N1051">
        <v>20</v>
      </c>
      <c r="O1051">
        <v>4.3</v>
      </c>
      <c r="P1051">
        <v>5.2</v>
      </c>
      <c r="Q1051">
        <v>329</v>
      </c>
      <c r="R1051">
        <v>367</v>
      </c>
      <c r="S1051" s="5">
        <v>0.1</v>
      </c>
      <c r="T1051" t="s">
        <v>8</v>
      </c>
      <c r="X1051" s="4">
        <v>42339</v>
      </c>
      <c r="Y1051" s="4">
        <v>42334</v>
      </c>
      <c r="Z1051" t="s">
        <v>61</v>
      </c>
      <c r="AA1051" t="s">
        <v>1432</v>
      </c>
      <c r="AB1051" t="s">
        <v>8</v>
      </c>
    </row>
    <row r="1052" spans="1:28" hidden="1" x14ac:dyDescent="0.3">
      <c r="A1052">
        <v>2218246</v>
      </c>
      <c r="B1052" t="s">
        <v>1104</v>
      </c>
      <c r="C1052" t="s">
        <v>1431</v>
      </c>
      <c r="E1052" t="s">
        <v>163</v>
      </c>
      <c r="F1052" t="s">
        <v>267</v>
      </c>
      <c r="G1052" t="s">
        <v>62</v>
      </c>
      <c r="H1052" t="s">
        <v>8</v>
      </c>
      <c r="I1052" t="s">
        <v>8</v>
      </c>
      <c r="J1052" t="s">
        <v>8</v>
      </c>
      <c r="K1052" t="s">
        <v>8</v>
      </c>
      <c r="L1052" t="s">
        <v>8</v>
      </c>
      <c r="M1052">
        <v>59.8</v>
      </c>
      <c r="N1052">
        <v>23.8</v>
      </c>
      <c r="O1052">
        <v>9.1999999999999993</v>
      </c>
      <c r="P1052">
        <v>11.3</v>
      </c>
      <c r="Q1052">
        <v>374</v>
      </c>
      <c r="R1052">
        <v>417</v>
      </c>
      <c r="S1052" s="5">
        <v>0.1</v>
      </c>
      <c r="T1052" t="s">
        <v>8</v>
      </c>
      <c r="X1052" s="4">
        <v>41882</v>
      </c>
      <c r="Y1052" s="4">
        <v>41873</v>
      </c>
      <c r="Z1052" t="s">
        <v>61</v>
      </c>
      <c r="AA1052" t="s">
        <v>1430</v>
      </c>
      <c r="AB1052" t="s">
        <v>8</v>
      </c>
    </row>
    <row r="1053" spans="1:28" hidden="1" x14ac:dyDescent="0.3">
      <c r="A1053">
        <v>2218247</v>
      </c>
      <c r="B1053" t="s">
        <v>1104</v>
      </c>
      <c r="C1053" t="s">
        <v>1429</v>
      </c>
      <c r="E1053" t="s">
        <v>163</v>
      </c>
      <c r="F1053" t="s">
        <v>267</v>
      </c>
      <c r="G1053" t="s">
        <v>62</v>
      </c>
      <c r="H1053" t="s">
        <v>8</v>
      </c>
      <c r="I1053" t="s">
        <v>8</v>
      </c>
      <c r="J1053" t="s">
        <v>8</v>
      </c>
      <c r="K1053" t="s">
        <v>8</v>
      </c>
      <c r="L1053" t="s">
        <v>8</v>
      </c>
      <c r="M1053">
        <v>59.8</v>
      </c>
      <c r="N1053">
        <v>23.8</v>
      </c>
      <c r="O1053">
        <v>9.1999999999999993</v>
      </c>
      <c r="P1053">
        <v>11.3</v>
      </c>
      <c r="Q1053">
        <v>374</v>
      </c>
      <c r="R1053">
        <v>417</v>
      </c>
      <c r="S1053" s="5">
        <v>0.1</v>
      </c>
      <c r="T1053" t="s">
        <v>8</v>
      </c>
      <c r="X1053" s="4">
        <v>41882</v>
      </c>
      <c r="Y1053" s="4">
        <v>41873</v>
      </c>
      <c r="Z1053" t="s">
        <v>61</v>
      </c>
      <c r="AA1053" t="s">
        <v>1428</v>
      </c>
      <c r="AB1053" t="s">
        <v>8</v>
      </c>
    </row>
    <row r="1054" spans="1:28" hidden="1" x14ac:dyDescent="0.3">
      <c r="A1054">
        <v>2218242</v>
      </c>
      <c r="B1054" t="s">
        <v>1104</v>
      </c>
      <c r="C1054" t="s">
        <v>1427</v>
      </c>
      <c r="E1054" t="s">
        <v>163</v>
      </c>
      <c r="F1054" t="s">
        <v>267</v>
      </c>
      <c r="G1054" t="s">
        <v>62</v>
      </c>
      <c r="H1054" t="s">
        <v>8</v>
      </c>
      <c r="I1054" t="s">
        <v>8</v>
      </c>
      <c r="J1054" t="s">
        <v>8</v>
      </c>
      <c r="K1054" t="s">
        <v>8</v>
      </c>
      <c r="L1054" t="s">
        <v>8</v>
      </c>
      <c r="M1054">
        <v>59.8</v>
      </c>
      <c r="N1054">
        <v>23.8</v>
      </c>
      <c r="O1054">
        <v>9.1999999999999993</v>
      </c>
      <c r="P1054">
        <v>11.3</v>
      </c>
      <c r="Q1054">
        <v>374</v>
      </c>
      <c r="R1054">
        <v>417</v>
      </c>
      <c r="S1054" s="5">
        <v>0.1</v>
      </c>
      <c r="T1054" t="s">
        <v>8</v>
      </c>
      <c r="X1054" s="4">
        <v>41882</v>
      </c>
      <c r="Y1054" s="4">
        <v>41873</v>
      </c>
      <c r="Z1054" t="s">
        <v>61</v>
      </c>
      <c r="AA1054" t="s">
        <v>1426</v>
      </c>
      <c r="AB1054" t="s">
        <v>8</v>
      </c>
    </row>
    <row r="1055" spans="1:28" hidden="1" x14ac:dyDescent="0.3">
      <c r="A1055">
        <v>2218243</v>
      </c>
      <c r="B1055" t="s">
        <v>1104</v>
      </c>
      <c r="C1055" t="s">
        <v>1425</v>
      </c>
      <c r="E1055" t="s">
        <v>163</v>
      </c>
      <c r="F1055" t="s">
        <v>267</v>
      </c>
      <c r="G1055" t="s">
        <v>62</v>
      </c>
      <c r="H1055" t="s">
        <v>8</v>
      </c>
      <c r="I1055" t="s">
        <v>8</v>
      </c>
      <c r="J1055" t="s">
        <v>8</v>
      </c>
      <c r="K1055" t="s">
        <v>8</v>
      </c>
      <c r="L1055" t="s">
        <v>8</v>
      </c>
      <c r="M1055">
        <v>59.8</v>
      </c>
      <c r="N1055">
        <v>23.8</v>
      </c>
      <c r="O1055">
        <v>9.1999999999999993</v>
      </c>
      <c r="P1055">
        <v>11.3</v>
      </c>
      <c r="Q1055">
        <v>374</v>
      </c>
      <c r="R1055">
        <v>417</v>
      </c>
      <c r="S1055" s="5">
        <v>0.1</v>
      </c>
      <c r="T1055" t="s">
        <v>8</v>
      </c>
      <c r="X1055" s="4">
        <v>41882</v>
      </c>
      <c r="Y1055" s="4">
        <v>41873</v>
      </c>
      <c r="Z1055" t="s">
        <v>61</v>
      </c>
      <c r="AA1055" t="s">
        <v>1424</v>
      </c>
      <c r="AB1055" t="s">
        <v>8</v>
      </c>
    </row>
    <row r="1056" spans="1:28" hidden="1" x14ac:dyDescent="0.3">
      <c r="A1056">
        <v>2214569</v>
      </c>
      <c r="B1056" t="s">
        <v>1104</v>
      </c>
      <c r="C1056" t="s">
        <v>1423</v>
      </c>
      <c r="E1056" t="s">
        <v>64</v>
      </c>
      <c r="F1056" t="s">
        <v>154</v>
      </c>
      <c r="G1056" t="s">
        <v>153</v>
      </c>
      <c r="H1056" t="s">
        <v>10</v>
      </c>
      <c r="I1056" t="s">
        <v>8</v>
      </c>
      <c r="J1056" t="s">
        <v>8</v>
      </c>
      <c r="K1056" t="s">
        <v>8</v>
      </c>
      <c r="L1056" t="s">
        <v>8</v>
      </c>
      <c r="M1056">
        <v>32.700000000000003</v>
      </c>
      <c r="N1056">
        <v>18.5</v>
      </c>
      <c r="O1056">
        <v>3.5</v>
      </c>
      <c r="P1056">
        <v>3.5</v>
      </c>
      <c r="Q1056">
        <v>221</v>
      </c>
      <c r="R1056">
        <v>284</v>
      </c>
      <c r="S1056" s="5">
        <v>0.22</v>
      </c>
      <c r="T1056" t="s">
        <v>8</v>
      </c>
      <c r="X1056" s="4">
        <v>41840</v>
      </c>
      <c r="Y1056" s="4">
        <v>41821</v>
      </c>
      <c r="Z1056" t="s">
        <v>61</v>
      </c>
      <c r="AA1056" t="s">
        <v>1422</v>
      </c>
      <c r="AB1056" t="s">
        <v>8</v>
      </c>
    </row>
    <row r="1057" spans="1:28" hidden="1" x14ac:dyDescent="0.3">
      <c r="A1057">
        <v>2214577</v>
      </c>
      <c r="B1057" t="s">
        <v>1104</v>
      </c>
      <c r="C1057" t="s">
        <v>1421</v>
      </c>
      <c r="E1057" t="s">
        <v>64</v>
      </c>
      <c r="F1057" t="s">
        <v>154</v>
      </c>
      <c r="G1057" t="s">
        <v>153</v>
      </c>
      <c r="H1057" t="s">
        <v>10</v>
      </c>
      <c r="I1057" t="s">
        <v>8</v>
      </c>
      <c r="J1057" t="s">
        <v>8</v>
      </c>
      <c r="K1057" t="s">
        <v>8</v>
      </c>
      <c r="L1057" t="s">
        <v>8</v>
      </c>
      <c r="M1057">
        <v>32.700000000000003</v>
      </c>
      <c r="N1057">
        <v>18.5</v>
      </c>
      <c r="O1057">
        <v>3.3</v>
      </c>
      <c r="P1057">
        <v>3.3</v>
      </c>
      <c r="Q1057">
        <v>219</v>
      </c>
      <c r="R1057">
        <v>282</v>
      </c>
      <c r="S1057" s="5">
        <v>0.22</v>
      </c>
      <c r="T1057" t="s">
        <v>8</v>
      </c>
      <c r="X1057" s="4">
        <v>41825</v>
      </c>
      <c r="Y1057" s="4">
        <v>41788</v>
      </c>
      <c r="Z1057" t="s">
        <v>61</v>
      </c>
      <c r="AA1057" t="s">
        <v>1420</v>
      </c>
      <c r="AB1057" t="s">
        <v>8</v>
      </c>
    </row>
    <row r="1058" spans="1:28" hidden="1" x14ac:dyDescent="0.3">
      <c r="A1058">
        <v>2214570</v>
      </c>
      <c r="B1058" t="s">
        <v>1104</v>
      </c>
      <c r="C1058" t="s">
        <v>1419</v>
      </c>
      <c r="E1058" t="s">
        <v>64</v>
      </c>
      <c r="F1058" t="s">
        <v>154</v>
      </c>
      <c r="G1058" t="s">
        <v>153</v>
      </c>
      <c r="H1058" t="s">
        <v>10</v>
      </c>
      <c r="I1058" t="s">
        <v>8</v>
      </c>
      <c r="J1058" t="s">
        <v>8</v>
      </c>
      <c r="K1058" t="s">
        <v>8</v>
      </c>
      <c r="L1058" t="s">
        <v>8</v>
      </c>
      <c r="M1058">
        <v>32.700000000000003</v>
      </c>
      <c r="N1058">
        <v>18.5</v>
      </c>
      <c r="O1058">
        <v>3.5</v>
      </c>
      <c r="P1058">
        <v>3.5</v>
      </c>
      <c r="Q1058">
        <v>221</v>
      </c>
      <c r="R1058">
        <v>284</v>
      </c>
      <c r="S1058" s="5">
        <v>0.22</v>
      </c>
      <c r="T1058" t="s">
        <v>8</v>
      </c>
      <c r="X1058" s="4">
        <v>41840</v>
      </c>
      <c r="Y1058" s="4">
        <v>41821</v>
      </c>
      <c r="Z1058" t="s">
        <v>61</v>
      </c>
      <c r="AA1058" t="s">
        <v>1418</v>
      </c>
      <c r="AB1058" t="s">
        <v>8</v>
      </c>
    </row>
    <row r="1059" spans="1:28" hidden="1" x14ac:dyDescent="0.3">
      <c r="A1059">
        <v>2214578</v>
      </c>
      <c r="B1059" t="s">
        <v>1104</v>
      </c>
      <c r="C1059" t="s">
        <v>1417</v>
      </c>
      <c r="E1059" t="s">
        <v>64</v>
      </c>
      <c r="F1059" t="s">
        <v>154</v>
      </c>
      <c r="G1059" t="s">
        <v>153</v>
      </c>
      <c r="H1059" t="s">
        <v>10</v>
      </c>
      <c r="I1059" t="s">
        <v>8</v>
      </c>
      <c r="J1059" t="s">
        <v>8</v>
      </c>
      <c r="K1059" t="s">
        <v>8</v>
      </c>
      <c r="L1059" t="s">
        <v>8</v>
      </c>
      <c r="M1059">
        <v>33</v>
      </c>
      <c r="N1059">
        <v>18.899999999999999</v>
      </c>
      <c r="O1059">
        <v>4.0999999999999996</v>
      </c>
      <c r="P1059">
        <v>4.0999999999999996</v>
      </c>
      <c r="Q1059">
        <v>225</v>
      </c>
      <c r="R1059">
        <v>289</v>
      </c>
      <c r="S1059" s="5">
        <v>0.22</v>
      </c>
      <c r="T1059" t="s">
        <v>8</v>
      </c>
      <c r="X1059" s="4">
        <v>41825</v>
      </c>
      <c r="Y1059" s="4">
        <v>41788</v>
      </c>
      <c r="Z1059" t="s">
        <v>61</v>
      </c>
      <c r="AA1059" t="s">
        <v>1416</v>
      </c>
      <c r="AB1059" t="s">
        <v>8</v>
      </c>
    </row>
    <row r="1060" spans="1:28" hidden="1" x14ac:dyDescent="0.3">
      <c r="A1060">
        <v>2218244</v>
      </c>
      <c r="B1060" t="s">
        <v>1104</v>
      </c>
      <c r="C1060" t="s">
        <v>1415</v>
      </c>
      <c r="E1060" t="s">
        <v>163</v>
      </c>
      <c r="F1060" t="s">
        <v>267</v>
      </c>
      <c r="G1060" t="s">
        <v>62</v>
      </c>
      <c r="H1060" t="s">
        <v>8</v>
      </c>
      <c r="I1060" t="s">
        <v>8</v>
      </c>
      <c r="J1060" t="s">
        <v>8</v>
      </c>
      <c r="K1060" t="s">
        <v>8</v>
      </c>
      <c r="L1060" t="s">
        <v>8</v>
      </c>
      <c r="M1060">
        <v>59.8</v>
      </c>
      <c r="N1060">
        <v>23.8</v>
      </c>
      <c r="O1060">
        <v>9.1999999999999993</v>
      </c>
      <c r="P1060">
        <v>11.3</v>
      </c>
      <c r="Q1060">
        <v>374</v>
      </c>
      <c r="R1060">
        <v>417</v>
      </c>
      <c r="S1060" s="5">
        <v>0.1</v>
      </c>
      <c r="T1060" t="s">
        <v>8</v>
      </c>
      <c r="X1060" s="4">
        <v>41882</v>
      </c>
      <c r="Y1060" s="4">
        <v>41873</v>
      </c>
      <c r="Z1060" t="s">
        <v>61</v>
      </c>
      <c r="AA1060" t="s">
        <v>1414</v>
      </c>
      <c r="AB1060" t="s">
        <v>8</v>
      </c>
    </row>
    <row r="1061" spans="1:28" hidden="1" x14ac:dyDescent="0.3">
      <c r="A1061">
        <v>2218245</v>
      </c>
      <c r="B1061" t="s">
        <v>1104</v>
      </c>
      <c r="C1061" t="s">
        <v>1413</v>
      </c>
      <c r="E1061" t="s">
        <v>163</v>
      </c>
      <c r="F1061" t="s">
        <v>267</v>
      </c>
      <c r="G1061" t="s">
        <v>62</v>
      </c>
      <c r="H1061" t="s">
        <v>8</v>
      </c>
      <c r="I1061" t="s">
        <v>8</v>
      </c>
      <c r="J1061" t="s">
        <v>8</v>
      </c>
      <c r="K1061" t="s">
        <v>8</v>
      </c>
      <c r="L1061" t="s">
        <v>8</v>
      </c>
      <c r="M1061">
        <v>59.8</v>
      </c>
      <c r="N1061">
        <v>23.8</v>
      </c>
      <c r="O1061">
        <v>9.1999999999999993</v>
      </c>
      <c r="P1061">
        <v>11.3</v>
      </c>
      <c r="Q1061">
        <v>374</v>
      </c>
      <c r="R1061">
        <v>417</v>
      </c>
      <c r="S1061" s="5">
        <v>0.1</v>
      </c>
      <c r="T1061" t="s">
        <v>8</v>
      </c>
      <c r="X1061" s="4">
        <v>41882</v>
      </c>
      <c r="Y1061" s="4">
        <v>41873</v>
      </c>
      <c r="Z1061" t="s">
        <v>61</v>
      </c>
      <c r="AA1061" t="s">
        <v>1412</v>
      </c>
      <c r="AB1061" t="s">
        <v>8</v>
      </c>
    </row>
    <row r="1062" spans="1:28" hidden="1" x14ac:dyDescent="0.3">
      <c r="A1062">
        <v>2214572</v>
      </c>
      <c r="B1062" t="s">
        <v>1104</v>
      </c>
      <c r="C1062" t="s">
        <v>1411</v>
      </c>
      <c r="E1062" t="s">
        <v>64</v>
      </c>
      <c r="F1062" t="s">
        <v>68</v>
      </c>
      <c r="G1062" t="s">
        <v>62</v>
      </c>
      <c r="H1062" t="s">
        <v>10</v>
      </c>
      <c r="I1062" t="s">
        <v>8</v>
      </c>
      <c r="J1062" t="s">
        <v>8</v>
      </c>
      <c r="K1062" t="s">
        <v>8</v>
      </c>
      <c r="L1062" t="s">
        <v>8</v>
      </c>
      <c r="M1062">
        <v>44</v>
      </c>
      <c r="N1062">
        <v>20</v>
      </c>
      <c r="O1062">
        <v>4.3</v>
      </c>
      <c r="P1062">
        <v>5.2</v>
      </c>
      <c r="Q1062">
        <v>329</v>
      </c>
      <c r="R1062">
        <v>367</v>
      </c>
      <c r="S1062" s="5">
        <v>0.1</v>
      </c>
      <c r="T1062" t="s">
        <v>8</v>
      </c>
      <c r="X1062" s="4">
        <v>41840</v>
      </c>
      <c r="Y1062" s="4">
        <v>41789</v>
      </c>
      <c r="Z1062" t="s">
        <v>61</v>
      </c>
      <c r="AA1062" t="s">
        <v>1410</v>
      </c>
      <c r="AB1062" t="s">
        <v>8</v>
      </c>
    </row>
    <row r="1063" spans="1:28" hidden="1" x14ac:dyDescent="0.3">
      <c r="A1063">
        <v>2229278</v>
      </c>
      <c r="B1063" t="s">
        <v>1104</v>
      </c>
      <c r="C1063" t="s">
        <v>1409</v>
      </c>
      <c r="E1063" t="s">
        <v>64</v>
      </c>
      <c r="F1063" t="s">
        <v>68</v>
      </c>
      <c r="G1063" t="s">
        <v>62</v>
      </c>
      <c r="H1063" t="s">
        <v>10</v>
      </c>
      <c r="I1063" t="s">
        <v>8</v>
      </c>
      <c r="J1063" t="s">
        <v>8</v>
      </c>
      <c r="K1063" t="s">
        <v>8</v>
      </c>
      <c r="L1063" t="s">
        <v>8</v>
      </c>
      <c r="M1063">
        <v>44</v>
      </c>
      <c r="N1063">
        <v>20</v>
      </c>
      <c r="O1063">
        <v>4.3</v>
      </c>
      <c r="P1063">
        <v>5.2</v>
      </c>
      <c r="Q1063">
        <v>294</v>
      </c>
      <c r="R1063">
        <v>367</v>
      </c>
      <c r="S1063" s="5">
        <v>0.2</v>
      </c>
      <c r="T1063" t="s">
        <v>8</v>
      </c>
      <c r="X1063" s="4">
        <v>42020</v>
      </c>
      <c r="Y1063" s="4">
        <v>41975</v>
      </c>
      <c r="Z1063" t="s">
        <v>61</v>
      </c>
      <c r="AA1063" t="s">
        <v>1408</v>
      </c>
      <c r="AB1063" t="s">
        <v>8</v>
      </c>
    </row>
    <row r="1064" spans="1:28" hidden="1" x14ac:dyDescent="0.3">
      <c r="A1064">
        <v>2229279</v>
      </c>
      <c r="B1064" t="s">
        <v>1104</v>
      </c>
      <c r="C1064" t="s">
        <v>1407</v>
      </c>
      <c r="E1064" t="s">
        <v>64</v>
      </c>
      <c r="F1064" t="s">
        <v>68</v>
      </c>
      <c r="G1064" t="s">
        <v>62</v>
      </c>
      <c r="H1064" t="s">
        <v>10</v>
      </c>
      <c r="I1064" t="s">
        <v>8</v>
      </c>
      <c r="J1064" t="s">
        <v>8</v>
      </c>
      <c r="K1064" t="s">
        <v>8</v>
      </c>
      <c r="L1064" t="s">
        <v>8</v>
      </c>
      <c r="M1064">
        <v>44</v>
      </c>
      <c r="N1064">
        <v>20</v>
      </c>
      <c r="O1064">
        <v>4.3</v>
      </c>
      <c r="P1064">
        <v>5.2</v>
      </c>
      <c r="Q1064">
        <v>294</v>
      </c>
      <c r="R1064">
        <v>367</v>
      </c>
      <c r="S1064" s="5">
        <v>0.2</v>
      </c>
      <c r="T1064" t="s">
        <v>8</v>
      </c>
      <c r="X1064" s="4">
        <v>42020</v>
      </c>
      <c r="Y1064" s="4">
        <v>41975</v>
      </c>
      <c r="Z1064" t="s">
        <v>61</v>
      </c>
      <c r="AA1064" t="s">
        <v>1406</v>
      </c>
      <c r="AB1064" t="s">
        <v>8</v>
      </c>
    </row>
    <row r="1065" spans="1:28" hidden="1" x14ac:dyDescent="0.3">
      <c r="A1065">
        <v>2229280</v>
      </c>
      <c r="B1065" t="s">
        <v>1104</v>
      </c>
      <c r="C1065" t="s">
        <v>1405</v>
      </c>
      <c r="E1065" t="s">
        <v>64</v>
      </c>
      <c r="F1065" t="s">
        <v>68</v>
      </c>
      <c r="G1065" t="s">
        <v>62</v>
      </c>
      <c r="H1065" t="s">
        <v>10</v>
      </c>
      <c r="I1065" t="s">
        <v>8</v>
      </c>
      <c r="J1065" t="s">
        <v>8</v>
      </c>
      <c r="K1065" t="s">
        <v>8</v>
      </c>
      <c r="L1065" t="s">
        <v>8</v>
      </c>
      <c r="M1065">
        <v>44</v>
      </c>
      <c r="N1065">
        <v>20</v>
      </c>
      <c r="O1065">
        <v>4.3</v>
      </c>
      <c r="P1065">
        <v>5.2</v>
      </c>
      <c r="Q1065">
        <v>294</v>
      </c>
      <c r="R1065">
        <v>367</v>
      </c>
      <c r="S1065" s="5">
        <v>0.2</v>
      </c>
      <c r="T1065" t="s">
        <v>8</v>
      </c>
      <c r="X1065" s="4">
        <v>42020</v>
      </c>
      <c r="Y1065" s="4">
        <v>41975</v>
      </c>
      <c r="Z1065" t="s">
        <v>61</v>
      </c>
      <c r="AA1065" t="s">
        <v>1404</v>
      </c>
      <c r="AB1065" t="s">
        <v>8</v>
      </c>
    </row>
    <row r="1066" spans="1:28" hidden="1" x14ac:dyDescent="0.3">
      <c r="A1066">
        <v>2218251</v>
      </c>
      <c r="B1066" t="s">
        <v>1104</v>
      </c>
      <c r="C1066" t="s">
        <v>1403</v>
      </c>
      <c r="E1066" t="s">
        <v>205</v>
      </c>
      <c r="F1066" t="s">
        <v>209</v>
      </c>
      <c r="G1066" t="s">
        <v>62</v>
      </c>
      <c r="H1066" t="s">
        <v>8</v>
      </c>
      <c r="I1066" t="s">
        <v>8</v>
      </c>
      <c r="J1066" t="s">
        <v>8</v>
      </c>
      <c r="K1066" t="s">
        <v>8</v>
      </c>
      <c r="L1066" t="s">
        <v>8</v>
      </c>
      <c r="M1066">
        <v>59.8</v>
      </c>
      <c r="N1066">
        <v>23.8</v>
      </c>
      <c r="O1066">
        <v>9.9</v>
      </c>
      <c r="P1066">
        <v>12.1</v>
      </c>
      <c r="Q1066">
        <v>297</v>
      </c>
      <c r="R1066">
        <v>331</v>
      </c>
      <c r="S1066" s="5">
        <v>0.1</v>
      </c>
      <c r="T1066" t="s">
        <v>8</v>
      </c>
      <c r="X1066" s="4">
        <v>41882</v>
      </c>
      <c r="Y1066" s="4">
        <v>41873</v>
      </c>
      <c r="Z1066" t="s">
        <v>61</v>
      </c>
      <c r="AA1066" t="s">
        <v>1402</v>
      </c>
      <c r="AB1066" t="s">
        <v>10</v>
      </c>
    </row>
    <row r="1067" spans="1:28" hidden="1" x14ac:dyDescent="0.3">
      <c r="A1067">
        <v>2214121</v>
      </c>
      <c r="B1067" t="s">
        <v>1401</v>
      </c>
      <c r="C1067" t="s">
        <v>1400</v>
      </c>
      <c r="E1067" t="s">
        <v>64</v>
      </c>
      <c r="F1067" t="s">
        <v>68</v>
      </c>
      <c r="G1067" t="s">
        <v>62</v>
      </c>
      <c r="H1067" t="s">
        <v>10</v>
      </c>
      <c r="I1067" t="s">
        <v>8</v>
      </c>
      <c r="J1067" t="s">
        <v>8</v>
      </c>
      <c r="K1067" t="s">
        <v>8</v>
      </c>
      <c r="L1067" t="s">
        <v>10</v>
      </c>
      <c r="M1067">
        <v>33.5</v>
      </c>
      <c r="N1067">
        <v>30.9</v>
      </c>
      <c r="O1067">
        <v>5.6</v>
      </c>
      <c r="P1067">
        <v>7.3</v>
      </c>
      <c r="Q1067">
        <v>338</v>
      </c>
      <c r="R1067">
        <v>379</v>
      </c>
      <c r="S1067" s="5">
        <v>0.11</v>
      </c>
      <c r="T1067" t="s">
        <v>8</v>
      </c>
      <c r="X1067" s="4">
        <v>41815</v>
      </c>
      <c r="Y1067" s="4">
        <v>41815</v>
      </c>
      <c r="Z1067" t="s">
        <v>61</v>
      </c>
      <c r="AA1067" t="s">
        <v>1399</v>
      </c>
      <c r="AB1067" t="s">
        <v>8</v>
      </c>
    </row>
    <row r="1068" spans="1:28" hidden="1" x14ac:dyDescent="0.3">
      <c r="A1068">
        <v>2271905</v>
      </c>
      <c r="B1068" t="s">
        <v>1388</v>
      </c>
      <c r="C1068" t="s">
        <v>1398</v>
      </c>
      <c r="D1068" t="s">
        <v>1397</v>
      </c>
      <c r="E1068" t="s">
        <v>64</v>
      </c>
      <c r="F1068" t="s">
        <v>73</v>
      </c>
      <c r="G1068" t="s">
        <v>62</v>
      </c>
      <c r="H1068" t="s">
        <v>10</v>
      </c>
      <c r="I1068" t="s">
        <v>8</v>
      </c>
      <c r="J1068" t="s">
        <v>8</v>
      </c>
      <c r="K1068" t="s">
        <v>8</v>
      </c>
      <c r="L1068" t="s">
        <v>8</v>
      </c>
      <c r="M1068">
        <v>33.5</v>
      </c>
      <c r="N1068">
        <v>18.7</v>
      </c>
      <c r="O1068">
        <v>3.2</v>
      </c>
      <c r="P1068">
        <v>3.2</v>
      </c>
      <c r="Q1068">
        <v>259</v>
      </c>
      <c r="R1068">
        <v>289</v>
      </c>
      <c r="S1068" s="5">
        <v>0.1</v>
      </c>
      <c r="T1068" t="s">
        <v>8</v>
      </c>
      <c r="X1068" s="4">
        <v>42556</v>
      </c>
      <c r="Y1068" s="4">
        <v>42557</v>
      </c>
      <c r="Z1068" t="s">
        <v>61</v>
      </c>
      <c r="AA1068" t="s">
        <v>1396</v>
      </c>
      <c r="AB1068" t="s">
        <v>8</v>
      </c>
    </row>
    <row r="1069" spans="1:28" hidden="1" x14ac:dyDescent="0.3">
      <c r="A1069">
        <v>2274411</v>
      </c>
      <c r="B1069" t="s">
        <v>1388</v>
      </c>
      <c r="C1069" t="s">
        <v>1395</v>
      </c>
      <c r="E1069" t="s">
        <v>179</v>
      </c>
      <c r="F1069" t="s">
        <v>238</v>
      </c>
      <c r="G1069" t="s">
        <v>62</v>
      </c>
      <c r="H1069" t="s">
        <v>8</v>
      </c>
      <c r="I1069" t="s">
        <v>8</v>
      </c>
      <c r="J1069" t="s">
        <v>8</v>
      </c>
      <c r="K1069" t="s">
        <v>8</v>
      </c>
      <c r="L1069" t="s">
        <v>10</v>
      </c>
      <c r="M1069">
        <v>56.6</v>
      </c>
      <c r="N1069">
        <v>22.9</v>
      </c>
      <c r="O1069">
        <v>8.5</v>
      </c>
      <c r="P1069">
        <v>8.5</v>
      </c>
      <c r="Q1069">
        <v>235</v>
      </c>
      <c r="R1069">
        <v>262</v>
      </c>
      <c r="S1069" s="5">
        <v>0.1</v>
      </c>
      <c r="T1069" t="s">
        <v>8</v>
      </c>
      <c r="X1069" s="4">
        <v>42588</v>
      </c>
      <c r="Y1069" s="4">
        <v>42590</v>
      </c>
      <c r="Z1069" t="s">
        <v>61</v>
      </c>
      <c r="AA1069" t="s">
        <v>1394</v>
      </c>
      <c r="AB1069" t="s">
        <v>8</v>
      </c>
    </row>
    <row r="1070" spans="1:28" hidden="1" x14ac:dyDescent="0.3">
      <c r="A1070">
        <v>2274412</v>
      </c>
      <c r="B1070" t="s">
        <v>1388</v>
      </c>
      <c r="C1070" t="s">
        <v>1393</v>
      </c>
      <c r="E1070" t="s">
        <v>179</v>
      </c>
      <c r="F1070" t="s">
        <v>238</v>
      </c>
      <c r="G1070" t="s">
        <v>62</v>
      </c>
      <c r="H1070" t="s">
        <v>8</v>
      </c>
      <c r="I1070" t="s">
        <v>8</v>
      </c>
      <c r="J1070" t="s">
        <v>8</v>
      </c>
      <c r="K1070" t="s">
        <v>8</v>
      </c>
      <c r="L1070" t="s">
        <v>10</v>
      </c>
      <c r="M1070">
        <v>56.6</v>
      </c>
      <c r="N1070">
        <v>22.9</v>
      </c>
      <c r="O1070">
        <v>8.5</v>
      </c>
      <c r="P1070">
        <v>8.5</v>
      </c>
      <c r="Q1070">
        <v>235</v>
      </c>
      <c r="R1070">
        <v>262</v>
      </c>
      <c r="S1070" s="5">
        <v>0.1</v>
      </c>
      <c r="T1070" t="s">
        <v>8</v>
      </c>
      <c r="X1070" s="4">
        <v>42588</v>
      </c>
      <c r="Y1070" s="4">
        <v>42590</v>
      </c>
      <c r="Z1070" t="s">
        <v>61</v>
      </c>
      <c r="AA1070" t="s">
        <v>1392</v>
      </c>
      <c r="AB1070" t="s">
        <v>8</v>
      </c>
    </row>
    <row r="1071" spans="1:28" hidden="1" x14ac:dyDescent="0.3">
      <c r="A1071">
        <v>2271906</v>
      </c>
      <c r="B1071" t="s">
        <v>1388</v>
      </c>
      <c r="C1071" t="s">
        <v>1391</v>
      </c>
      <c r="D1071" t="s">
        <v>1390</v>
      </c>
      <c r="E1071" t="s">
        <v>64</v>
      </c>
      <c r="F1071" t="s">
        <v>68</v>
      </c>
      <c r="G1071" t="s">
        <v>62</v>
      </c>
      <c r="H1071" t="s">
        <v>10</v>
      </c>
      <c r="I1071" t="s">
        <v>8</v>
      </c>
      <c r="J1071" t="s">
        <v>8</v>
      </c>
      <c r="K1071" t="s">
        <v>8</v>
      </c>
      <c r="L1071" t="s">
        <v>8</v>
      </c>
      <c r="M1071">
        <v>33.5</v>
      </c>
      <c r="N1071">
        <v>18.899999999999999</v>
      </c>
      <c r="O1071">
        <v>3.1</v>
      </c>
      <c r="P1071">
        <v>3.7</v>
      </c>
      <c r="Q1071">
        <v>320</v>
      </c>
      <c r="R1071">
        <v>358</v>
      </c>
      <c r="S1071" s="5">
        <v>0.11</v>
      </c>
      <c r="T1071" t="s">
        <v>8</v>
      </c>
      <c r="X1071" s="4">
        <v>42556</v>
      </c>
      <c r="Y1071" s="4">
        <v>42557</v>
      </c>
      <c r="Z1071" t="s">
        <v>61</v>
      </c>
      <c r="AA1071" t="s">
        <v>1389</v>
      </c>
      <c r="AB1071" t="s">
        <v>8</v>
      </c>
    </row>
    <row r="1072" spans="1:28" hidden="1" x14ac:dyDescent="0.3">
      <c r="A1072">
        <v>2278418</v>
      </c>
      <c r="B1072" t="s">
        <v>1388</v>
      </c>
      <c r="C1072" t="s">
        <v>1387</v>
      </c>
      <c r="D1072" t="s">
        <v>1386</v>
      </c>
      <c r="E1072" t="s">
        <v>64</v>
      </c>
      <c r="F1072" t="s">
        <v>154</v>
      </c>
      <c r="G1072" t="s">
        <v>153</v>
      </c>
      <c r="H1072" t="s">
        <v>10</v>
      </c>
      <c r="I1072" t="s">
        <v>8</v>
      </c>
      <c r="J1072" t="s">
        <v>8</v>
      </c>
      <c r="K1072" t="s">
        <v>8</v>
      </c>
      <c r="L1072" t="s">
        <v>8</v>
      </c>
      <c r="M1072">
        <v>32.700000000000003</v>
      </c>
      <c r="N1072">
        <v>19.7</v>
      </c>
      <c r="O1072">
        <v>4.4000000000000004</v>
      </c>
      <c r="P1072">
        <v>4.4000000000000004</v>
      </c>
      <c r="Q1072">
        <v>228</v>
      </c>
      <c r="R1072">
        <v>292</v>
      </c>
      <c r="S1072" s="5">
        <v>0.22</v>
      </c>
      <c r="T1072" t="s">
        <v>8</v>
      </c>
      <c r="X1072" s="4">
        <v>42615</v>
      </c>
      <c r="Y1072" s="4">
        <v>42619</v>
      </c>
      <c r="Z1072" t="s">
        <v>61</v>
      </c>
      <c r="AA1072" t="s">
        <v>1385</v>
      </c>
      <c r="AB1072" t="s">
        <v>8</v>
      </c>
    </row>
    <row r="1073" spans="1:28" hidden="1" x14ac:dyDescent="0.3">
      <c r="A1073">
        <v>2220316</v>
      </c>
      <c r="B1073" t="s">
        <v>1292</v>
      </c>
      <c r="C1073" t="s">
        <v>1384</v>
      </c>
      <c r="E1073" t="s">
        <v>64</v>
      </c>
      <c r="F1073" t="s">
        <v>73</v>
      </c>
      <c r="G1073" t="s">
        <v>62</v>
      </c>
      <c r="H1073" t="s">
        <v>10</v>
      </c>
      <c r="I1073" t="s">
        <v>8</v>
      </c>
      <c r="J1073" t="s">
        <v>8</v>
      </c>
      <c r="K1073" t="s">
        <v>8</v>
      </c>
      <c r="L1073" t="s">
        <v>10</v>
      </c>
      <c r="M1073">
        <v>31</v>
      </c>
      <c r="N1073">
        <v>23.9</v>
      </c>
      <c r="O1073">
        <v>4.9000000000000004</v>
      </c>
      <c r="P1073">
        <v>4.9000000000000004</v>
      </c>
      <c r="Q1073">
        <v>269</v>
      </c>
      <c r="R1073">
        <v>304</v>
      </c>
      <c r="S1073" s="5">
        <v>0.12</v>
      </c>
      <c r="T1073" t="s">
        <v>8</v>
      </c>
      <c r="X1073" s="4">
        <v>41897</v>
      </c>
      <c r="Y1073" s="4">
        <v>41906</v>
      </c>
      <c r="Z1073" t="s">
        <v>61</v>
      </c>
      <c r="AA1073" t="s">
        <v>1383</v>
      </c>
      <c r="AB1073" t="s">
        <v>8</v>
      </c>
    </row>
    <row r="1074" spans="1:28" hidden="1" x14ac:dyDescent="0.3">
      <c r="A1074">
        <v>2220315</v>
      </c>
      <c r="B1074" t="s">
        <v>1292</v>
      </c>
      <c r="C1074" t="s">
        <v>1382</v>
      </c>
      <c r="E1074" t="s">
        <v>64</v>
      </c>
      <c r="F1074" t="s">
        <v>73</v>
      </c>
      <c r="G1074" t="s">
        <v>62</v>
      </c>
      <c r="H1074" t="s">
        <v>10</v>
      </c>
      <c r="I1074" t="s">
        <v>8</v>
      </c>
      <c r="J1074" t="s">
        <v>8</v>
      </c>
      <c r="K1074" t="s">
        <v>8</v>
      </c>
      <c r="L1074" t="s">
        <v>10</v>
      </c>
      <c r="M1074">
        <v>31</v>
      </c>
      <c r="N1074">
        <v>23.9</v>
      </c>
      <c r="O1074">
        <v>4.9000000000000004</v>
      </c>
      <c r="P1074">
        <v>4.9000000000000004</v>
      </c>
      <c r="Q1074">
        <v>274</v>
      </c>
      <c r="R1074">
        <v>304</v>
      </c>
      <c r="S1074" s="5">
        <v>0.1</v>
      </c>
      <c r="T1074" t="s">
        <v>8</v>
      </c>
      <c r="X1074" s="4">
        <v>41897</v>
      </c>
      <c r="Y1074" s="4">
        <v>41906</v>
      </c>
      <c r="Z1074" t="s">
        <v>61</v>
      </c>
      <c r="AA1074" t="s">
        <v>1381</v>
      </c>
      <c r="AB1074" t="s">
        <v>8</v>
      </c>
    </row>
    <row r="1075" spans="1:28" hidden="1" x14ac:dyDescent="0.3">
      <c r="A1075">
        <v>2254349</v>
      </c>
      <c r="B1075" t="s">
        <v>1292</v>
      </c>
      <c r="C1075" t="s">
        <v>1380</v>
      </c>
      <c r="E1075" t="s">
        <v>64</v>
      </c>
      <c r="F1075" t="s">
        <v>73</v>
      </c>
      <c r="G1075" t="s">
        <v>62</v>
      </c>
      <c r="H1075" t="s">
        <v>10</v>
      </c>
      <c r="I1075" t="s">
        <v>8</v>
      </c>
      <c r="J1075" t="s">
        <v>8</v>
      </c>
      <c r="K1075" t="s">
        <v>8</v>
      </c>
      <c r="L1075" t="s">
        <v>10</v>
      </c>
      <c r="M1075">
        <v>31</v>
      </c>
      <c r="N1075">
        <v>23.9</v>
      </c>
      <c r="O1075">
        <v>4.5999999999999996</v>
      </c>
      <c r="P1075">
        <v>4.5999999999999996</v>
      </c>
      <c r="Q1075">
        <v>185</v>
      </c>
      <c r="R1075">
        <v>301</v>
      </c>
      <c r="S1075" s="5">
        <v>0.39</v>
      </c>
      <c r="T1075" t="s">
        <v>8</v>
      </c>
      <c r="X1075" s="4">
        <v>41897</v>
      </c>
      <c r="Y1075" s="4">
        <v>42318</v>
      </c>
      <c r="Z1075" t="s">
        <v>61</v>
      </c>
      <c r="AA1075" t="s">
        <v>1379</v>
      </c>
      <c r="AB1075" t="s">
        <v>8</v>
      </c>
    </row>
    <row r="1076" spans="1:28" hidden="1" x14ac:dyDescent="0.3">
      <c r="A1076">
        <v>2235163</v>
      </c>
      <c r="B1076" t="s">
        <v>1292</v>
      </c>
      <c r="C1076" t="s">
        <v>1378</v>
      </c>
      <c r="E1076" t="s">
        <v>64</v>
      </c>
      <c r="F1076" t="s">
        <v>73</v>
      </c>
      <c r="G1076" t="s">
        <v>62</v>
      </c>
      <c r="H1076" t="s">
        <v>10</v>
      </c>
      <c r="I1076" t="s">
        <v>8</v>
      </c>
      <c r="J1076" t="s">
        <v>8</v>
      </c>
      <c r="K1076" t="s">
        <v>8</v>
      </c>
      <c r="L1076" t="s">
        <v>10</v>
      </c>
      <c r="M1076">
        <v>33.799999999999997</v>
      </c>
      <c r="N1076">
        <v>15</v>
      </c>
      <c r="O1076">
        <v>2.7</v>
      </c>
      <c r="P1076">
        <v>2.7</v>
      </c>
      <c r="Q1076">
        <v>213</v>
      </c>
      <c r="R1076">
        <v>284</v>
      </c>
      <c r="S1076" s="5">
        <v>0.25</v>
      </c>
      <c r="T1076" t="s">
        <v>8</v>
      </c>
      <c r="X1076" s="4">
        <v>42018</v>
      </c>
      <c r="Y1076" s="4">
        <v>42079</v>
      </c>
      <c r="Z1076" t="s">
        <v>61</v>
      </c>
      <c r="AA1076" t="s">
        <v>1377</v>
      </c>
      <c r="AB1076" t="s">
        <v>8</v>
      </c>
    </row>
    <row r="1077" spans="1:28" hidden="1" x14ac:dyDescent="0.3">
      <c r="A1077">
        <v>2235160</v>
      </c>
      <c r="B1077" t="s">
        <v>1292</v>
      </c>
      <c r="C1077" t="s">
        <v>1376</v>
      </c>
      <c r="E1077" t="s">
        <v>64</v>
      </c>
      <c r="F1077" t="s">
        <v>73</v>
      </c>
      <c r="G1077" t="s">
        <v>62</v>
      </c>
      <c r="H1077" t="s">
        <v>10</v>
      </c>
      <c r="I1077" t="s">
        <v>8</v>
      </c>
      <c r="J1077" t="s">
        <v>8</v>
      </c>
      <c r="K1077" t="s">
        <v>8</v>
      </c>
      <c r="L1077" t="s">
        <v>10</v>
      </c>
      <c r="M1077">
        <v>33.799999999999997</v>
      </c>
      <c r="N1077">
        <v>15</v>
      </c>
      <c r="O1077">
        <v>2.7</v>
      </c>
      <c r="P1077">
        <v>2.7</v>
      </c>
      <c r="Q1077">
        <v>190</v>
      </c>
      <c r="R1077">
        <v>284</v>
      </c>
      <c r="S1077" s="5">
        <v>0.33</v>
      </c>
      <c r="T1077" t="s">
        <v>8</v>
      </c>
      <c r="X1077" s="4">
        <v>42018</v>
      </c>
      <c r="Y1077" s="4">
        <v>42079</v>
      </c>
      <c r="Z1077" t="s">
        <v>61</v>
      </c>
      <c r="AA1077" t="s">
        <v>1375</v>
      </c>
      <c r="AB1077" t="s">
        <v>8</v>
      </c>
    </row>
    <row r="1078" spans="1:28" hidden="1" x14ac:dyDescent="0.3">
      <c r="A1078">
        <v>2280699</v>
      </c>
      <c r="B1078" t="s">
        <v>1292</v>
      </c>
      <c r="C1078" t="s">
        <v>1374</v>
      </c>
      <c r="E1078" t="s">
        <v>64</v>
      </c>
      <c r="F1078" t="s">
        <v>73</v>
      </c>
      <c r="G1078" t="s">
        <v>62</v>
      </c>
      <c r="H1078" t="s">
        <v>10</v>
      </c>
      <c r="I1078" t="s">
        <v>8</v>
      </c>
      <c r="J1078" t="s">
        <v>8</v>
      </c>
      <c r="K1078" t="s">
        <v>8</v>
      </c>
      <c r="L1078" t="s">
        <v>10</v>
      </c>
      <c r="M1078">
        <v>33.799999999999997</v>
      </c>
      <c r="N1078">
        <v>15</v>
      </c>
      <c r="O1078">
        <v>2.8</v>
      </c>
      <c r="P1078">
        <v>2.8</v>
      </c>
      <c r="Q1078">
        <v>256</v>
      </c>
      <c r="R1078">
        <v>285</v>
      </c>
      <c r="S1078" s="5">
        <v>0.1</v>
      </c>
      <c r="T1078" t="s">
        <v>8</v>
      </c>
      <c r="X1078" s="4">
        <v>42551</v>
      </c>
      <c r="Y1078" s="4">
        <v>42647</v>
      </c>
      <c r="Z1078" t="s">
        <v>61</v>
      </c>
      <c r="AA1078" t="s">
        <v>1373</v>
      </c>
      <c r="AB1078" t="s">
        <v>8</v>
      </c>
    </row>
    <row r="1079" spans="1:28" hidden="1" x14ac:dyDescent="0.3">
      <c r="A1079">
        <v>2235159</v>
      </c>
      <c r="B1079" t="s">
        <v>1292</v>
      </c>
      <c r="C1079" t="s">
        <v>1372</v>
      </c>
      <c r="E1079" t="s">
        <v>64</v>
      </c>
      <c r="F1079" t="s">
        <v>73</v>
      </c>
      <c r="G1079" t="s">
        <v>62</v>
      </c>
      <c r="H1079" t="s">
        <v>10</v>
      </c>
      <c r="I1079" t="s">
        <v>8</v>
      </c>
      <c r="J1079" t="s">
        <v>8</v>
      </c>
      <c r="K1079" t="s">
        <v>8</v>
      </c>
      <c r="L1079" t="s">
        <v>10</v>
      </c>
      <c r="M1079">
        <v>33.799999999999997</v>
      </c>
      <c r="N1079">
        <v>15</v>
      </c>
      <c r="O1079">
        <v>2.7</v>
      </c>
      <c r="P1079">
        <v>2.7</v>
      </c>
      <c r="Q1079">
        <v>190</v>
      </c>
      <c r="R1079">
        <v>284</v>
      </c>
      <c r="S1079" s="5">
        <v>0.33</v>
      </c>
      <c r="T1079" t="s">
        <v>8</v>
      </c>
      <c r="X1079" s="4">
        <v>42018</v>
      </c>
      <c r="Y1079" s="4">
        <v>42079</v>
      </c>
      <c r="Z1079" t="s">
        <v>61</v>
      </c>
      <c r="AA1079" t="s">
        <v>1371</v>
      </c>
      <c r="AB1079" t="s">
        <v>8</v>
      </c>
    </row>
    <row r="1080" spans="1:28" hidden="1" x14ac:dyDescent="0.3">
      <c r="A1080">
        <v>2235158</v>
      </c>
      <c r="B1080" t="s">
        <v>1292</v>
      </c>
      <c r="C1080" t="s">
        <v>1370</v>
      </c>
      <c r="E1080" t="s">
        <v>64</v>
      </c>
      <c r="F1080" t="s">
        <v>73</v>
      </c>
      <c r="G1080" t="s">
        <v>62</v>
      </c>
      <c r="H1080" t="s">
        <v>10</v>
      </c>
      <c r="I1080" t="s">
        <v>8</v>
      </c>
      <c r="J1080" t="s">
        <v>8</v>
      </c>
      <c r="K1080" t="s">
        <v>8</v>
      </c>
      <c r="L1080" t="s">
        <v>10</v>
      </c>
      <c r="M1080">
        <v>33.799999999999997</v>
      </c>
      <c r="N1080">
        <v>15</v>
      </c>
      <c r="O1080">
        <v>2.7</v>
      </c>
      <c r="P1080">
        <v>2.7</v>
      </c>
      <c r="Q1080">
        <v>174</v>
      </c>
      <c r="R1080">
        <v>284</v>
      </c>
      <c r="S1080" s="5">
        <v>0.39</v>
      </c>
      <c r="T1080" t="s">
        <v>8</v>
      </c>
      <c r="X1080" s="4">
        <v>42018</v>
      </c>
      <c r="Y1080" s="4">
        <v>42079</v>
      </c>
      <c r="Z1080" t="s">
        <v>61</v>
      </c>
      <c r="AA1080" t="s">
        <v>1369</v>
      </c>
      <c r="AB1080" t="s">
        <v>8</v>
      </c>
    </row>
    <row r="1081" spans="1:28" hidden="1" x14ac:dyDescent="0.3">
      <c r="A1081">
        <v>2220325</v>
      </c>
      <c r="B1081" t="s">
        <v>1292</v>
      </c>
      <c r="C1081" t="s">
        <v>1368</v>
      </c>
      <c r="E1081" t="s">
        <v>64</v>
      </c>
      <c r="F1081" t="s">
        <v>73</v>
      </c>
      <c r="G1081" t="s">
        <v>62</v>
      </c>
      <c r="H1081" t="s">
        <v>10</v>
      </c>
      <c r="I1081" t="s">
        <v>8</v>
      </c>
      <c r="J1081" t="s">
        <v>8</v>
      </c>
      <c r="K1081" t="s">
        <v>8</v>
      </c>
      <c r="L1081" t="s">
        <v>10</v>
      </c>
      <c r="M1081">
        <v>33.799999999999997</v>
      </c>
      <c r="N1081">
        <v>23.9</v>
      </c>
      <c r="O1081">
        <v>5.5</v>
      </c>
      <c r="P1081">
        <v>5.5</v>
      </c>
      <c r="Q1081">
        <v>272</v>
      </c>
      <c r="R1081">
        <v>310</v>
      </c>
      <c r="S1081" s="5">
        <v>0.12</v>
      </c>
      <c r="T1081" t="s">
        <v>8</v>
      </c>
      <c r="X1081" s="4">
        <v>41897</v>
      </c>
      <c r="Y1081" s="4">
        <v>41906</v>
      </c>
      <c r="Z1081" t="s">
        <v>61</v>
      </c>
      <c r="AA1081" t="s">
        <v>1367</v>
      </c>
      <c r="AB1081" t="s">
        <v>8</v>
      </c>
    </row>
    <row r="1082" spans="1:28" hidden="1" x14ac:dyDescent="0.3">
      <c r="A1082">
        <v>2254343</v>
      </c>
      <c r="B1082" t="s">
        <v>1292</v>
      </c>
      <c r="C1082" t="s">
        <v>1366</v>
      </c>
      <c r="E1082" t="s">
        <v>64</v>
      </c>
      <c r="F1082" t="s">
        <v>73</v>
      </c>
      <c r="G1082" t="s">
        <v>62</v>
      </c>
      <c r="H1082" t="s">
        <v>10</v>
      </c>
      <c r="I1082" t="s">
        <v>8</v>
      </c>
      <c r="J1082" t="s">
        <v>8</v>
      </c>
      <c r="K1082" t="s">
        <v>8</v>
      </c>
      <c r="L1082" t="s">
        <v>10</v>
      </c>
      <c r="M1082">
        <v>33.799999999999997</v>
      </c>
      <c r="N1082">
        <v>23.9</v>
      </c>
      <c r="O1082">
        <v>5.5</v>
      </c>
      <c r="P1082">
        <v>5.5</v>
      </c>
      <c r="Q1082">
        <v>259</v>
      </c>
      <c r="R1082">
        <v>310</v>
      </c>
      <c r="S1082" s="5">
        <v>0.16</v>
      </c>
      <c r="T1082" t="s">
        <v>8</v>
      </c>
      <c r="X1082" s="4">
        <v>42173</v>
      </c>
      <c r="Y1082" s="4">
        <v>42318</v>
      </c>
      <c r="Z1082" t="s">
        <v>61</v>
      </c>
      <c r="AA1082" t="s">
        <v>1365</v>
      </c>
      <c r="AB1082" t="s">
        <v>8</v>
      </c>
    </row>
    <row r="1083" spans="1:28" hidden="1" x14ac:dyDescent="0.3">
      <c r="A1083">
        <v>2254344</v>
      </c>
      <c r="B1083" t="s">
        <v>1292</v>
      </c>
      <c r="C1083" t="s">
        <v>1364</v>
      </c>
      <c r="E1083" t="s">
        <v>64</v>
      </c>
      <c r="F1083" t="s">
        <v>73</v>
      </c>
      <c r="G1083" t="s">
        <v>62</v>
      </c>
      <c r="H1083" t="s">
        <v>10</v>
      </c>
      <c r="I1083" t="s">
        <v>8</v>
      </c>
      <c r="J1083" t="s">
        <v>8</v>
      </c>
      <c r="K1083" t="s">
        <v>8</v>
      </c>
      <c r="L1083" t="s">
        <v>10</v>
      </c>
      <c r="M1083">
        <v>33.799999999999997</v>
      </c>
      <c r="N1083">
        <v>23.9</v>
      </c>
      <c r="O1083">
        <v>5.5</v>
      </c>
      <c r="P1083">
        <v>5.5</v>
      </c>
      <c r="Q1083">
        <v>221</v>
      </c>
      <c r="R1083">
        <v>310</v>
      </c>
      <c r="S1083" s="5">
        <v>0.28999999999999998</v>
      </c>
      <c r="T1083" t="s">
        <v>8</v>
      </c>
      <c r="X1083" s="4">
        <v>42173</v>
      </c>
      <c r="Y1083" s="4">
        <v>42318</v>
      </c>
      <c r="Z1083" t="s">
        <v>61</v>
      </c>
      <c r="AA1083" t="s">
        <v>1363</v>
      </c>
      <c r="AB1083" t="s">
        <v>8</v>
      </c>
    </row>
    <row r="1084" spans="1:28" hidden="1" x14ac:dyDescent="0.3">
      <c r="A1084">
        <v>2235147</v>
      </c>
      <c r="B1084" t="s">
        <v>1292</v>
      </c>
      <c r="C1084" t="s">
        <v>1362</v>
      </c>
      <c r="E1084" t="s">
        <v>64</v>
      </c>
      <c r="F1084" t="s">
        <v>73</v>
      </c>
      <c r="G1084" t="s">
        <v>62</v>
      </c>
      <c r="H1084" t="s">
        <v>10</v>
      </c>
      <c r="I1084" t="s">
        <v>8</v>
      </c>
      <c r="J1084" t="s">
        <v>8</v>
      </c>
      <c r="K1084" t="s">
        <v>8</v>
      </c>
      <c r="L1084" t="s">
        <v>10</v>
      </c>
      <c r="M1084">
        <v>33.799999999999997</v>
      </c>
      <c r="N1084">
        <v>23.9</v>
      </c>
      <c r="O1084">
        <v>5.7</v>
      </c>
      <c r="P1084">
        <v>5.7</v>
      </c>
      <c r="Q1084">
        <v>276</v>
      </c>
      <c r="R1084">
        <v>312</v>
      </c>
      <c r="S1084" s="5">
        <v>0.11</v>
      </c>
      <c r="T1084" t="s">
        <v>8</v>
      </c>
      <c r="X1084" s="4">
        <v>42018</v>
      </c>
      <c r="Y1084" s="4">
        <v>42079</v>
      </c>
      <c r="Z1084" t="s">
        <v>61</v>
      </c>
      <c r="AA1084" t="s">
        <v>1361</v>
      </c>
      <c r="AB1084" t="s">
        <v>8</v>
      </c>
    </row>
    <row r="1085" spans="1:28" hidden="1" x14ac:dyDescent="0.3">
      <c r="A1085">
        <v>2235144</v>
      </c>
      <c r="B1085" t="s">
        <v>1292</v>
      </c>
      <c r="C1085" t="s">
        <v>1360</v>
      </c>
      <c r="E1085" t="s">
        <v>64</v>
      </c>
      <c r="F1085" t="s">
        <v>73</v>
      </c>
      <c r="G1085" t="s">
        <v>62</v>
      </c>
      <c r="H1085" t="s">
        <v>10</v>
      </c>
      <c r="I1085" t="s">
        <v>8</v>
      </c>
      <c r="J1085" t="s">
        <v>8</v>
      </c>
      <c r="K1085" t="s">
        <v>8</v>
      </c>
      <c r="L1085" t="s">
        <v>10</v>
      </c>
      <c r="M1085">
        <v>33.799999999999997</v>
      </c>
      <c r="N1085">
        <v>23.9</v>
      </c>
      <c r="O1085">
        <v>5.2</v>
      </c>
      <c r="P1085">
        <v>5.2</v>
      </c>
      <c r="Q1085">
        <v>256</v>
      </c>
      <c r="R1085">
        <v>307</v>
      </c>
      <c r="S1085" s="5">
        <v>0.17</v>
      </c>
      <c r="T1085" t="s">
        <v>8</v>
      </c>
      <c r="X1085" s="4">
        <v>42018</v>
      </c>
      <c r="Y1085" s="4">
        <v>42079</v>
      </c>
      <c r="Z1085" t="s">
        <v>61</v>
      </c>
      <c r="AA1085" t="s">
        <v>1359</v>
      </c>
      <c r="AB1085" t="s">
        <v>8</v>
      </c>
    </row>
    <row r="1086" spans="1:28" hidden="1" x14ac:dyDescent="0.3">
      <c r="A1086">
        <v>2220324</v>
      </c>
      <c r="B1086" t="s">
        <v>1292</v>
      </c>
      <c r="C1086" t="s">
        <v>1358</v>
      </c>
      <c r="E1086" t="s">
        <v>64</v>
      </c>
      <c r="F1086" t="s">
        <v>73</v>
      </c>
      <c r="G1086" t="s">
        <v>62</v>
      </c>
      <c r="H1086" t="s">
        <v>10</v>
      </c>
      <c r="I1086" t="s">
        <v>8</v>
      </c>
      <c r="J1086" t="s">
        <v>8</v>
      </c>
      <c r="K1086" t="s">
        <v>8</v>
      </c>
      <c r="L1086" t="s">
        <v>10</v>
      </c>
      <c r="M1086">
        <v>33.799999999999997</v>
      </c>
      <c r="N1086">
        <v>23.9</v>
      </c>
      <c r="O1086">
        <v>5.5</v>
      </c>
      <c r="P1086">
        <v>5.5</v>
      </c>
      <c r="Q1086">
        <v>276</v>
      </c>
      <c r="R1086">
        <v>310</v>
      </c>
      <c r="S1086" s="5">
        <v>0.11</v>
      </c>
      <c r="T1086" t="s">
        <v>8</v>
      </c>
      <c r="X1086" s="4">
        <v>41897</v>
      </c>
      <c r="Y1086" s="4">
        <v>41906</v>
      </c>
      <c r="Z1086" t="s">
        <v>61</v>
      </c>
      <c r="AA1086" t="s">
        <v>1357</v>
      </c>
      <c r="AB1086" t="s">
        <v>8</v>
      </c>
    </row>
    <row r="1087" spans="1:28" hidden="1" x14ac:dyDescent="0.3">
      <c r="A1087">
        <v>2235174</v>
      </c>
      <c r="B1087" t="s">
        <v>1292</v>
      </c>
      <c r="C1087" t="s">
        <v>1356</v>
      </c>
      <c r="E1087" t="s">
        <v>64</v>
      </c>
      <c r="F1087" t="s">
        <v>73</v>
      </c>
      <c r="G1087" t="s">
        <v>62</v>
      </c>
      <c r="H1087" t="s">
        <v>10</v>
      </c>
      <c r="I1087" t="s">
        <v>8</v>
      </c>
      <c r="J1087" t="s">
        <v>8</v>
      </c>
      <c r="K1087" t="s">
        <v>8</v>
      </c>
      <c r="L1087" t="s">
        <v>10</v>
      </c>
      <c r="M1087">
        <v>33.799999999999997</v>
      </c>
      <c r="N1087">
        <v>23.9</v>
      </c>
      <c r="O1087">
        <v>5.3</v>
      </c>
      <c r="P1087">
        <v>5.3</v>
      </c>
      <c r="Q1087">
        <v>237</v>
      </c>
      <c r="R1087">
        <v>308</v>
      </c>
      <c r="S1087" s="5">
        <v>0.23</v>
      </c>
      <c r="T1087" t="s">
        <v>8</v>
      </c>
      <c r="X1087" s="4">
        <v>42018</v>
      </c>
      <c r="Y1087" s="4">
        <v>42079</v>
      </c>
      <c r="Z1087" t="s">
        <v>61</v>
      </c>
      <c r="AA1087" t="s">
        <v>1355</v>
      </c>
      <c r="AB1087" t="s">
        <v>8</v>
      </c>
    </row>
    <row r="1088" spans="1:28" hidden="1" x14ac:dyDescent="0.3">
      <c r="A1088">
        <v>2235148</v>
      </c>
      <c r="B1088" t="s">
        <v>1292</v>
      </c>
      <c r="C1088" t="s">
        <v>1354</v>
      </c>
      <c r="E1088" t="s">
        <v>64</v>
      </c>
      <c r="F1088" t="s">
        <v>73</v>
      </c>
      <c r="G1088" t="s">
        <v>62</v>
      </c>
      <c r="H1088" t="s">
        <v>10</v>
      </c>
      <c r="I1088" t="s">
        <v>8</v>
      </c>
      <c r="J1088" t="s">
        <v>8</v>
      </c>
      <c r="K1088" t="s">
        <v>8</v>
      </c>
      <c r="L1088" t="s">
        <v>10</v>
      </c>
      <c r="M1088">
        <v>33.799999999999997</v>
      </c>
      <c r="N1088">
        <v>23.9</v>
      </c>
      <c r="O1088">
        <v>5.7</v>
      </c>
      <c r="P1088">
        <v>5.7</v>
      </c>
      <c r="Q1088">
        <v>276</v>
      </c>
      <c r="R1088">
        <v>312</v>
      </c>
      <c r="S1088" s="5">
        <v>0.11</v>
      </c>
      <c r="T1088" t="s">
        <v>8</v>
      </c>
      <c r="X1088" s="4">
        <v>42018</v>
      </c>
      <c r="Y1088" s="4">
        <v>42079</v>
      </c>
      <c r="Z1088" t="s">
        <v>61</v>
      </c>
      <c r="AA1088" t="s">
        <v>1353</v>
      </c>
      <c r="AB1088" t="s">
        <v>8</v>
      </c>
    </row>
    <row r="1089" spans="1:28" hidden="1" x14ac:dyDescent="0.3">
      <c r="A1089">
        <v>2235149</v>
      </c>
      <c r="B1089" t="s">
        <v>1292</v>
      </c>
      <c r="C1089" t="s">
        <v>1352</v>
      </c>
      <c r="E1089" t="s">
        <v>64</v>
      </c>
      <c r="F1089" t="s">
        <v>73</v>
      </c>
      <c r="G1089" t="s">
        <v>62</v>
      </c>
      <c r="H1089" t="s">
        <v>10</v>
      </c>
      <c r="I1089" t="s">
        <v>8</v>
      </c>
      <c r="J1089" t="s">
        <v>8</v>
      </c>
      <c r="K1089" t="s">
        <v>8</v>
      </c>
      <c r="L1089" t="s">
        <v>10</v>
      </c>
      <c r="M1089">
        <v>33.799999999999997</v>
      </c>
      <c r="N1089">
        <v>23.9</v>
      </c>
      <c r="O1089">
        <v>5.7</v>
      </c>
      <c r="P1089">
        <v>5.7</v>
      </c>
      <c r="Q1089">
        <v>276</v>
      </c>
      <c r="R1089">
        <v>312</v>
      </c>
      <c r="S1089" s="5">
        <v>0.11</v>
      </c>
      <c r="T1089" t="s">
        <v>8</v>
      </c>
      <c r="X1089" s="4">
        <v>42018</v>
      </c>
      <c r="Y1089" s="4">
        <v>42079</v>
      </c>
      <c r="Z1089" t="s">
        <v>61</v>
      </c>
      <c r="AA1089" t="s">
        <v>1351</v>
      </c>
      <c r="AB1089" t="s">
        <v>8</v>
      </c>
    </row>
    <row r="1090" spans="1:28" hidden="1" x14ac:dyDescent="0.3">
      <c r="A1090">
        <v>2220322</v>
      </c>
      <c r="B1090" t="s">
        <v>1292</v>
      </c>
      <c r="C1090" t="s">
        <v>1350</v>
      </c>
      <c r="E1090" t="s">
        <v>64</v>
      </c>
      <c r="F1090" t="s">
        <v>73</v>
      </c>
      <c r="G1090" t="s">
        <v>62</v>
      </c>
      <c r="H1090" t="s">
        <v>10</v>
      </c>
      <c r="I1090" t="s">
        <v>8</v>
      </c>
      <c r="J1090" t="s">
        <v>8</v>
      </c>
      <c r="K1090" t="s">
        <v>8</v>
      </c>
      <c r="L1090" t="s">
        <v>10</v>
      </c>
      <c r="M1090">
        <v>33.799999999999997</v>
      </c>
      <c r="N1090">
        <v>23.9</v>
      </c>
      <c r="O1090">
        <v>5.0999999999999996</v>
      </c>
      <c r="P1090">
        <v>5.0999999999999996</v>
      </c>
      <c r="Q1090">
        <v>219</v>
      </c>
      <c r="R1090">
        <v>306</v>
      </c>
      <c r="S1090" s="5">
        <v>0.28000000000000003</v>
      </c>
      <c r="T1090" t="s">
        <v>8</v>
      </c>
      <c r="X1090" s="4">
        <v>41897</v>
      </c>
      <c r="Y1090" s="4">
        <v>41906</v>
      </c>
      <c r="Z1090" t="s">
        <v>61</v>
      </c>
      <c r="AA1090" t="s">
        <v>1349</v>
      </c>
      <c r="AB1090" t="s">
        <v>8</v>
      </c>
    </row>
    <row r="1091" spans="1:28" hidden="1" x14ac:dyDescent="0.3">
      <c r="A1091">
        <v>2235140</v>
      </c>
      <c r="B1091" t="s">
        <v>1292</v>
      </c>
      <c r="C1091" t="s">
        <v>1348</v>
      </c>
      <c r="E1091" t="s">
        <v>64</v>
      </c>
      <c r="F1091" t="s">
        <v>73</v>
      </c>
      <c r="G1091" t="s">
        <v>62</v>
      </c>
      <c r="H1091" t="s">
        <v>10</v>
      </c>
      <c r="I1091" t="s">
        <v>8</v>
      </c>
      <c r="J1091" t="s">
        <v>8</v>
      </c>
      <c r="K1091" t="s">
        <v>8</v>
      </c>
      <c r="L1091" t="s">
        <v>10</v>
      </c>
      <c r="M1091">
        <v>33.799999999999997</v>
      </c>
      <c r="N1091">
        <v>23.9</v>
      </c>
      <c r="O1091">
        <v>5.3</v>
      </c>
      <c r="P1091">
        <v>5.3</v>
      </c>
      <c r="Q1091">
        <v>184</v>
      </c>
      <c r="R1091">
        <v>308</v>
      </c>
      <c r="S1091" s="5">
        <v>0.4</v>
      </c>
      <c r="T1091" t="s">
        <v>8</v>
      </c>
      <c r="X1091" s="4">
        <v>41897</v>
      </c>
      <c r="Y1091" s="4">
        <v>42079</v>
      </c>
      <c r="Z1091" t="s">
        <v>61</v>
      </c>
      <c r="AA1091" t="s">
        <v>1347</v>
      </c>
      <c r="AB1091" t="s">
        <v>8</v>
      </c>
    </row>
    <row r="1092" spans="1:28" hidden="1" x14ac:dyDescent="0.3">
      <c r="A1092">
        <v>2220321</v>
      </c>
      <c r="B1092" t="s">
        <v>1292</v>
      </c>
      <c r="C1092" t="s">
        <v>1346</v>
      </c>
      <c r="E1092" t="s">
        <v>64</v>
      </c>
      <c r="F1092" t="s">
        <v>73</v>
      </c>
      <c r="G1092" t="s">
        <v>62</v>
      </c>
      <c r="H1092" t="s">
        <v>10</v>
      </c>
      <c r="I1092" t="s">
        <v>8</v>
      </c>
      <c r="J1092" t="s">
        <v>8</v>
      </c>
      <c r="K1092" t="s">
        <v>8</v>
      </c>
      <c r="L1092" t="s">
        <v>10</v>
      </c>
      <c r="M1092">
        <v>33.799999999999997</v>
      </c>
      <c r="N1092">
        <v>23.9</v>
      </c>
      <c r="O1092">
        <v>5.0999999999999996</v>
      </c>
      <c r="P1092">
        <v>5.0999999999999996</v>
      </c>
      <c r="Q1092">
        <v>184</v>
      </c>
      <c r="R1092">
        <v>306</v>
      </c>
      <c r="S1092" s="5">
        <v>0.4</v>
      </c>
      <c r="T1092" t="s">
        <v>8</v>
      </c>
      <c r="X1092" s="4">
        <v>41897</v>
      </c>
      <c r="Y1092" s="4">
        <v>41906</v>
      </c>
      <c r="Z1092" t="s">
        <v>61</v>
      </c>
      <c r="AA1092" t="s">
        <v>1345</v>
      </c>
      <c r="AB1092" t="s">
        <v>8</v>
      </c>
    </row>
    <row r="1093" spans="1:28" hidden="1" x14ac:dyDescent="0.3">
      <c r="A1093">
        <v>2220327</v>
      </c>
      <c r="B1093" t="s">
        <v>1292</v>
      </c>
      <c r="C1093" t="s">
        <v>1344</v>
      </c>
      <c r="E1093" t="s">
        <v>64</v>
      </c>
      <c r="F1093" t="s">
        <v>73</v>
      </c>
      <c r="G1093" t="s">
        <v>62</v>
      </c>
      <c r="H1093" t="s">
        <v>10</v>
      </c>
      <c r="I1093" t="s">
        <v>8</v>
      </c>
      <c r="J1093" t="s">
        <v>8</v>
      </c>
      <c r="K1093" t="s">
        <v>8</v>
      </c>
      <c r="L1093" t="s">
        <v>10</v>
      </c>
      <c r="M1093">
        <v>33.799999999999997</v>
      </c>
      <c r="N1093">
        <v>23.9</v>
      </c>
      <c r="O1093">
        <v>5</v>
      </c>
      <c r="P1093">
        <v>5</v>
      </c>
      <c r="Q1093">
        <v>242</v>
      </c>
      <c r="R1093">
        <v>305</v>
      </c>
      <c r="S1093" s="5">
        <v>0.21</v>
      </c>
      <c r="T1093" t="s">
        <v>8</v>
      </c>
      <c r="X1093" s="4">
        <v>41897</v>
      </c>
      <c r="Y1093" s="4">
        <v>41906</v>
      </c>
      <c r="Z1093" t="s">
        <v>61</v>
      </c>
      <c r="AA1093" t="s">
        <v>1343</v>
      </c>
      <c r="AB1093" t="s">
        <v>8</v>
      </c>
    </row>
    <row r="1094" spans="1:28" hidden="1" x14ac:dyDescent="0.3">
      <c r="A1094">
        <v>2220326</v>
      </c>
      <c r="B1094" t="s">
        <v>1292</v>
      </c>
      <c r="C1094" t="s">
        <v>1342</v>
      </c>
      <c r="E1094" t="s">
        <v>64</v>
      </c>
      <c r="F1094" t="s">
        <v>73</v>
      </c>
      <c r="G1094" t="s">
        <v>62</v>
      </c>
      <c r="H1094" t="s">
        <v>10</v>
      </c>
      <c r="I1094" t="s">
        <v>8</v>
      </c>
      <c r="J1094" t="s">
        <v>8</v>
      </c>
      <c r="K1094" t="s">
        <v>8</v>
      </c>
      <c r="L1094" t="s">
        <v>10</v>
      </c>
      <c r="M1094">
        <v>33.799999999999997</v>
      </c>
      <c r="N1094">
        <v>23.9</v>
      </c>
      <c r="O1094">
        <v>5</v>
      </c>
      <c r="P1094">
        <v>5</v>
      </c>
      <c r="Q1094">
        <v>236</v>
      </c>
      <c r="R1094">
        <v>305</v>
      </c>
      <c r="S1094" s="5">
        <v>0.23</v>
      </c>
      <c r="T1094" t="s">
        <v>8</v>
      </c>
      <c r="X1094" s="4">
        <v>41897</v>
      </c>
      <c r="Y1094" s="4">
        <v>41906</v>
      </c>
      <c r="Z1094" t="s">
        <v>61</v>
      </c>
      <c r="AA1094" t="s">
        <v>1341</v>
      </c>
      <c r="AB1094" t="s">
        <v>8</v>
      </c>
    </row>
    <row r="1095" spans="1:28" hidden="1" x14ac:dyDescent="0.3">
      <c r="A1095">
        <v>2220323</v>
      </c>
      <c r="B1095" t="s">
        <v>1292</v>
      </c>
      <c r="C1095" t="s">
        <v>1340</v>
      </c>
      <c r="E1095" t="s">
        <v>64</v>
      </c>
      <c r="F1095" t="s">
        <v>73</v>
      </c>
      <c r="G1095" t="s">
        <v>62</v>
      </c>
      <c r="H1095" t="s">
        <v>10</v>
      </c>
      <c r="I1095" t="s">
        <v>8</v>
      </c>
      <c r="J1095" t="s">
        <v>8</v>
      </c>
      <c r="K1095" t="s">
        <v>8</v>
      </c>
      <c r="L1095" t="s">
        <v>10</v>
      </c>
      <c r="M1095">
        <v>33.799999999999997</v>
      </c>
      <c r="N1095">
        <v>23.9</v>
      </c>
      <c r="O1095">
        <v>5.5</v>
      </c>
      <c r="P1095">
        <v>5.5</v>
      </c>
      <c r="Q1095">
        <v>219</v>
      </c>
      <c r="R1095">
        <v>310</v>
      </c>
      <c r="S1095" s="5">
        <v>0.28999999999999998</v>
      </c>
      <c r="T1095" t="s">
        <v>8</v>
      </c>
      <c r="X1095" s="4">
        <v>41897</v>
      </c>
      <c r="Y1095" s="4">
        <v>41906</v>
      </c>
      <c r="Z1095" t="s">
        <v>61</v>
      </c>
      <c r="AA1095" t="s">
        <v>1339</v>
      </c>
      <c r="AB1095" t="s">
        <v>8</v>
      </c>
    </row>
    <row r="1096" spans="1:28" hidden="1" x14ac:dyDescent="0.3">
      <c r="A1096">
        <v>2235142</v>
      </c>
      <c r="B1096" t="s">
        <v>1292</v>
      </c>
      <c r="C1096" t="s">
        <v>1338</v>
      </c>
      <c r="E1096" t="s">
        <v>64</v>
      </c>
      <c r="F1096" t="s">
        <v>1313</v>
      </c>
      <c r="G1096" t="s">
        <v>62</v>
      </c>
      <c r="H1096" t="s">
        <v>10</v>
      </c>
      <c r="I1096" t="s">
        <v>8</v>
      </c>
      <c r="J1096" t="s">
        <v>8</v>
      </c>
      <c r="K1096" t="s">
        <v>8</v>
      </c>
      <c r="L1096" t="s">
        <v>10</v>
      </c>
      <c r="M1096">
        <v>33.799999999999997</v>
      </c>
      <c r="N1096">
        <v>23.9</v>
      </c>
      <c r="O1096">
        <v>4.9000000000000004</v>
      </c>
      <c r="P1096">
        <v>5.7</v>
      </c>
      <c r="Q1096">
        <v>431</v>
      </c>
      <c r="R1096">
        <v>496</v>
      </c>
      <c r="S1096" s="5">
        <v>0.13</v>
      </c>
      <c r="T1096" t="s">
        <v>8</v>
      </c>
      <c r="X1096" s="4">
        <v>42083</v>
      </c>
      <c r="Y1096" s="4">
        <v>42079</v>
      </c>
      <c r="Z1096" t="s">
        <v>61</v>
      </c>
      <c r="AA1096" t="s">
        <v>1337</v>
      </c>
      <c r="AB1096" t="s">
        <v>8</v>
      </c>
    </row>
    <row r="1097" spans="1:28" hidden="1" x14ac:dyDescent="0.3">
      <c r="A1097">
        <v>2235143</v>
      </c>
      <c r="B1097" t="s">
        <v>1292</v>
      </c>
      <c r="C1097" t="s">
        <v>1336</v>
      </c>
      <c r="E1097" t="s">
        <v>64</v>
      </c>
      <c r="F1097" t="s">
        <v>1310</v>
      </c>
      <c r="G1097" t="s">
        <v>62</v>
      </c>
      <c r="H1097" t="s">
        <v>10</v>
      </c>
      <c r="I1097" t="s">
        <v>8</v>
      </c>
      <c r="J1097" t="s">
        <v>8</v>
      </c>
      <c r="K1097" t="s">
        <v>10</v>
      </c>
      <c r="L1097" t="s">
        <v>10</v>
      </c>
      <c r="M1097">
        <v>33.799999999999997</v>
      </c>
      <c r="N1097">
        <v>23.9</v>
      </c>
      <c r="O1097">
        <v>4.9000000000000004</v>
      </c>
      <c r="P1097">
        <v>5.7</v>
      </c>
      <c r="Q1097">
        <v>514</v>
      </c>
      <c r="R1097">
        <v>580</v>
      </c>
      <c r="S1097" s="5">
        <v>0.13</v>
      </c>
      <c r="T1097" t="s">
        <v>8</v>
      </c>
      <c r="X1097" s="4">
        <v>42083</v>
      </c>
      <c r="Y1097" s="4">
        <v>42079</v>
      </c>
      <c r="Z1097" t="s">
        <v>61</v>
      </c>
      <c r="AA1097" t="s">
        <v>1335</v>
      </c>
      <c r="AB1097" t="s">
        <v>8</v>
      </c>
    </row>
    <row r="1098" spans="1:28" hidden="1" x14ac:dyDescent="0.3">
      <c r="A1098">
        <v>2280701</v>
      </c>
      <c r="B1098" t="s">
        <v>1292</v>
      </c>
      <c r="C1098" t="s">
        <v>1334</v>
      </c>
      <c r="E1098" t="s">
        <v>64</v>
      </c>
      <c r="F1098" t="s">
        <v>73</v>
      </c>
      <c r="G1098" t="s">
        <v>62</v>
      </c>
      <c r="H1098" t="s">
        <v>10</v>
      </c>
      <c r="I1098" t="s">
        <v>8</v>
      </c>
      <c r="J1098" t="s">
        <v>8</v>
      </c>
      <c r="K1098" t="s">
        <v>8</v>
      </c>
      <c r="L1098" t="s">
        <v>10</v>
      </c>
      <c r="M1098">
        <v>33.799999999999997</v>
      </c>
      <c r="N1098">
        <v>24</v>
      </c>
      <c r="O1098">
        <v>4.9000000000000004</v>
      </c>
      <c r="P1098">
        <v>4.9000000000000004</v>
      </c>
      <c r="Q1098">
        <v>266</v>
      </c>
      <c r="R1098">
        <v>304</v>
      </c>
      <c r="S1098" s="5">
        <v>0.13</v>
      </c>
      <c r="T1098" t="s">
        <v>8</v>
      </c>
      <c r="X1098" s="4">
        <v>42646</v>
      </c>
      <c r="Y1098" s="4">
        <v>42647</v>
      </c>
      <c r="Z1098" t="s">
        <v>61</v>
      </c>
      <c r="AA1098" t="s">
        <v>1333</v>
      </c>
      <c r="AB1098" t="s">
        <v>8</v>
      </c>
    </row>
    <row r="1099" spans="1:28" hidden="1" x14ac:dyDescent="0.3">
      <c r="A1099">
        <v>2280700</v>
      </c>
      <c r="B1099" t="s">
        <v>1292</v>
      </c>
      <c r="C1099" t="s">
        <v>1332</v>
      </c>
      <c r="E1099" t="s">
        <v>64</v>
      </c>
      <c r="F1099" t="s">
        <v>73</v>
      </c>
      <c r="G1099" t="s">
        <v>62</v>
      </c>
      <c r="H1099" t="s">
        <v>10</v>
      </c>
      <c r="I1099" t="s">
        <v>8</v>
      </c>
      <c r="J1099" t="s">
        <v>8</v>
      </c>
      <c r="K1099" t="s">
        <v>8</v>
      </c>
      <c r="L1099" t="s">
        <v>10</v>
      </c>
      <c r="M1099">
        <v>33.799999999999997</v>
      </c>
      <c r="N1099">
        <v>24</v>
      </c>
      <c r="O1099">
        <v>5.2</v>
      </c>
      <c r="P1099">
        <v>5.2</v>
      </c>
      <c r="Q1099">
        <v>262</v>
      </c>
      <c r="R1099">
        <v>307</v>
      </c>
      <c r="S1099" s="5">
        <v>0.15</v>
      </c>
      <c r="T1099" t="s">
        <v>8</v>
      </c>
      <c r="X1099" s="4">
        <v>42646</v>
      </c>
      <c r="Y1099" s="4">
        <v>42647</v>
      </c>
      <c r="Z1099" t="s">
        <v>61</v>
      </c>
      <c r="AA1099" t="s">
        <v>1331</v>
      </c>
      <c r="AB1099" t="s">
        <v>8</v>
      </c>
    </row>
    <row r="1100" spans="1:28" hidden="1" x14ac:dyDescent="0.3">
      <c r="A1100">
        <v>2280702</v>
      </c>
      <c r="B1100" t="s">
        <v>1292</v>
      </c>
      <c r="C1100" t="s">
        <v>1330</v>
      </c>
      <c r="E1100" t="s">
        <v>64</v>
      </c>
      <c r="F1100" t="s">
        <v>73</v>
      </c>
      <c r="G1100" t="s">
        <v>62</v>
      </c>
      <c r="H1100" t="s">
        <v>10</v>
      </c>
      <c r="I1100" t="s">
        <v>8</v>
      </c>
      <c r="J1100" t="s">
        <v>8</v>
      </c>
      <c r="K1100" t="s">
        <v>8</v>
      </c>
      <c r="L1100" t="s">
        <v>10</v>
      </c>
      <c r="M1100">
        <v>33.799999999999997</v>
      </c>
      <c r="N1100">
        <v>24</v>
      </c>
      <c r="O1100">
        <v>5</v>
      </c>
      <c r="P1100">
        <v>5</v>
      </c>
      <c r="Q1100">
        <v>234</v>
      </c>
      <c r="R1100">
        <v>305</v>
      </c>
      <c r="S1100" s="5">
        <v>0.23</v>
      </c>
      <c r="T1100" t="s">
        <v>8</v>
      </c>
      <c r="X1100" s="4">
        <v>42646</v>
      </c>
      <c r="Y1100" s="4">
        <v>42647</v>
      </c>
      <c r="Z1100" t="s">
        <v>61</v>
      </c>
      <c r="AA1100" t="s">
        <v>1329</v>
      </c>
      <c r="AB1100" t="s">
        <v>8</v>
      </c>
    </row>
    <row r="1101" spans="1:28" hidden="1" x14ac:dyDescent="0.3">
      <c r="A1101">
        <v>2235157</v>
      </c>
      <c r="B1101" t="s">
        <v>1292</v>
      </c>
      <c r="C1101" t="s">
        <v>1328</v>
      </c>
      <c r="E1101" t="s">
        <v>64</v>
      </c>
      <c r="F1101" t="s">
        <v>73</v>
      </c>
      <c r="G1101" t="s">
        <v>62</v>
      </c>
      <c r="H1101" t="s">
        <v>10</v>
      </c>
      <c r="I1101" t="s">
        <v>8</v>
      </c>
      <c r="J1101" t="s">
        <v>8</v>
      </c>
      <c r="K1101" t="s">
        <v>8</v>
      </c>
      <c r="L1101" t="s">
        <v>10</v>
      </c>
      <c r="M1101">
        <v>33.799999999999997</v>
      </c>
      <c r="N1101">
        <v>15</v>
      </c>
      <c r="O1101">
        <v>2.7</v>
      </c>
      <c r="P1101">
        <v>2.7</v>
      </c>
      <c r="Q1101">
        <v>199</v>
      </c>
      <c r="R1101">
        <v>284</v>
      </c>
      <c r="S1101" s="5">
        <v>0.3</v>
      </c>
      <c r="T1101" t="s">
        <v>8</v>
      </c>
      <c r="X1101" s="4">
        <v>42077</v>
      </c>
      <c r="Y1101" s="4">
        <v>42079</v>
      </c>
      <c r="Z1101" t="s">
        <v>61</v>
      </c>
      <c r="AA1101" t="s">
        <v>1327</v>
      </c>
      <c r="AB1101" t="s">
        <v>8</v>
      </c>
    </row>
    <row r="1102" spans="1:28" hidden="1" x14ac:dyDescent="0.3">
      <c r="A1102">
        <v>2235154</v>
      </c>
      <c r="B1102" t="s">
        <v>1292</v>
      </c>
      <c r="C1102" t="s">
        <v>1326</v>
      </c>
      <c r="E1102" t="s">
        <v>64</v>
      </c>
      <c r="F1102" t="s">
        <v>73</v>
      </c>
      <c r="G1102" t="s">
        <v>62</v>
      </c>
      <c r="H1102" t="s">
        <v>10</v>
      </c>
      <c r="I1102" t="s">
        <v>8</v>
      </c>
      <c r="J1102" t="s">
        <v>8</v>
      </c>
      <c r="K1102" t="s">
        <v>8</v>
      </c>
      <c r="L1102" t="s">
        <v>10</v>
      </c>
      <c r="M1102">
        <v>33.799999999999997</v>
      </c>
      <c r="N1102">
        <v>23.9</v>
      </c>
      <c r="O1102">
        <v>5.7</v>
      </c>
      <c r="P1102">
        <v>5.7</v>
      </c>
      <c r="Q1102">
        <v>267</v>
      </c>
      <c r="R1102">
        <v>312</v>
      </c>
      <c r="S1102" s="5">
        <v>0.14000000000000001</v>
      </c>
      <c r="T1102" t="s">
        <v>8</v>
      </c>
      <c r="X1102" s="4">
        <v>42077</v>
      </c>
      <c r="Y1102" s="4">
        <v>42079</v>
      </c>
      <c r="Z1102" t="s">
        <v>61</v>
      </c>
      <c r="AA1102" t="s">
        <v>1325</v>
      </c>
      <c r="AB1102" t="s">
        <v>8</v>
      </c>
    </row>
    <row r="1103" spans="1:28" hidden="1" x14ac:dyDescent="0.3">
      <c r="A1103">
        <v>2235155</v>
      </c>
      <c r="B1103" t="s">
        <v>1292</v>
      </c>
      <c r="C1103" t="s">
        <v>1324</v>
      </c>
      <c r="E1103" t="s">
        <v>64</v>
      </c>
      <c r="F1103" t="s">
        <v>73</v>
      </c>
      <c r="G1103" t="s">
        <v>62</v>
      </c>
      <c r="H1103" t="s">
        <v>10</v>
      </c>
      <c r="I1103" t="s">
        <v>8</v>
      </c>
      <c r="J1103" t="s">
        <v>8</v>
      </c>
      <c r="K1103" t="s">
        <v>8</v>
      </c>
      <c r="L1103" t="s">
        <v>10</v>
      </c>
      <c r="M1103">
        <v>33.799999999999997</v>
      </c>
      <c r="N1103">
        <v>23.9</v>
      </c>
      <c r="O1103">
        <v>5.7</v>
      </c>
      <c r="P1103">
        <v>5.7</v>
      </c>
      <c r="Q1103">
        <v>267</v>
      </c>
      <c r="R1103">
        <v>312</v>
      </c>
      <c r="S1103" s="5">
        <v>0.14000000000000001</v>
      </c>
      <c r="T1103" t="s">
        <v>8</v>
      </c>
      <c r="X1103" s="4">
        <v>42077</v>
      </c>
      <c r="Y1103" s="4">
        <v>42079</v>
      </c>
      <c r="Z1103" t="s">
        <v>61</v>
      </c>
      <c r="AA1103" t="s">
        <v>1323</v>
      </c>
      <c r="AB1103" t="s">
        <v>8</v>
      </c>
    </row>
    <row r="1104" spans="1:28" hidden="1" x14ac:dyDescent="0.3">
      <c r="A1104">
        <v>2235156</v>
      </c>
      <c r="B1104" t="s">
        <v>1292</v>
      </c>
      <c r="C1104" t="s">
        <v>1322</v>
      </c>
      <c r="E1104" t="s">
        <v>64</v>
      </c>
      <c r="F1104" t="s">
        <v>73</v>
      </c>
      <c r="G1104" t="s">
        <v>62</v>
      </c>
      <c r="H1104" t="s">
        <v>10</v>
      </c>
      <c r="I1104" t="s">
        <v>8</v>
      </c>
      <c r="J1104" t="s">
        <v>8</v>
      </c>
      <c r="K1104" t="s">
        <v>8</v>
      </c>
      <c r="L1104" t="s">
        <v>10</v>
      </c>
      <c r="M1104">
        <v>33.799999999999997</v>
      </c>
      <c r="N1104">
        <v>23.9</v>
      </c>
      <c r="O1104">
        <v>5.7</v>
      </c>
      <c r="P1104">
        <v>5.7</v>
      </c>
      <c r="Q1104">
        <v>267</v>
      </c>
      <c r="R1104">
        <v>312</v>
      </c>
      <c r="S1104" s="5">
        <v>0.14000000000000001</v>
      </c>
      <c r="T1104" t="s">
        <v>8</v>
      </c>
      <c r="X1104" s="4">
        <v>42077</v>
      </c>
      <c r="Y1104" s="4">
        <v>42079</v>
      </c>
      <c r="Z1104" t="s">
        <v>61</v>
      </c>
      <c r="AA1104" t="s">
        <v>1321</v>
      </c>
      <c r="AB1104" t="s">
        <v>8</v>
      </c>
    </row>
    <row r="1105" spans="1:28" hidden="1" x14ac:dyDescent="0.3">
      <c r="A1105">
        <v>2235151</v>
      </c>
      <c r="B1105" t="s">
        <v>1292</v>
      </c>
      <c r="C1105" t="s">
        <v>1320</v>
      </c>
      <c r="E1105" t="s">
        <v>64</v>
      </c>
      <c r="F1105" t="s">
        <v>73</v>
      </c>
      <c r="G1105" t="s">
        <v>62</v>
      </c>
      <c r="H1105" t="s">
        <v>10</v>
      </c>
      <c r="I1105" t="s">
        <v>8</v>
      </c>
      <c r="J1105" t="s">
        <v>8</v>
      </c>
      <c r="K1105" t="s">
        <v>8</v>
      </c>
      <c r="L1105" t="s">
        <v>10</v>
      </c>
      <c r="M1105">
        <v>33.799999999999997</v>
      </c>
      <c r="N1105">
        <v>23.9</v>
      </c>
      <c r="O1105">
        <v>5.3</v>
      </c>
      <c r="P1105">
        <v>5.3</v>
      </c>
      <c r="Q1105">
        <v>186</v>
      </c>
      <c r="R1105">
        <v>308</v>
      </c>
      <c r="S1105" s="5">
        <v>0.4</v>
      </c>
      <c r="T1105" t="s">
        <v>8</v>
      </c>
      <c r="X1105" s="4">
        <v>42065</v>
      </c>
      <c r="Y1105" s="4">
        <v>42079</v>
      </c>
      <c r="Z1105" t="s">
        <v>61</v>
      </c>
      <c r="AA1105" t="s">
        <v>1319</v>
      </c>
      <c r="AB1105" t="s">
        <v>8</v>
      </c>
    </row>
    <row r="1106" spans="1:28" hidden="1" x14ac:dyDescent="0.3">
      <c r="A1106">
        <v>2235152</v>
      </c>
      <c r="B1106" t="s">
        <v>1292</v>
      </c>
      <c r="C1106" t="s">
        <v>1318</v>
      </c>
      <c r="E1106" t="s">
        <v>64</v>
      </c>
      <c r="F1106" t="s">
        <v>73</v>
      </c>
      <c r="G1106" t="s">
        <v>62</v>
      </c>
      <c r="H1106" t="s">
        <v>10</v>
      </c>
      <c r="I1106" t="s">
        <v>8</v>
      </c>
      <c r="J1106" t="s">
        <v>8</v>
      </c>
      <c r="K1106" t="s">
        <v>8</v>
      </c>
      <c r="L1106" t="s">
        <v>10</v>
      </c>
      <c r="M1106">
        <v>33.799999999999997</v>
      </c>
      <c r="N1106">
        <v>23.9</v>
      </c>
      <c r="O1106">
        <v>5.0999999999999996</v>
      </c>
      <c r="P1106">
        <v>5.0999999999999996</v>
      </c>
      <c r="Q1106">
        <v>186</v>
      </c>
      <c r="R1106">
        <v>306</v>
      </c>
      <c r="S1106" s="5">
        <v>0.39</v>
      </c>
      <c r="T1106" t="s">
        <v>8</v>
      </c>
      <c r="X1106" s="4">
        <v>42065</v>
      </c>
      <c r="Y1106" s="4">
        <v>42079</v>
      </c>
      <c r="Z1106" t="s">
        <v>61</v>
      </c>
      <c r="AA1106" t="s">
        <v>1317</v>
      </c>
      <c r="AB1106" t="s">
        <v>8</v>
      </c>
    </row>
    <row r="1107" spans="1:28" hidden="1" x14ac:dyDescent="0.3">
      <c r="A1107">
        <v>2235153</v>
      </c>
      <c r="B1107" t="s">
        <v>1292</v>
      </c>
      <c r="C1107" t="s">
        <v>1316</v>
      </c>
      <c r="E1107" t="s">
        <v>64</v>
      </c>
      <c r="F1107" t="s">
        <v>73</v>
      </c>
      <c r="G1107" t="s">
        <v>62</v>
      </c>
      <c r="H1107" t="s">
        <v>10</v>
      </c>
      <c r="I1107" t="s">
        <v>8</v>
      </c>
      <c r="J1107" t="s">
        <v>8</v>
      </c>
      <c r="K1107" t="s">
        <v>8</v>
      </c>
      <c r="L1107" t="s">
        <v>10</v>
      </c>
      <c r="M1107">
        <v>33.799999999999997</v>
      </c>
      <c r="N1107">
        <v>23.9</v>
      </c>
      <c r="O1107">
        <v>5</v>
      </c>
      <c r="P1107">
        <v>5</v>
      </c>
      <c r="Q1107">
        <v>202</v>
      </c>
      <c r="R1107">
        <v>305</v>
      </c>
      <c r="S1107" s="5">
        <v>0.34</v>
      </c>
      <c r="T1107" t="s">
        <v>8</v>
      </c>
      <c r="X1107" s="4">
        <v>42065</v>
      </c>
      <c r="Y1107" s="4">
        <v>42079</v>
      </c>
      <c r="Z1107" t="s">
        <v>61</v>
      </c>
      <c r="AA1107" t="s">
        <v>1315</v>
      </c>
      <c r="AB1107" t="s">
        <v>8</v>
      </c>
    </row>
    <row r="1108" spans="1:28" hidden="1" x14ac:dyDescent="0.3">
      <c r="A1108">
        <v>2254348</v>
      </c>
      <c r="B1108" t="s">
        <v>1292</v>
      </c>
      <c r="C1108" t="s">
        <v>1314</v>
      </c>
      <c r="E1108" t="s">
        <v>64</v>
      </c>
      <c r="F1108" t="s">
        <v>1313</v>
      </c>
      <c r="G1108" t="s">
        <v>62</v>
      </c>
      <c r="H1108" t="s">
        <v>10</v>
      </c>
      <c r="I1108" t="s">
        <v>8</v>
      </c>
      <c r="J1108" t="s">
        <v>8</v>
      </c>
      <c r="K1108" t="s">
        <v>8</v>
      </c>
      <c r="L1108" t="s">
        <v>10</v>
      </c>
      <c r="M1108">
        <v>31</v>
      </c>
      <c r="N1108">
        <v>23.9</v>
      </c>
      <c r="O1108">
        <v>4.9000000000000004</v>
      </c>
      <c r="P1108">
        <v>5.7</v>
      </c>
      <c r="Q1108">
        <v>418</v>
      </c>
      <c r="R1108">
        <v>496</v>
      </c>
      <c r="S1108" s="5">
        <v>0.16</v>
      </c>
      <c r="T1108" t="s">
        <v>8</v>
      </c>
      <c r="X1108" s="4">
        <v>42339</v>
      </c>
      <c r="Y1108" s="4">
        <v>42318</v>
      </c>
      <c r="Z1108" t="s">
        <v>61</v>
      </c>
      <c r="AA1108" t="s">
        <v>1312</v>
      </c>
      <c r="AB1108" t="s">
        <v>8</v>
      </c>
    </row>
    <row r="1109" spans="1:28" hidden="1" x14ac:dyDescent="0.3">
      <c r="A1109">
        <v>2254350</v>
      </c>
      <c r="B1109" t="s">
        <v>1292</v>
      </c>
      <c r="C1109" t="s">
        <v>1311</v>
      </c>
      <c r="E1109" t="s">
        <v>64</v>
      </c>
      <c r="F1109" t="s">
        <v>1310</v>
      </c>
      <c r="G1109" t="s">
        <v>62</v>
      </c>
      <c r="H1109" t="s">
        <v>10</v>
      </c>
      <c r="I1109" t="s">
        <v>8</v>
      </c>
      <c r="J1109" t="s">
        <v>8</v>
      </c>
      <c r="K1109" t="s">
        <v>10</v>
      </c>
      <c r="L1109" t="s">
        <v>10</v>
      </c>
      <c r="M1109">
        <v>31</v>
      </c>
      <c r="N1109">
        <v>23.9</v>
      </c>
      <c r="O1109">
        <v>4.9000000000000004</v>
      </c>
      <c r="P1109">
        <v>5.7</v>
      </c>
      <c r="Q1109">
        <v>506</v>
      </c>
      <c r="R1109">
        <v>580</v>
      </c>
      <c r="S1109" s="5">
        <v>0.14000000000000001</v>
      </c>
      <c r="T1109" t="s">
        <v>8</v>
      </c>
      <c r="X1109" s="4">
        <v>42339</v>
      </c>
      <c r="Y1109" s="4">
        <v>42318</v>
      </c>
      <c r="Z1109" t="s">
        <v>61</v>
      </c>
      <c r="AA1109" t="s">
        <v>1309</v>
      </c>
      <c r="AB1109" t="s">
        <v>8</v>
      </c>
    </row>
    <row r="1110" spans="1:28" hidden="1" x14ac:dyDescent="0.3">
      <c r="A1110">
        <v>2235164</v>
      </c>
      <c r="B1110" t="s">
        <v>1292</v>
      </c>
      <c r="C1110" t="s">
        <v>1308</v>
      </c>
      <c r="E1110" t="s">
        <v>64</v>
      </c>
      <c r="F1110" t="s">
        <v>73</v>
      </c>
      <c r="G1110" t="s">
        <v>62</v>
      </c>
      <c r="H1110" t="s">
        <v>10</v>
      </c>
      <c r="I1110" t="s">
        <v>8</v>
      </c>
      <c r="J1110" t="s">
        <v>8</v>
      </c>
      <c r="K1110" t="s">
        <v>8</v>
      </c>
      <c r="L1110" t="s">
        <v>10</v>
      </c>
      <c r="M1110">
        <v>33.799999999999997</v>
      </c>
      <c r="N1110">
        <v>15</v>
      </c>
      <c r="O1110">
        <v>2.7</v>
      </c>
      <c r="P1110">
        <v>2.7</v>
      </c>
      <c r="Q1110">
        <v>213</v>
      </c>
      <c r="R1110">
        <v>284</v>
      </c>
      <c r="S1110" s="5">
        <v>0.25</v>
      </c>
      <c r="T1110" t="s">
        <v>8</v>
      </c>
      <c r="X1110" s="4">
        <v>42018</v>
      </c>
      <c r="Y1110" s="4">
        <v>42079</v>
      </c>
      <c r="Z1110" t="s">
        <v>61</v>
      </c>
      <c r="AA1110" t="s">
        <v>1307</v>
      </c>
      <c r="AB1110" t="s">
        <v>8</v>
      </c>
    </row>
    <row r="1111" spans="1:28" hidden="1" x14ac:dyDescent="0.3">
      <c r="A1111">
        <v>2272220</v>
      </c>
      <c r="B1111" t="s">
        <v>1292</v>
      </c>
      <c r="C1111" t="s">
        <v>1306</v>
      </c>
      <c r="E1111" t="s">
        <v>64</v>
      </c>
      <c r="F1111" t="s">
        <v>73</v>
      </c>
      <c r="G1111" t="s">
        <v>62</v>
      </c>
      <c r="H1111" t="s">
        <v>10</v>
      </c>
      <c r="I1111" t="s">
        <v>8</v>
      </c>
      <c r="J1111" t="s">
        <v>8</v>
      </c>
      <c r="K1111" t="s">
        <v>8</v>
      </c>
      <c r="L1111" t="s">
        <v>10</v>
      </c>
      <c r="M1111">
        <v>33.799999999999997</v>
      </c>
      <c r="N1111">
        <v>15</v>
      </c>
      <c r="O1111">
        <v>2.8</v>
      </c>
      <c r="P1111">
        <v>2.8</v>
      </c>
      <c r="Q1111">
        <v>243</v>
      </c>
      <c r="R1111">
        <v>285</v>
      </c>
      <c r="S1111" s="5">
        <v>0.15</v>
      </c>
      <c r="T1111" t="s">
        <v>8</v>
      </c>
      <c r="X1111" s="4">
        <v>42551</v>
      </c>
      <c r="Y1111" s="4">
        <v>42551</v>
      </c>
      <c r="Z1111" t="s">
        <v>61</v>
      </c>
      <c r="AA1111" t="s">
        <v>1305</v>
      </c>
      <c r="AB1111" t="s">
        <v>8</v>
      </c>
    </row>
    <row r="1112" spans="1:28" hidden="1" x14ac:dyDescent="0.3">
      <c r="A1112">
        <v>2254345</v>
      </c>
      <c r="B1112" t="s">
        <v>1292</v>
      </c>
      <c r="C1112" t="s">
        <v>1304</v>
      </c>
      <c r="E1112" t="s">
        <v>64</v>
      </c>
      <c r="F1112" t="s">
        <v>73</v>
      </c>
      <c r="G1112" t="s">
        <v>62</v>
      </c>
      <c r="H1112" t="s">
        <v>10</v>
      </c>
      <c r="I1112" t="s">
        <v>8</v>
      </c>
      <c r="J1112" t="s">
        <v>8</v>
      </c>
      <c r="K1112" t="s">
        <v>8</v>
      </c>
      <c r="L1112" t="s">
        <v>10</v>
      </c>
      <c r="M1112">
        <v>33.799999999999997</v>
      </c>
      <c r="N1112">
        <v>23.9</v>
      </c>
      <c r="O1112">
        <v>5.5</v>
      </c>
      <c r="P1112">
        <v>5.5</v>
      </c>
      <c r="Q1112">
        <v>259</v>
      </c>
      <c r="R1112">
        <v>310</v>
      </c>
      <c r="S1112" s="5">
        <v>0.16</v>
      </c>
      <c r="T1112" t="s">
        <v>8</v>
      </c>
      <c r="X1112" s="4">
        <v>42173</v>
      </c>
      <c r="Y1112" s="4">
        <v>42318</v>
      </c>
      <c r="Z1112" t="s">
        <v>61</v>
      </c>
      <c r="AA1112" t="s">
        <v>1303</v>
      </c>
      <c r="AB1112" t="s">
        <v>8</v>
      </c>
    </row>
    <row r="1113" spans="1:28" hidden="1" x14ac:dyDescent="0.3">
      <c r="A1113">
        <v>2254346</v>
      </c>
      <c r="B1113" t="s">
        <v>1292</v>
      </c>
      <c r="C1113" t="s">
        <v>1302</v>
      </c>
      <c r="E1113" t="s">
        <v>64</v>
      </c>
      <c r="F1113" t="s">
        <v>73</v>
      </c>
      <c r="G1113" t="s">
        <v>62</v>
      </c>
      <c r="H1113" t="s">
        <v>10</v>
      </c>
      <c r="I1113" t="s">
        <v>8</v>
      </c>
      <c r="J1113" t="s">
        <v>8</v>
      </c>
      <c r="K1113" t="s">
        <v>8</v>
      </c>
      <c r="L1113" t="s">
        <v>10</v>
      </c>
      <c r="M1113">
        <v>33.799999999999997</v>
      </c>
      <c r="N1113">
        <v>23.9</v>
      </c>
      <c r="O1113">
        <v>5.5</v>
      </c>
      <c r="P1113">
        <v>5.5</v>
      </c>
      <c r="Q1113">
        <v>256</v>
      </c>
      <c r="R1113">
        <v>310</v>
      </c>
      <c r="S1113" s="5">
        <v>0.17</v>
      </c>
      <c r="T1113" t="s">
        <v>8</v>
      </c>
      <c r="X1113" s="4">
        <v>42177</v>
      </c>
      <c r="Y1113" s="4">
        <v>42318</v>
      </c>
      <c r="Z1113" t="s">
        <v>61</v>
      </c>
      <c r="AA1113" t="s">
        <v>1301</v>
      </c>
      <c r="AB1113" t="s">
        <v>8</v>
      </c>
    </row>
    <row r="1114" spans="1:28" hidden="1" x14ac:dyDescent="0.3">
      <c r="A1114">
        <v>2235145</v>
      </c>
      <c r="B1114" t="s">
        <v>1292</v>
      </c>
      <c r="C1114" t="s">
        <v>1300</v>
      </c>
      <c r="E1114" t="s">
        <v>64</v>
      </c>
      <c r="F1114" t="s">
        <v>73</v>
      </c>
      <c r="G1114" t="s">
        <v>62</v>
      </c>
      <c r="H1114" t="s">
        <v>10</v>
      </c>
      <c r="I1114" t="s">
        <v>8</v>
      </c>
      <c r="J1114" t="s">
        <v>8</v>
      </c>
      <c r="K1114" t="s">
        <v>8</v>
      </c>
      <c r="L1114" t="s">
        <v>10</v>
      </c>
      <c r="M1114">
        <v>33.799999999999997</v>
      </c>
      <c r="N1114">
        <v>23.9</v>
      </c>
      <c r="O1114">
        <v>5.2</v>
      </c>
      <c r="P1114">
        <v>5.2</v>
      </c>
      <c r="Q1114">
        <v>256</v>
      </c>
      <c r="R1114">
        <v>307</v>
      </c>
      <c r="S1114" s="5">
        <v>0.17</v>
      </c>
      <c r="T1114" t="s">
        <v>8</v>
      </c>
      <c r="X1114" s="4">
        <v>42018</v>
      </c>
      <c r="Y1114" s="4">
        <v>42079</v>
      </c>
      <c r="Z1114" t="s">
        <v>61</v>
      </c>
      <c r="AA1114" t="s">
        <v>1299</v>
      </c>
      <c r="AB1114" t="s">
        <v>8</v>
      </c>
    </row>
    <row r="1115" spans="1:28" hidden="1" x14ac:dyDescent="0.3">
      <c r="A1115">
        <v>2235146</v>
      </c>
      <c r="B1115" t="s">
        <v>1292</v>
      </c>
      <c r="C1115" t="s">
        <v>1298</v>
      </c>
      <c r="E1115" t="s">
        <v>64</v>
      </c>
      <c r="F1115" t="s">
        <v>73</v>
      </c>
      <c r="G1115" t="s">
        <v>62</v>
      </c>
      <c r="H1115" t="s">
        <v>10</v>
      </c>
      <c r="I1115" t="s">
        <v>8</v>
      </c>
      <c r="J1115" t="s">
        <v>8</v>
      </c>
      <c r="K1115" t="s">
        <v>8</v>
      </c>
      <c r="L1115" t="s">
        <v>10</v>
      </c>
      <c r="M1115">
        <v>33.799999999999997</v>
      </c>
      <c r="N1115">
        <v>23.9</v>
      </c>
      <c r="O1115">
        <v>5.3</v>
      </c>
      <c r="P1115">
        <v>5.3</v>
      </c>
      <c r="Q1115">
        <v>258</v>
      </c>
      <c r="R1115">
        <v>308</v>
      </c>
      <c r="S1115" s="5">
        <v>0.16</v>
      </c>
      <c r="T1115" t="s">
        <v>8</v>
      </c>
      <c r="X1115" s="4">
        <v>42018</v>
      </c>
      <c r="Y1115" s="4">
        <v>42079</v>
      </c>
      <c r="Z1115" t="s">
        <v>61</v>
      </c>
      <c r="AA1115" t="s">
        <v>1297</v>
      </c>
      <c r="AB1115" t="s">
        <v>8</v>
      </c>
    </row>
    <row r="1116" spans="1:28" hidden="1" x14ac:dyDescent="0.3">
      <c r="A1116">
        <v>2235141</v>
      </c>
      <c r="B1116" t="s">
        <v>1292</v>
      </c>
      <c r="C1116" t="s">
        <v>1296</v>
      </c>
      <c r="E1116" t="s">
        <v>64</v>
      </c>
      <c r="F1116" t="s">
        <v>73</v>
      </c>
      <c r="G1116" t="s">
        <v>62</v>
      </c>
      <c r="H1116" t="s">
        <v>10</v>
      </c>
      <c r="I1116" t="s">
        <v>8</v>
      </c>
      <c r="J1116" t="s">
        <v>8</v>
      </c>
      <c r="K1116" t="s">
        <v>8</v>
      </c>
      <c r="L1116" t="s">
        <v>10</v>
      </c>
      <c r="M1116">
        <v>33.799999999999997</v>
      </c>
      <c r="N1116">
        <v>23.9</v>
      </c>
      <c r="O1116">
        <v>5.0999999999999996</v>
      </c>
      <c r="P1116">
        <v>5.0999999999999996</v>
      </c>
      <c r="Q1116">
        <v>185</v>
      </c>
      <c r="R1116">
        <v>306</v>
      </c>
      <c r="S1116" s="5">
        <v>0.4</v>
      </c>
      <c r="T1116" t="s">
        <v>8</v>
      </c>
      <c r="X1116" s="4">
        <v>42018</v>
      </c>
      <c r="Y1116" s="4">
        <v>42079</v>
      </c>
      <c r="Z1116" t="s">
        <v>61</v>
      </c>
      <c r="AA1116" t="s">
        <v>1295</v>
      </c>
      <c r="AB1116" t="s">
        <v>8</v>
      </c>
    </row>
    <row r="1117" spans="1:28" hidden="1" x14ac:dyDescent="0.3">
      <c r="A1117">
        <v>2220313</v>
      </c>
      <c r="B1117" t="s">
        <v>1292</v>
      </c>
      <c r="C1117" t="s">
        <v>1294</v>
      </c>
      <c r="E1117" t="s">
        <v>64</v>
      </c>
      <c r="F1117" t="s">
        <v>73</v>
      </c>
      <c r="G1117" t="s">
        <v>62</v>
      </c>
      <c r="H1117" t="s">
        <v>10</v>
      </c>
      <c r="I1117" t="s">
        <v>8</v>
      </c>
      <c r="J1117" t="s">
        <v>8</v>
      </c>
      <c r="K1117" t="s">
        <v>8</v>
      </c>
      <c r="L1117" t="s">
        <v>10</v>
      </c>
      <c r="M1117">
        <v>33.799999999999997</v>
      </c>
      <c r="N1117">
        <v>23.9</v>
      </c>
      <c r="O1117">
        <v>5</v>
      </c>
      <c r="P1117">
        <v>5</v>
      </c>
      <c r="Q1117">
        <v>242</v>
      </c>
      <c r="R1117">
        <v>305</v>
      </c>
      <c r="S1117" s="5">
        <v>0.21</v>
      </c>
      <c r="T1117" t="s">
        <v>8</v>
      </c>
      <c r="X1117" s="4">
        <v>41897</v>
      </c>
      <c r="Y1117" s="4">
        <v>41906</v>
      </c>
      <c r="Z1117" t="s">
        <v>61</v>
      </c>
      <c r="AA1117" t="s">
        <v>1293</v>
      </c>
      <c r="AB1117" t="s">
        <v>8</v>
      </c>
    </row>
    <row r="1118" spans="1:28" hidden="1" x14ac:dyDescent="0.3">
      <c r="A1118">
        <v>2220328</v>
      </c>
      <c r="B1118" t="s">
        <v>1292</v>
      </c>
      <c r="C1118" t="s">
        <v>1291</v>
      </c>
      <c r="E1118" t="s">
        <v>64</v>
      </c>
      <c r="F1118" t="s">
        <v>73</v>
      </c>
      <c r="G1118" t="s">
        <v>62</v>
      </c>
      <c r="H1118" t="s">
        <v>10</v>
      </c>
      <c r="I1118" t="s">
        <v>8</v>
      </c>
      <c r="J1118" t="s">
        <v>8</v>
      </c>
      <c r="K1118" t="s">
        <v>8</v>
      </c>
      <c r="L1118" t="s">
        <v>10</v>
      </c>
      <c r="M1118">
        <v>33.799999999999997</v>
      </c>
      <c r="N1118">
        <v>23.9</v>
      </c>
      <c r="O1118">
        <v>5</v>
      </c>
      <c r="P1118">
        <v>5</v>
      </c>
      <c r="Q1118">
        <v>236</v>
      </c>
      <c r="R1118">
        <v>305</v>
      </c>
      <c r="S1118" s="5">
        <v>0.23</v>
      </c>
      <c r="T1118" t="s">
        <v>8</v>
      </c>
      <c r="X1118" s="4">
        <v>41897</v>
      </c>
      <c r="Y1118" s="4">
        <v>41906</v>
      </c>
      <c r="Z1118" t="s">
        <v>61</v>
      </c>
      <c r="AA1118" t="s">
        <v>1290</v>
      </c>
      <c r="AB1118" t="s">
        <v>8</v>
      </c>
    </row>
    <row r="1119" spans="1:28" hidden="1" x14ac:dyDescent="0.3">
      <c r="A1119">
        <v>2222259</v>
      </c>
      <c r="B1119" t="s">
        <v>777</v>
      </c>
      <c r="C1119" t="s">
        <v>1288</v>
      </c>
      <c r="E1119" t="s">
        <v>64</v>
      </c>
      <c r="F1119" t="s">
        <v>154</v>
      </c>
      <c r="G1119" t="s">
        <v>153</v>
      </c>
      <c r="H1119" t="s">
        <v>10</v>
      </c>
      <c r="I1119" t="s">
        <v>8</v>
      </c>
      <c r="J1119" t="s">
        <v>8</v>
      </c>
      <c r="K1119" t="s">
        <v>8</v>
      </c>
      <c r="L1119" t="s">
        <v>8</v>
      </c>
      <c r="M1119">
        <v>20.8</v>
      </c>
      <c r="N1119">
        <v>17.3</v>
      </c>
      <c r="O1119">
        <v>1.7</v>
      </c>
      <c r="P1119">
        <v>1.7</v>
      </c>
      <c r="Q1119">
        <v>208</v>
      </c>
      <c r="R1119">
        <v>268</v>
      </c>
      <c r="S1119" s="5">
        <v>0.22</v>
      </c>
      <c r="T1119" t="s">
        <v>8</v>
      </c>
      <c r="X1119" s="4">
        <v>41973</v>
      </c>
      <c r="Y1119" s="4">
        <v>41891</v>
      </c>
      <c r="Z1119" t="s">
        <v>775</v>
      </c>
      <c r="AA1119" t="s">
        <v>1289</v>
      </c>
      <c r="AB1119" t="s">
        <v>8</v>
      </c>
    </row>
    <row r="1120" spans="1:28" hidden="1" x14ac:dyDescent="0.3">
      <c r="A1120">
        <v>2285190</v>
      </c>
      <c r="B1120" t="s">
        <v>777</v>
      </c>
      <c r="C1120" t="s">
        <v>1288</v>
      </c>
      <c r="E1120" t="s">
        <v>64</v>
      </c>
      <c r="F1120" t="s">
        <v>289</v>
      </c>
      <c r="G1120" t="s">
        <v>153</v>
      </c>
      <c r="H1120" t="s">
        <v>10</v>
      </c>
      <c r="I1120" t="s">
        <v>8</v>
      </c>
      <c r="J1120" t="s">
        <v>8</v>
      </c>
      <c r="K1120" t="s">
        <v>8</v>
      </c>
      <c r="L1120" t="s">
        <v>8</v>
      </c>
      <c r="M1120">
        <v>19.399999999999999</v>
      </c>
      <c r="N1120">
        <v>18.600000000000001</v>
      </c>
      <c r="O1120">
        <v>1.3</v>
      </c>
      <c r="P1120">
        <v>1.6</v>
      </c>
      <c r="Q1120">
        <v>207</v>
      </c>
      <c r="R1120">
        <v>267</v>
      </c>
      <c r="S1120" s="5">
        <v>0.22</v>
      </c>
      <c r="T1120" t="s">
        <v>8</v>
      </c>
      <c r="X1120" s="4">
        <v>42343</v>
      </c>
      <c r="Y1120" s="4">
        <v>42705</v>
      </c>
      <c r="Z1120" t="s">
        <v>775</v>
      </c>
      <c r="AA1120" t="s">
        <v>1287</v>
      </c>
      <c r="AB1120" t="s">
        <v>8</v>
      </c>
    </row>
    <row r="1121" spans="1:28" x14ac:dyDescent="0.3">
      <c r="A1121">
        <v>2217511</v>
      </c>
      <c r="B1121" t="s">
        <v>43</v>
      </c>
      <c r="C1121" t="s">
        <v>1286</v>
      </c>
      <c r="E1121" t="s">
        <v>163</v>
      </c>
      <c r="F1121" t="s">
        <v>241</v>
      </c>
      <c r="G1121" t="s">
        <v>62</v>
      </c>
      <c r="H1121" t="s">
        <v>8</v>
      </c>
      <c r="I1121" t="s">
        <v>8</v>
      </c>
      <c r="J1121" t="s">
        <v>10</v>
      </c>
      <c r="K1121" t="s">
        <v>10</v>
      </c>
      <c r="L1121" t="s">
        <v>8</v>
      </c>
      <c r="M1121">
        <v>69.8</v>
      </c>
      <c r="N1121">
        <v>32.799999999999997</v>
      </c>
      <c r="O1121">
        <v>24.4</v>
      </c>
      <c r="P1121">
        <v>30.5</v>
      </c>
      <c r="Q1121">
        <v>690</v>
      </c>
      <c r="R1121">
        <v>758</v>
      </c>
      <c r="S1121" s="5">
        <v>0.1</v>
      </c>
      <c r="T1121" t="s">
        <v>8</v>
      </c>
      <c r="X1121" s="4">
        <v>41866</v>
      </c>
      <c r="Y1121" s="4">
        <v>41864</v>
      </c>
      <c r="Z1121" t="s">
        <v>61</v>
      </c>
      <c r="AA1121" t="s">
        <v>1285</v>
      </c>
      <c r="AB1121" t="s">
        <v>8</v>
      </c>
    </row>
    <row r="1122" spans="1:28" x14ac:dyDescent="0.3">
      <c r="A1122">
        <v>2216153</v>
      </c>
      <c r="B1122" t="s">
        <v>43</v>
      </c>
      <c r="C1122" t="s">
        <v>1284</v>
      </c>
      <c r="E1122" t="s">
        <v>163</v>
      </c>
      <c r="F1122" t="s">
        <v>241</v>
      </c>
      <c r="G1122" t="s">
        <v>62</v>
      </c>
      <c r="H1122" t="s">
        <v>8</v>
      </c>
      <c r="I1122" t="s">
        <v>8</v>
      </c>
      <c r="J1122" t="s">
        <v>10</v>
      </c>
      <c r="K1122" t="s">
        <v>10</v>
      </c>
      <c r="L1122" t="s">
        <v>8</v>
      </c>
      <c r="M1122">
        <v>69.8</v>
      </c>
      <c r="N1122">
        <v>35.799999999999997</v>
      </c>
      <c r="O1122">
        <v>26.6</v>
      </c>
      <c r="P1122">
        <v>33.4</v>
      </c>
      <c r="Q1122">
        <v>714</v>
      </c>
      <c r="R1122">
        <v>784</v>
      </c>
      <c r="S1122" s="5">
        <v>0.1</v>
      </c>
      <c r="T1122" t="s">
        <v>8</v>
      </c>
      <c r="X1122" s="4">
        <v>41840</v>
      </c>
      <c r="Y1122" s="4">
        <v>41836</v>
      </c>
      <c r="Z1122" t="s">
        <v>61</v>
      </c>
      <c r="AA1122" t="s">
        <v>1283</v>
      </c>
      <c r="AB1122" t="s">
        <v>8</v>
      </c>
    </row>
    <row r="1123" spans="1:28" x14ac:dyDescent="0.3">
      <c r="A1123">
        <v>2216473</v>
      </c>
      <c r="B1123" t="s">
        <v>43</v>
      </c>
      <c r="C1123" t="s">
        <v>1282</v>
      </c>
      <c r="E1123" t="s">
        <v>163</v>
      </c>
      <c r="F1123" t="s">
        <v>241</v>
      </c>
      <c r="G1123" t="s">
        <v>62</v>
      </c>
      <c r="H1123" t="s">
        <v>8</v>
      </c>
      <c r="I1123" t="s">
        <v>8</v>
      </c>
      <c r="J1123" t="s">
        <v>10</v>
      </c>
      <c r="K1123" t="s">
        <v>10</v>
      </c>
      <c r="L1123" t="s">
        <v>8</v>
      </c>
      <c r="M1123">
        <v>70.3</v>
      </c>
      <c r="N1123">
        <v>35.799999999999997</v>
      </c>
      <c r="O1123">
        <v>28.7</v>
      </c>
      <c r="P1123">
        <v>36.200000000000003</v>
      </c>
      <c r="Q1123">
        <v>738</v>
      </c>
      <c r="R1123">
        <v>810</v>
      </c>
      <c r="S1123" s="5">
        <v>0.1</v>
      </c>
      <c r="T1123" t="s">
        <v>8</v>
      </c>
      <c r="X1123" s="4">
        <v>41873</v>
      </c>
      <c r="Y1123" s="4">
        <v>41845</v>
      </c>
      <c r="Z1123" t="s">
        <v>61</v>
      </c>
      <c r="AA1123" t="s">
        <v>1281</v>
      </c>
      <c r="AB1123" t="s">
        <v>8</v>
      </c>
    </row>
    <row r="1124" spans="1:28" x14ac:dyDescent="0.3">
      <c r="A1124">
        <v>2216472</v>
      </c>
      <c r="B1124" t="s">
        <v>43</v>
      </c>
      <c r="C1124" t="s">
        <v>1280</v>
      </c>
      <c r="E1124" t="s">
        <v>163</v>
      </c>
      <c r="F1124" t="s">
        <v>241</v>
      </c>
      <c r="G1124" t="s">
        <v>62</v>
      </c>
      <c r="H1124" t="s">
        <v>8</v>
      </c>
      <c r="I1124" t="s">
        <v>8</v>
      </c>
      <c r="J1124" t="s">
        <v>10</v>
      </c>
      <c r="K1124" t="s">
        <v>10</v>
      </c>
      <c r="L1124" t="s">
        <v>8</v>
      </c>
      <c r="M1124">
        <v>70.3</v>
      </c>
      <c r="N1124">
        <v>35.799999999999997</v>
      </c>
      <c r="O1124">
        <v>28.5</v>
      </c>
      <c r="P1124">
        <v>36</v>
      </c>
      <c r="Q1124">
        <v>736</v>
      </c>
      <c r="R1124">
        <v>808</v>
      </c>
      <c r="S1124" s="5">
        <v>0.1</v>
      </c>
      <c r="T1124" t="s">
        <v>8</v>
      </c>
      <c r="X1124" s="4">
        <v>41873</v>
      </c>
      <c r="Y1124" s="4">
        <v>41845</v>
      </c>
      <c r="Z1124" t="s">
        <v>61</v>
      </c>
      <c r="AA1124" t="s">
        <v>1279</v>
      </c>
      <c r="AB1124" t="s">
        <v>8</v>
      </c>
    </row>
    <row r="1125" spans="1:28" s="9" customFormat="1" x14ac:dyDescent="0.3">
      <c r="A1125" s="9">
        <v>2212305</v>
      </c>
      <c r="B1125" s="9" t="s">
        <v>43</v>
      </c>
      <c r="C1125" s="9" t="s">
        <v>1278</v>
      </c>
      <c r="E1125" s="9" t="s">
        <v>163</v>
      </c>
      <c r="F1125" s="9" t="s">
        <v>241</v>
      </c>
      <c r="G1125" s="9" t="s">
        <v>62</v>
      </c>
      <c r="H1125" s="9" t="s">
        <v>8</v>
      </c>
      <c r="I1125" s="9" t="s">
        <v>8</v>
      </c>
      <c r="J1125" s="9" t="s">
        <v>10</v>
      </c>
      <c r="K1125" s="9" t="s">
        <v>10</v>
      </c>
      <c r="L1125" s="9" t="s">
        <v>8</v>
      </c>
      <c r="M1125" s="9">
        <v>70.3</v>
      </c>
      <c r="N1125" s="9">
        <v>35.799999999999997</v>
      </c>
      <c r="O1125" s="9">
        <v>29.8</v>
      </c>
      <c r="P1125" s="9">
        <v>37.5</v>
      </c>
      <c r="Q1125" s="9">
        <v>748</v>
      </c>
      <c r="R1125" s="9">
        <v>822</v>
      </c>
      <c r="S1125" s="11">
        <v>0.1</v>
      </c>
      <c r="T1125" s="9" t="s">
        <v>8</v>
      </c>
      <c r="X1125" s="10">
        <v>41817</v>
      </c>
      <c r="Y1125" s="10">
        <v>41789</v>
      </c>
      <c r="Z1125" s="9" t="s">
        <v>61</v>
      </c>
      <c r="AA1125" s="9" t="s">
        <v>1277</v>
      </c>
      <c r="AB1125" s="9" t="s">
        <v>8</v>
      </c>
    </row>
    <row r="1126" spans="1:28" s="6" customFormat="1" x14ac:dyDescent="0.3">
      <c r="A1126" s="9">
        <v>2211032</v>
      </c>
      <c r="B1126" s="6" t="s">
        <v>43</v>
      </c>
      <c r="C1126" s="6" t="s">
        <v>1276</v>
      </c>
      <c r="E1126" s="6" t="s">
        <v>163</v>
      </c>
      <c r="F1126" s="6" t="s">
        <v>241</v>
      </c>
      <c r="G1126" s="6" t="s">
        <v>62</v>
      </c>
      <c r="H1126" s="6" t="s">
        <v>8</v>
      </c>
      <c r="I1126" s="6" t="s">
        <v>8</v>
      </c>
      <c r="J1126" s="6" t="s">
        <v>10</v>
      </c>
      <c r="K1126" s="6" t="s">
        <v>10</v>
      </c>
      <c r="L1126" s="6" t="s">
        <v>8</v>
      </c>
      <c r="M1126" s="6">
        <v>70.3</v>
      </c>
      <c r="N1126" s="6">
        <v>35.799999999999997</v>
      </c>
      <c r="O1126" s="6">
        <v>29.6</v>
      </c>
      <c r="P1126" s="6">
        <v>37.299999999999997</v>
      </c>
      <c r="Q1126" s="6">
        <v>784</v>
      </c>
      <c r="R1126" s="6">
        <v>820</v>
      </c>
      <c r="S1126" s="8">
        <v>0.05</v>
      </c>
      <c r="T1126" s="6" t="s">
        <v>10</v>
      </c>
      <c r="U1126" s="6" t="s">
        <v>336</v>
      </c>
      <c r="V1126" s="6" t="s">
        <v>684</v>
      </c>
      <c r="W1126" s="6" t="s">
        <v>10</v>
      </c>
      <c r="X1126" s="7">
        <v>41802</v>
      </c>
      <c r="Y1126" s="7">
        <v>41779</v>
      </c>
      <c r="Z1126" s="6" t="s">
        <v>61</v>
      </c>
      <c r="AA1126" s="6" t="s">
        <v>1275</v>
      </c>
      <c r="AB1126" s="6" t="s">
        <v>8</v>
      </c>
    </row>
    <row r="1127" spans="1:28" s="6" customFormat="1" x14ac:dyDescent="0.3">
      <c r="A1127" s="9">
        <v>2243315</v>
      </c>
      <c r="B1127" s="6" t="s">
        <v>43</v>
      </c>
      <c r="C1127" s="6" t="s">
        <v>1274</v>
      </c>
      <c r="E1127" s="6" t="s">
        <v>163</v>
      </c>
      <c r="F1127" s="6" t="s">
        <v>241</v>
      </c>
      <c r="G1127" s="6" t="s">
        <v>62</v>
      </c>
      <c r="H1127" s="6" t="s">
        <v>8</v>
      </c>
      <c r="I1127" s="6" t="s">
        <v>8</v>
      </c>
      <c r="J1127" s="6" t="s">
        <v>10</v>
      </c>
      <c r="K1127" s="6" t="s">
        <v>10</v>
      </c>
      <c r="L1127" s="6" t="s">
        <v>8</v>
      </c>
      <c r="M1127" s="6">
        <v>70.3</v>
      </c>
      <c r="N1127" s="6">
        <v>35.799999999999997</v>
      </c>
      <c r="O1127" s="6">
        <v>29.6</v>
      </c>
      <c r="P1127" s="6">
        <v>37.299999999999997</v>
      </c>
      <c r="Q1127" s="6">
        <v>784</v>
      </c>
      <c r="R1127" s="6">
        <v>820</v>
      </c>
      <c r="S1127" s="8">
        <v>0.05</v>
      </c>
      <c r="T1127" s="6" t="s">
        <v>10</v>
      </c>
      <c r="U1127" s="6" t="s">
        <v>336</v>
      </c>
      <c r="V1127" s="6" t="s">
        <v>684</v>
      </c>
      <c r="W1127" s="6" t="s">
        <v>10</v>
      </c>
      <c r="X1127" s="7">
        <v>42199</v>
      </c>
      <c r="Y1127" s="7">
        <v>42180</v>
      </c>
      <c r="Z1127" s="6" t="s">
        <v>61</v>
      </c>
      <c r="AA1127" s="6" t="s">
        <v>1273</v>
      </c>
      <c r="AB1127" s="6" t="s">
        <v>8</v>
      </c>
    </row>
    <row r="1128" spans="1:28" s="6" customFormat="1" x14ac:dyDescent="0.3">
      <c r="A1128" s="9">
        <v>2268376</v>
      </c>
      <c r="B1128" s="6" t="s">
        <v>43</v>
      </c>
      <c r="C1128" s="6" t="s">
        <v>1272</v>
      </c>
      <c r="E1128" s="6" t="s">
        <v>163</v>
      </c>
      <c r="F1128" s="6" t="s">
        <v>241</v>
      </c>
      <c r="G1128" s="6" t="s">
        <v>62</v>
      </c>
      <c r="H1128" s="6" t="s">
        <v>8</v>
      </c>
      <c r="I1128" s="6" t="s">
        <v>8</v>
      </c>
      <c r="J1128" s="6" t="s">
        <v>10</v>
      </c>
      <c r="K1128" s="6" t="s">
        <v>10</v>
      </c>
      <c r="L1128" s="6" t="s">
        <v>8</v>
      </c>
      <c r="M1128" s="6">
        <v>70.3</v>
      </c>
      <c r="N1128" s="6">
        <v>35.799999999999997</v>
      </c>
      <c r="O1128" s="6">
        <v>29.6</v>
      </c>
      <c r="P1128" s="6">
        <v>37.299999999999997</v>
      </c>
      <c r="Q1128" s="6">
        <v>784</v>
      </c>
      <c r="R1128" s="6">
        <v>820</v>
      </c>
      <c r="S1128" s="8">
        <v>0.05</v>
      </c>
      <c r="T1128" s="6" t="s">
        <v>10</v>
      </c>
      <c r="U1128" s="6" t="s">
        <v>336</v>
      </c>
      <c r="V1128" s="6" t="s">
        <v>684</v>
      </c>
      <c r="W1128" s="6" t="s">
        <v>10</v>
      </c>
      <c r="X1128" s="7">
        <v>42541</v>
      </c>
      <c r="Y1128" s="7">
        <v>42514</v>
      </c>
      <c r="Z1128" s="6" t="s">
        <v>61</v>
      </c>
      <c r="AA1128" s="6" t="s">
        <v>1271</v>
      </c>
      <c r="AB1128" s="6" t="s">
        <v>8</v>
      </c>
    </row>
    <row r="1129" spans="1:28" x14ac:dyDescent="0.3">
      <c r="A1129">
        <v>2216471</v>
      </c>
      <c r="B1129" t="s">
        <v>43</v>
      </c>
      <c r="C1129" t="s">
        <v>1270</v>
      </c>
      <c r="E1129" t="s">
        <v>163</v>
      </c>
      <c r="F1129" t="s">
        <v>241</v>
      </c>
      <c r="G1129" t="s">
        <v>62</v>
      </c>
      <c r="H1129" t="s">
        <v>8</v>
      </c>
      <c r="I1129" t="s">
        <v>8</v>
      </c>
      <c r="J1129" t="s">
        <v>10</v>
      </c>
      <c r="K1129" t="s">
        <v>10</v>
      </c>
      <c r="L1129" t="s">
        <v>8</v>
      </c>
      <c r="M1129">
        <v>70.3</v>
      </c>
      <c r="N1129">
        <v>35.799999999999997</v>
      </c>
      <c r="O1129">
        <v>31.7</v>
      </c>
      <c r="P1129">
        <v>39.9</v>
      </c>
      <c r="Q1129">
        <v>768</v>
      </c>
      <c r="R1129">
        <v>844</v>
      </c>
      <c r="S1129" s="5">
        <v>0.1</v>
      </c>
      <c r="T1129" t="s">
        <v>8</v>
      </c>
      <c r="X1129" s="4">
        <v>41873</v>
      </c>
      <c r="Y1129" s="4">
        <v>41845</v>
      </c>
      <c r="Z1129" t="s">
        <v>61</v>
      </c>
      <c r="AA1129" t="s">
        <v>1269</v>
      </c>
      <c r="AB1129" t="s">
        <v>8</v>
      </c>
    </row>
    <row r="1130" spans="1:28" hidden="1" x14ac:dyDescent="0.3">
      <c r="A1130">
        <v>2257224</v>
      </c>
      <c r="B1130" t="s">
        <v>43</v>
      </c>
      <c r="C1130" t="s">
        <v>1268</v>
      </c>
      <c r="E1130" t="s">
        <v>163</v>
      </c>
      <c r="F1130" t="s">
        <v>241</v>
      </c>
      <c r="G1130" t="s">
        <v>62</v>
      </c>
      <c r="H1130" t="s">
        <v>8</v>
      </c>
      <c r="I1130" t="s">
        <v>8</v>
      </c>
      <c r="J1130" t="s">
        <v>10</v>
      </c>
      <c r="K1130" t="s">
        <v>10</v>
      </c>
      <c r="L1130" t="s">
        <v>8</v>
      </c>
      <c r="M1130">
        <v>70.3</v>
      </c>
      <c r="N1130">
        <v>37.1</v>
      </c>
      <c r="O1130">
        <v>31.7</v>
      </c>
      <c r="P1130">
        <v>39.9</v>
      </c>
      <c r="Q1130">
        <v>729</v>
      </c>
      <c r="R1130">
        <v>844</v>
      </c>
      <c r="S1130" s="5">
        <v>0.15</v>
      </c>
      <c r="T1130" t="s">
        <v>8</v>
      </c>
      <c r="X1130" s="4">
        <v>42430</v>
      </c>
      <c r="Y1130" s="4">
        <v>42389</v>
      </c>
      <c r="Z1130" t="s">
        <v>61</v>
      </c>
      <c r="AA1130" t="s">
        <v>1267</v>
      </c>
      <c r="AB1130" t="s">
        <v>8</v>
      </c>
    </row>
    <row r="1131" spans="1:28" x14ac:dyDescent="0.3">
      <c r="A1131">
        <v>2216470</v>
      </c>
      <c r="B1131" t="s">
        <v>43</v>
      </c>
      <c r="C1131" t="s">
        <v>1266</v>
      </c>
      <c r="E1131" t="s">
        <v>163</v>
      </c>
      <c r="F1131" t="s">
        <v>241</v>
      </c>
      <c r="G1131" t="s">
        <v>62</v>
      </c>
      <c r="H1131" t="s">
        <v>8</v>
      </c>
      <c r="I1131" t="s">
        <v>8</v>
      </c>
      <c r="J1131" t="s">
        <v>10</v>
      </c>
      <c r="K1131" t="s">
        <v>10</v>
      </c>
      <c r="L1131" t="s">
        <v>8</v>
      </c>
      <c r="M1131">
        <v>70.3</v>
      </c>
      <c r="N1131">
        <v>35.799999999999997</v>
      </c>
      <c r="O1131">
        <v>31.5</v>
      </c>
      <c r="P1131">
        <v>39.700000000000003</v>
      </c>
      <c r="Q1131">
        <v>767</v>
      </c>
      <c r="R1131">
        <v>843</v>
      </c>
      <c r="S1131" s="5">
        <v>0.1</v>
      </c>
      <c r="T1131" t="s">
        <v>8</v>
      </c>
      <c r="X1131" s="4">
        <v>41873</v>
      </c>
      <c r="Y1131" s="4">
        <v>41845</v>
      </c>
      <c r="Z1131" t="s">
        <v>61</v>
      </c>
      <c r="AA1131" t="s">
        <v>1265</v>
      </c>
      <c r="AB1131" t="s">
        <v>8</v>
      </c>
    </row>
    <row r="1132" spans="1:28" s="12" customFormat="1" x14ac:dyDescent="0.3">
      <c r="A1132" s="12">
        <v>2219498</v>
      </c>
      <c r="B1132" s="12" t="s">
        <v>43</v>
      </c>
      <c r="C1132" s="12" t="s">
        <v>1264</v>
      </c>
      <c r="E1132" s="12" t="s">
        <v>163</v>
      </c>
      <c r="F1132" s="12" t="s">
        <v>241</v>
      </c>
      <c r="G1132" s="12" t="s">
        <v>62</v>
      </c>
      <c r="H1132" s="12" t="s">
        <v>8</v>
      </c>
      <c r="I1132" s="12" t="s">
        <v>8</v>
      </c>
      <c r="J1132" s="12" t="s">
        <v>10</v>
      </c>
      <c r="K1132" s="12" t="s">
        <v>10</v>
      </c>
      <c r="L1132" s="12" t="s">
        <v>8</v>
      </c>
      <c r="M1132" s="12">
        <v>70.3</v>
      </c>
      <c r="N1132" s="12">
        <v>35.799999999999997</v>
      </c>
      <c r="O1132" s="12">
        <v>22.7</v>
      </c>
      <c r="P1132" s="12">
        <v>27.6</v>
      </c>
      <c r="Q1132" s="12">
        <v>665</v>
      </c>
      <c r="R1132" s="12">
        <v>731</v>
      </c>
      <c r="S1132" s="14">
        <v>0.1</v>
      </c>
      <c r="T1132" s="12" t="s">
        <v>8</v>
      </c>
      <c r="X1132" s="13">
        <v>41883</v>
      </c>
      <c r="Y1132" s="13">
        <v>41884</v>
      </c>
      <c r="Z1132" s="12" t="s">
        <v>61</v>
      </c>
      <c r="AA1132" s="12" t="s">
        <v>1263</v>
      </c>
      <c r="AB1132" s="12" t="s">
        <v>8</v>
      </c>
    </row>
    <row r="1133" spans="1:28" s="6" customFormat="1" x14ac:dyDescent="0.3">
      <c r="A1133" s="6">
        <v>2281192</v>
      </c>
      <c r="B1133" s="6" t="s">
        <v>43</v>
      </c>
      <c r="C1133" s="6" t="s">
        <v>1262</v>
      </c>
      <c r="E1133" s="6" t="s">
        <v>163</v>
      </c>
      <c r="F1133" s="6" t="s">
        <v>241</v>
      </c>
      <c r="G1133" s="6" t="s">
        <v>62</v>
      </c>
      <c r="H1133" s="6" t="s">
        <v>8</v>
      </c>
      <c r="I1133" s="6" t="s">
        <v>8</v>
      </c>
      <c r="J1133" s="6" t="s">
        <v>10</v>
      </c>
      <c r="K1133" s="6" t="s">
        <v>10</v>
      </c>
      <c r="L1133" s="6" t="s">
        <v>10</v>
      </c>
      <c r="M1133" s="6">
        <v>70.3</v>
      </c>
      <c r="N1133" s="6">
        <v>35.799999999999997</v>
      </c>
      <c r="O1133" s="6">
        <v>22.5</v>
      </c>
      <c r="P1133" s="6">
        <v>27.4</v>
      </c>
      <c r="Q1133" s="6">
        <v>697</v>
      </c>
      <c r="R1133" s="6">
        <v>729</v>
      </c>
      <c r="S1133" s="8">
        <v>0.06</v>
      </c>
      <c r="T1133" s="6" t="s">
        <v>10</v>
      </c>
      <c r="U1133" s="6" t="s">
        <v>336</v>
      </c>
      <c r="V1133" s="6" t="s">
        <v>684</v>
      </c>
      <c r="W1133" s="6" t="s">
        <v>10</v>
      </c>
      <c r="X1133" s="7">
        <v>42685</v>
      </c>
      <c r="Y1133" s="7">
        <v>42654</v>
      </c>
      <c r="Z1133" s="6" t="s">
        <v>61</v>
      </c>
      <c r="AA1133" s="6" t="s">
        <v>1261</v>
      </c>
      <c r="AB1133" s="6" t="s">
        <v>8</v>
      </c>
    </row>
    <row r="1134" spans="1:28" x14ac:dyDescent="0.3">
      <c r="A1134">
        <v>2217196</v>
      </c>
      <c r="B1134" t="s">
        <v>43</v>
      </c>
      <c r="C1134" t="s">
        <v>1260</v>
      </c>
      <c r="E1134" t="s">
        <v>163</v>
      </c>
      <c r="F1134" t="s">
        <v>241</v>
      </c>
      <c r="G1134" t="s">
        <v>62</v>
      </c>
      <c r="H1134" t="s">
        <v>8</v>
      </c>
      <c r="I1134" t="s">
        <v>8</v>
      </c>
      <c r="J1134" t="s">
        <v>10</v>
      </c>
      <c r="K1134" t="s">
        <v>10</v>
      </c>
      <c r="L1134" t="s">
        <v>8</v>
      </c>
      <c r="M1134">
        <v>69.8</v>
      </c>
      <c r="N1134">
        <v>35.799999999999997</v>
      </c>
      <c r="O1134">
        <v>26.7</v>
      </c>
      <c r="P1134">
        <v>33.4</v>
      </c>
      <c r="Q1134">
        <v>714</v>
      </c>
      <c r="R1134">
        <v>784</v>
      </c>
      <c r="S1134" s="5">
        <v>0.1</v>
      </c>
      <c r="T1134" t="s">
        <v>8</v>
      </c>
      <c r="X1134" s="4">
        <v>41857</v>
      </c>
      <c r="Y1134" s="4">
        <v>41862</v>
      </c>
      <c r="Z1134" t="s">
        <v>61</v>
      </c>
      <c r="AA1134" t="s">
        <v>1259</v>
      </c>
      <c r="AB1134" t="s">
        <v>8</v>
      </c>
    </row>
    <row r="1135" spans="1:28" x14ac:dyDescent="0.3">
      <c r="A1135">
        <v>2269222</v>
      </c>
      <c r="B1135" t="s">
        <v>43</v>
      </c>
      <c r="C1135" t="s">
        <v>1258</v>
      </c>
      <c r="E1135" t="s">
        <v>163</v>
      </c>
      <c r="F1135" t="s">
        <v>241</v>
      </c>
      <c r="G1135" t="s">
        <v>62</v>
      </c>
      <c r="H1135" t="s">
        <v>8</v>
      </c>
      <c r="I1135" t="s">
        <v>8</v>
      </c>
      <c r="J1135" t="s">
        <v>10</v>
      </c>
      <c r="K1135" t="s">
        <v>10</v>
      </c>
      <c r="L1135" t="s">
        <v>8</v>
      </c>
      <c r="M1135">
        <v>69.8</v>
      </c>
      <c r="N1135">
        <v>35.799999999999997</v>
      </c>
      <c r="O1135">
        <v>26.5</v>
      </c>
      <c r="P1135">
        <v>33.200000000000003</v>
      </c>
      <c r="Q1135">
        <v>712</v>
      </c>
      <c r="R1135">
        <v>783</v>
      </c>
      <c r="S1135" s="5">
        <v>0.1</v>
      </c>
      <c r="T1135" t="s">
        <v>8</v>
      </c>
      <c r="X1135" s="4">
        <v>42541</v>
      </c>
      <c r="Y1135" s="4">
        <v>42529</v>
      </c>
      <c r="Z1135" t="s">
        <v>61</v>
      </c>
      <c r="AA1135" t="s">
        <v>1257</v>
      </c>
      <c r="AB1135" t="s">
        <v>8</v>
      </c>
    </row>
    <row r="1136" spans="1:28" x14ac:dyDescent="0.3">
      <c r="A1136">
        <v>2234809</v>
      </c>
      <c r="B1136" t="s">
        <v>43</v>
      </c>
      <c r="C1136" t="s">
        <v>1256</v>
      </c>
      <c r="E1136" t="s">
        <v>163</v>
      </c>
      <c r="F1136" t="s">
        <v>241</v>
      </c>
      <c r="G1136" t="s">
        <v>62</v>
      </c>
      <c r="H1136" t="s">
        <v>8</v>
      </c>
      <c r="I1136" t="s">
        <v>8</v>
      </c>
      <c r="J1136" t="s">
        <v>10</v>
      </c>
      <c r="K1136" t="s">
        <v>10</v>
      </c>
      <c r="L1136" t="s">
        <v>8</v>
      </c>
      <c r="M1136">
        <v>69.8</v>
      </c>
      <c r="N1136">
        <v>35.799999999999997</v>
      </c>
      <c r="O1136">
        <v>26.5</v>
      </c>
      <c r="P1136">
        <v>33.200000000000003</v>
      </c>
      <c r="Q1136">
        <v>712</v>
      </c>
      <c r="R1136">
        <v>783</v>
      </c>
      <c r="S1136" s="5">
        <v>0.1</v>
      </c>
      <c r="T1136" t="s">
        <v>8</v>
      </c>
      <c r="X1136" s="4">
        <v>42109</v>
      </c>
      <c r="Y1136" s="4">
        <v>42079</v>
      </c>
      <c r="Z1136" t="s">
        <v>61</v>
      </c>
      <c r="AA1136" t="s">
        <v>1255</v>
      </c>
      <c r="AB1136" t="s">
        <v>8</v>
      </c>
    </row>
    <row r="1137" spans="1:28" x14ac:dyDescent="0.3">
      <c r="A1137">
        <v>2209776</v>
      </c>
      <c r="B1137" t="s">
        <v>43</v>
      </c>
      <c r="C1137" t="s">
        <v>1254</v>
      </c>
      <c r="E1137" t="s">
        <v>163</v>
      </c>
      <c r="F1137" t="s">
        <v>241</v>
      </c>
      <c r="G1137" t="s">
        <v>62</v>
      </c>
      <c r="H1137" t="s">
        <v>8</v>
      </c>
      <c r="I1137" t="s">
        <v>8</v>
      </c>
      <c r="J1137" t="s">
        <v>10</v>
      </c>
      <c r="K1137" t="s">
        <v>10</v>
      </c>
      <c r="L1137" t="s">
        <v>8</v>
      </c>
      <c r="M1137">
        <v>70.3</v>
      </c>
      <c r="N1137">
        <v>35.799999999999997</v>
      </c>
      <c r="O1137">
        <v>29.9</v>
      </c>
      <c r="P1137">
        <v>36.6</v>
      </c>
      <c r="Q1137">
        <v>741</v>
      </c>
      <c r="R1137">
        <v>814</v>
      </c>
      <c r="S1137" s="5">
        <v>0.1</v>
      </c>
      <c r="T1137" t="s">
        <v>8</v>
      </c>
      <c r="X1137" s="4">
        <v>41788</v>
      </c>
      <c r="Y1137" s="4">
        <v>41758</v>
      </c>
      <c r="Z1137" t="s">
        <v>61</v>
      </c>
      <c r="AA1137" t="s">
        <v>1253</v>
      </c>
      <c r="AB1137" t="s">
        <v>8</v>
      </c>
    </row>
    <row r="1138" spans="1:28" x14ac:dyDescent="0.3">
      <c r="A1138">
        <v>2222797</v>
      </c>
      <c r="B1138" t="s">
        <v>43</v>
      </c>
      <c r="C1138" t="s">
        <v>1252</v>
      </c>
      <c r="E1138" t="s">
        <v>163</v>
      </c>
      <c r="F1138" t="s">
        <v>241</v>
      </c>
      <c r="G1138" t="s">
        <v>62</v>
      </c>
      <c r="H1138" t="s">
        <v>8</v>
      </c>
      <c r="I1138" t="s">
        <v>8</v>
      </c>
      <c r="J1138" t="s">
        <v>10</v>
      </c>
      <c r="K1138" t="s">
        <v>10</v>
      </c>
      <c r="L1138" t="s">
        <v>8</v>
      </c>
      <c r="M1138">
        <v>70.3</v>
      </c>
      <c r="N1138">
        <v>35.799999999999997</v>
      </c>
      <c r="O1138">
        <v>29.9</v>
      </c>
      <c r="P1138">
        <v>36.6</v>
      </c>
      <c r="Q1138">
        <v>741</v>
      </c>
      <c r="R1138">
        <v>814</v>
      </c>
      <c r="S1138" s="5">
        <v>0.1</v>
      </c>
      <c r="T1138" t="s">
        <v>8</v>
      </c>
      <c r="X1138" s="4">
        <v>41953</v>
      </c>
      <c r="Y1138" s="4">
        <v>41926</v>
      </c>
      <c r="Z1138" t="s">
        <v>61</v>
      </c>
      <c r="AA1138" t="s">
        <v>1251</v>
      </c>
      <c r="AB1138" t="s">
        <v>8</v>
      </c>
    </row>
    <row r="1139" spans="1:28" s="9" customFormat="1" x14ac:dyDescent="0.3">
      <c r="A1139" s="9">
        <v>2205499</v>
      </c>
      <c r="B1139" s="9" t="s">
        <v>43</v>
      </c>
      <c r="C1139" s="9" t="s">
        <v>1250</v>
      </c>
      <c r="E1139" s="9" t="s">
        <v>163</v>
      </c>
      <c r="F1139" s="9" t="s">
        <v>241</v>
      </c>
      <c r="G1139" s="9" t="s">
        <v>62</v>
      </c>
      <c r="H1139" s="9" t="s">
        <v>8</v>
      </c>
      <c r="I1139" s="9" t="s">
        <v>8</v>
      </c>
      <c r="J1139" s="9" t="s">
        <v>10</v>
      </c>
      <c r="K1139" s="9" t="s">
        <v>10</v>
      </c>
      <c r="L1139" s="9" t="s">
        <v>8</v>
      </c>
      <c r="M1139" s="9">
        <v>70.3</v>
      </c>
      <c r="N1139" s="9">
        <v>35.799999999999997</v>
      </c>
      <c r="O1139" s="9">
        <v>29.7</v>
      </c>
      <c r="P1139" s="9">
        <v>36.4</v>
      </c>
      <c r="Q1139" s="9">
        <v>739</v>
      </c>
      <c r="R1139" s="9">
        <v>812</v>
      </c>
      <c r="S1139" s="11">
        <v>0.1</v>
      </c>
      <c r="T1139" s="9" t="s">
        <v>8</v>
      </c>
      <c r="X1139" s="10">
        <v>41708</v>
      </c>
      <c r="Y1139" s="10">
        <v>41696</v>
      </c>
      <c r="Z1139" s="9" t="s">
        <v>61</v>
      </c>
      <c r="AA1139" s="9" t="s">
        <v>1249</v>
      </c>
      <c r="AB1139" s="9" t="s">
        <v>8</v>
      </c>
    </row>
    <row r="1140" spans="1:28" hidden="1" x14ac:dyDescent="0.3">
      <c r="A1140">
        <v>2226175</v>
      </c>
      <c r="B1140" t="s">
        <v>43</v>
      </c>
      <c r="C1140" t="s">
        <v>1248</v>
      </c>
      <c r="E1140" t="s">
        <v>163</v>
      </c>
      <c r="F1140" t="s">
        <v>241</v>
      </c>
      <c r="G1140" t="s">
        <v>62</v>
      </c>
      <c r="H1140" t="s">
        <v>8</v>
      </c>
      <c r="I1140" t="s">
        <v>8</v>
      </c>
      <c r="J1140" t="s">
        <v>10</v>
      </c>
      <c r="K1140" t="s">
        <v>10</v>
      </c>
      <c r="L1140" t="s">
        <v>8</v>
      </c>
      <c r="M1140">
        <v>70.3</v>
      </c>
      <c r="N1140">
        <v>35.799999999999997</v>
      </c>
      <c r="O1140">
        <v>29.9</v>
      </c>
      <c r="P1140">
        <v>36.4</v>
      </c>
      <c r="Q1140">
        <v>691</v>
      </c>
      <c r="R1140">
        <v>812</v>
      </c>
      <c r="S1140" s="5">
        <v>0.16</v>
      </c>
      <c r="T1140" t="s">
        <v>8</v>
      </c>
      <c r="X1140" s="4">
        <v>42006</v>
      </c>
      <c r="Y1140" s="4">
        <v>41971</v>
      </c>
      <c r="Z1140" t="s">
        <v>61</v>
      </c>
      <c r="AA1140" t="s">
        <v>1247</v>
      </c>
      <c r="AB1140" t="s">
        <v>8</v>
      </c>
    </row>
    <row r="1141" spans="1:28" s="6" customFormat="1" x14ac:dyDescent="0.3">
      <c r="A1141" s="9">
        <v>2274533</v>
      </c>
      <c r="B1141" s="6" t="s">
        <v>43</v>
      </c>
      <c r="C1141" s="6" t="s">
        <v>1246</v>
      </c>
      <c r="E1141" s="6" t="s">
        <v>163</v>
      </c>
      <c r="F1141" s="6" t="s">
        <v>241</v>
      </c>
      <c r="G1141" s="6" t="s">
        <v>62</v>
      </c>
      <c r="H1141" s="6" t="s">
        <v>8</v>
      </c>
      <c r="I1141" s="6" t="s">
        <v>8</v>
      </c>
      <c r="J1141" s="6" t="s">
        <v>10</v>
      </c>
      <c r="K1141" s="6" t="s">
        <v>10</v>
      </c>
      <c r="L1141" s="6" t="s">
        <v>8</v>
      </c>
      <c r="M1141" s="6">
        <v>70.3</v>
      </c>
      <c r="N1141" s="6">
        <v>35.799999999999997</v>
      </c>
      <c r="O1141" s="6">
        <v>29.7</v>
      </c>
      <c r="P1141" s="6">
        <v>36.4</v>
      </c>
      <c r="Q1141" s="6">
        <v>776</v>
      </c>
      <c r="R1141" s="6">
        <v>812</v>
      </c>
      <c r="S1141" s="8">
        <v>0.05</v>
      </c>
      <c r="T1141" s="6" t="s">
        <v>10</v>
      </c>
      <c r="U1141" s="6" t="s">
        <v>336</v>
      </c>
      <c r="V1141" s="6" t="s">
        <v>684</v>
      </c>
      <c r="W1141" s="6" t="s">
        <v>10</v>
      </c>
      <c r="X1141" s="7">
        <v>42590</v>
      </c>
      <c r="Y1141" s="7">
        <v>42579</v>
      </c>
      <c r="Z1141" s="6" t="s">
        <v>61</v>
      </c>
      <c r="AA1141" s="6" t="s">
        <v>1245</v>
      </c>
      <c r="AB1141" s="6" t="s">
        <v>8</v>
      </c>
    </row>
    <row r="1142" spans="1:28" s="6" customFormat="1" x14ac:dyDescent="0.3">
      <c r="A1142" s="6">
        <v>2274531</v>
      </c>
      <c r="B1142" s="6" t="s">
        <v>43</v>
      </c>
      <c r="C1142" s="6" t="s">
        <v>1244</v>
      </c>
      <c r="E1142" s="6" t="s">
        <v>163</v>
      </c>
      <c r="F1142" s="6" t="s">
        <v>241</v>
      </c>
      <c r="G1142" s="6" t="s">
        <v>62</v>
      </c>
      <c r="H1142" s="6" t="s">
        <v>8</v>
      </c>
      <c r="I1142" s="6" t="s">
        <v>8</v>
      </c>
      <c r="J1142" s="6" t="s">
        <v>10</v>
      </c>
      <c r="K1142" s="6" t="s">
        <v>10</v>
      </c>
      <c r="L1142" s="6" t="s">
        <v>10</v>
      </c>
      <c r="M1142" s="6">
        <v>70.5</v>
      </c>
      <c r="N1142" s="6">
        <v>35.799999999999997</v>
      </c>
      <c r="O1142" s="6">
        <v>22.7</v>
      </c>
      <c r="P1142" s="6">
        <v>29.6</v>
      </c>
      <c r="Q1142" s="6">
        <v>717</v>
      </c>
      <c r="R1142" s="6">
        <v>749</v>
      </c>
      <c r="S1142" s="8">
        <v>0.05</v>
      </c>
      <c r="T1142" s="6" t="s">
        <v>10</v>
      </c>
      <c r="U1142" s="6" t="s">
        <v>336</v>
      </c>
      <c r="V1142" s="6" t="s">
        <v>684</v>
      </c>
      <c r="W1142" s="6" t="s">
        <v>10</v>
      </c>
      <c r="X1142" s="7">
        <v>42597</v>
      </c>
      <c r="Y1142" s="7">
        <v>42591</v>
      </c>
      <c r="Z1142" s="6" t="s">
        <v>61</v>
      </c>
      <c r="AA1142" s="6" t="s">
        <v>1243</v>
      </c>
      <c r="AB1142" s="6" t="s">
        <v>8</v>
      </c>
    </row>
    <row r="1143" spans="1:28" s="6" customFormat="1" x14ac:dyDescent="0.3">
      <c r="A1143" s="9">
        <v>2274532</v>
      </c>
      <c r="B1143" s="6" t="s">
        <v>43</v>
      </c>
      <c r="C1143" s="6" t="s">
        <v>1242</v>
      </c>
      <c r="E1143" s="6" t="s">
        <v>163</v>
      </c>
      <c r="F1143" s="6" t="s">
        <v>241</v>
      </c>
      <c r="G1143" s="6" t="s">
        <v>62</v>
      </c>
      <c r="H1143" s="6" t="s">
        <v>8</v>
      </c>
      <c r="I1143" s="6" t="s">
        <v>8</v>
      </c>
      <c r="J1143" s="6" t="s">
        <v>10</v>
      </c>
      <c r="K1143" s="6" t="s">
        <v>10</v>
      </c>
      <c r="L1143" s="6" t="s">
        <v>8</v>
      </c>
      <c r="M1143" s="6">
        <v>70.5</v>
      </c>
      <c r="N1143" s="6">
        <v>35.799999999999997</v>
      </c>
      <c r="O1143" s="6">
        <v>29.9</v>
      </c>
      <c r="P1143" s="6">
        <v>39.9</v>
      </c>
      <c r="Q1143" s="6">
        <v>804</v>
      </c>
      <c r="R1143" s="6">
        <v>844</v>
      </c>
      <c r="S1143" s="8">
        <v>0.06</v>
      </c>
      <c r="T1143" s="6" t="s">
        <v>10</v>
      </c>
      <c r="U1143" s="6" t="s">
        <v>336</v>
      </c>
      <c r="V1143" s="6" t="s">
        <v>684</v>
      </c>
      <c r="W1143" s="6" t="s">
        <v>10</v>
      </c>
      <c r="X1143" s="7">
        <v>42597</v>
      </c>
      <c r="Y1143" s="7">
        <v>42591</v>
      </c>
      <c r="Z1143" s="6" t="s">
        <v>61</v>
      </c>
      <c r="AA1143" s="6" t="s">
        <v>1241</v>
      </c>
      <c r="AB1143" s="6" t="s">
        <v>8</v>
      </c>
    </row>
    <row r="1144" spans="1:28" hidden="1" x14ac:dyDescent="0.3">
      <c r="A1144">
        <v>2233037</v>
      </c>
      <c r="B1144" t="s">
        <v>43</v>
      </c>
      <c r="C1144" t="s">
        <v>1240</v>
      </c>
      <c r="E1144" t="s">
        <v>163</v>
      </c>
      <c r="F1144" t="s">
        <v>258</v>
      </c>
      <c r="G1144" t="s">
        <v>62</v>
      </c>
      <c r="H1144" t="s">
        <v>8</v>
      </c>
      <c r="I1144" t="s">
        <v>8</v>
      </c>
      <c r="J1144" t="s">
        <v>8</v>
      </c>
      <c r="K1144" t="s">
        <v>10</v>
      </c>
      <c r="L1144" t="s">
        <v>8</v>
      </c>
      <c r="M1144">
        <v>73.3</v>
      </c>
      <c r="N1144">
        <v>35.9</v>
      </c>
      <c r="O1144">
        <v>33.5</v>
      </c>
      <c r="P1144">
        <v>43.7</v>
      </c>
      <c r="Q1144">
        <v>717</v>
      </c>
      <c r="R1144">
        <v>788</v>
      </c>
      <c r="S1144" s="5">
        <v>0.1</v>
      </c>
      <c r="T1144" t="s">
        <v>8</v>
      </c>
      <c r="X1144" s="4">
        <v>42065</v>
      </c>
      <c r="Y1144" s="4">
        <v>42044</v>
      </c>
      <c r="Z1144" t="s">
        <v>61</v>
      </c>
      <c r="AA1144" t="s">
        <v>1239</v>
      </c>
      <c r="AB1144" t="s">
        <v>8</v>
      </c>
    </row>
    <row r="1145" spans="1:28" s="9" customFormat="1" x14ac:dyDescent="0.3">
      <c r="A1145" s="9">
        <v>2221180</v>
      </c>
      <c r="B1145" s="9" t="s">
        <v>43</v>
      </c>
      <c r="C1145" s="9" t="s">
        <v>1238</v>
      </c>
      <c r="E1145" s="9" t="s">
        <v>163</v>
      </c>
      <c r="F1145" s="9" t="s">
        <v>241</v>
      </c>
      <c r="G1145" s="9" t="s">
        <v>62</v>
      </c>
      <c r="H1145" s="9" t="s">
        <v>8</v>
      </c>
      <c r="I1145" s="9" t="s">
        <v>8</v>
      </c>
      <c r="J1145" s="9" t="s">
        <v>10</v>
      </c>
      <c r="K1145" s="9" t="s">
        <v>10</v>
      </c>
      <c r="L1145" s="9" t="s">
        <v>8</v>
      </c>
      <c r="M1145" s="9">
        <v>70.3</v>
      </c>
      <c r="N1145" s="9">
        <v>35.799999999999997</v>
      </c>
      <c r="O1145" s="9">
        <v>29.8</v>
      </c>
      <c r="P1145" s="9">
        <v>39.700000000000003</v>
      </c>
      <c r="Q1145" s="9">
        <v>766</v>
      </c>
      <c r="R1145" s="9">
        <v>843</v>
      </c>
      <c r="S1145" s="11">
        <v>0.1</v>
      </c>
      <c r="T1145" s="9" t="s">
        <v>8</v>
      </c>
      <c r="X1145" s="10">
        <v>41957</v>
      </c>
      <c r="Y1145" s="10">
        <v>41914</v>
      </c>
      <c r="Z1145" s="9" t="s">
        <v>61</v>
      </c>
      <c r="AA1145" s="9" t="s">
        <v>1237</v>
      </c>
      <c r="AB1145" s="9" t="s">
        <v>8</v>
      </c>
    </row>
    <row r="1146" spans="1:28" x14ac:dyDescent="0.3">
      <c r="A1146">
        <v>2243314</v>
      </c>
      <c r="B1146" t="s">
        <v>43</v>
      </c>
      <c r="C1146" t="s">
        <v>1236</v>
      </c>
      <c r="E1146" t="s">
        <v>163</v>
      </c>
      <c r="F1146" t="s">
        <v>241</v>
      </c>
      <c r="G1146" t="s">
        <v>62</v>
      </c>
      <c r="H1146" t="s">
        <v>8</v>
      </c>
      <c r="I1146" t="s">
        <v>8</v>
      </c>
      <c r="J1146" t="s">
        <v>10</v>
      </c>
      <c r="K1146" t="s">
        <v>10</v>
      </c>
      <c r="L1146" t="s">
        <v>8</v>
      </c>
      <c r="M1146">
        <v>70.3</v>
      </c>
      <c r="N1146">
        <v>35.799999999999997</v>
      </c>
      <c r="O1146">
        <v>29.8</v>
      </c>
      <c r="P1146">
        <v>39.700000000000003</v>
      </c>
      <c r="Q1146">
        <v>766</v>
      </c>
      <c r="R1146">
        <v>843</v>
      </c>
      <c r="S1146" s="5">
        <v>0.1</v>
      </c>
      <c r="T1146" t="s">
        <v>8</v>
      </c>
      <c r="X1146" s="4">
        <v>42199</v>
      </c>
      <c r="Y1146" s="4">
        <v>42180</v>
      </c>
      <c r="Z1146" t="s">
        <v>61</v>
      </c>
      <c r="AA1146" t="s">
        <v>1235</v>
      </c>
      <c r="AB1146" t="s">
        <v>8</v>
      </c>
    </row>
    <row r="1147" spans="1:28" x14ac:dyDescent="0.3">
      <c r="A1147">
        <v>2233036</v>
      </c>
      <c r="B1147" t="s">
        <v>43</v>
      </c>
      <c r="C1147" t="s">
        <v>1234</v>
      </c>
      <c r="E1147" t="s">
        <v>163</v>
      </c>
      <c r="F1147" t="s">
        <v>241</v>
      </c>
      <c r="G1147" t="s">
        <v>62</v>
      </c>
      <c r="H1147" t="s">
        <v>8</v>
      </c>
      <c r="I1147" t="s">
        <v>8</v>
      </c>
      <c r="J1147" t="s">
        <v>10</v>
      </c>
      <c r="K1147" t="s">
        <v>10</v>
      </c>
      <c r="L1147" t="s">
        <v>8</v>
      </c>
      <c r="M1147">
        <v>70.3</v>
      </c>
      <c r="N1147">
        <v>35.799999999999997</v>
      </c>
      <c r="O1147">
        <v>29.6</v>
      </c>
      <c r="P1147">
        <v>39.5</v>
      </c>
      <c r="Q1147">
        <v>765</v>
      </c>
      <c r="R1147">
        <v>841</v>
      </c>
      <c r="S1147" s="5">
        <v>0.1</v>
      </c>
      <c r="T1147" t="s">
        <v>8</v>
      </c>
      <c r="X1147" s="4">
        <v>42065</v>
      </c>
      <c r="Y1147" s="4">
        <v>42044</v>
      </c>
      <c r="Z1147" t="s">
        <v>61</v>
      </c>
      <c r="AA1147" t="s">
        <v>1233</v>
      </c>
      <c r="AB1147" t="s">
        <v>8</v>
      </c>
    </row>
    <row r="1148" spans="1:28" s="6" customFormat="1" x14ac:dyDescent="0.3">
      <c r="A1148" s="6">
        <v>2211707</v>
      </c>
      <c r="B1148" s="6" t="s">
        <v>43</v>
      </c>
      <c r="C1148" s="6" t="s">
        <v>1232</v>
      </c>
      <c r="E1148" s="6" t="s">
        <v>163</v>
      </c>
      <c r="F1148" s="6" t="s">
        <v>241</v>
      </c>
      <c r="G1148" s="6" t="s">
        <v>62</v>
      </c>
      <c r="H1148" s="6" t="s">
        <v>8</v>
      </c>
      <c r="I1148" s="6" t="s">
        <v>8</v>
      </c>
      <c r="J1148" s="6" t="s">
        <v>10</v>
      </c>
      <c r="K1148" s="6" t="s">
        <v>10</v>
      </c>
      <c r="L1148" s="6" t="s">
        <v>10</v>
      </c>
      <c r="M1148" s="6">
        <v>70.3</v>
      </c>
      <c r="N1148" s="6">
        <v>35.799999999999997</v>
      </c>
      <c r="O1148" s="6">
        <v>23.5</v>
      </c>
      <c r="P1148" s="6">
        <v>29.5</v>
      </c>
      <c r="Q1148" s="6">
        <v>716</v>
      </c>
      <c r="R1148" s="6">
        <v>748</v>
      </c>
      <c r="S1148" s="8">
        <v>0.05</v>
      </c>
      <c r="T1148" s="6" t="s">
        <v>10</v>
      </c>
      <c r="U1148" s="6" t="s">
        <v>336</v>
      </c>
      <c r="V1148" s="6" t="s">
        <v>684</v>
      </c>
      <c r="W1148" s="6" t="s">
        <v>10</v>
      </c>
      <c r="X1148" s="7">
        <v>41811</v>
      </c>
      <c r="Y1148" s="7">
        <v>41782</v>
      </c>
      <c r="Z1148" s="6" t="s">
        <v>61</v>
      </c>
      <c r="AA1148" s="6" t="s">
        <v>1231</v>
      </c>
      <c r="AB1148" s="6" t="s">
        <v>8</v>
      </c>
    </row>
    <row r="1149" spans="1:28" s="6" customFormat="1" x14ac:dyDescent="0.3">
      <c r="A1149" s="6">
        <v>2236152</v>
      </c>
      <c r="B1149" s="6" t="s">
        <v>43</v>
      </c>
      <c r="C1149" s="6" t="s">
        <v>1230</v>
      </c>
      <c r="E1149" s="6" t="s">
        <v>163</v>
      </c>
      <c r="F1149" s="6" t="s">
        <v>241</v>
      </c>
      <c r="G1149" s="6" t="s">
        <v>62</v>
      </c>
      <c r="H1149" s="6" t="s">
        <v>8</v>
      </c>
      <c r="I1149" s="6" t="s">
        <v>8</v>
      </c>
      <c r="J1149" s="6" t="s">
        <v>10</v>
      </c>
      <c r="K1149" s="6" t="s">
        <v>10</v>
      </c>
      <c r="L1149" s="6" t="s">
        <v>10</v>
      </c>
      <c r="M1149" s="6">
        <v>70.3</v>
      </c>
      <c r="N1149" s="6">
        <v>35.799999999999997</v>
      </c>
      <c r="O1149" s="6">
        <v>23.5</v>
      </c>
      <c r="P1149" s="6">
        <v>29.5</v>
      </c>
      <c r="Q1149" s="6">
        <v>716</v>
      </c>
      <c r="R1149" s="6">
        <v>748</v>
      </c>
      <c r="S1149" s="8">
        <v>0.05</v>
      </c>
      <c r="T1149" s="6" t="s">
        <v>10</v>
      </c>
      <c r="U1149" s="6" t="s">
        <v>336</v>
      </c>
      <c r="V1149" s="6" t="s">
        <v>684</v>
      </c>
      <c r="W1149" s="6" t="s">
        <v>10</v>
      </c>
      <c r="X1149" s="7">
        <v>42128</v>
      </c>
      <c r="Y1149" s="7">
        <v>42103</v>
      </c>
      <c r="Z1149" s="6" t="s">
        <v>61</v>
      </c>
      <c r="AA1149" s="6" t="s">
        <v>1229</v>
      </c>
      <c r="AB1149" s="6" t="s">
        <v>8</v>
      </c>
    </row>
    <row r="1150" spans="1:28" s="6" customFormat="1" x14ac:dyDescent="0.3">
      <c r="A1150" s="6">
        <v>2270229</v>
      </c>
      <c r="B1150" s="6" t="s">
        <v>43</v>
      </c>
      <c r="C1150" s="6" t="s">
        <v>1228</v>
      </c>
      <c r="E1150" s="6" t="s">
        <v>163</v>
      </c>
      <c r="F1150" s="6" t="s">
        <v>241</v>
      </c>
      <c r="G1150" s="6" t="s">
        <v>62</v>
      </c>
      <c r="H1150" s="6" t="s">
        <v>8</v>
      </c>
      <c r="I1150" s="6" t="s">
        <v>8</v>
      </c>
      <c r="J1150" s="6" t="s">
        <v>10</v>
      </c>
      <c r="K1150" s="6" t="s">
        <v>10</v>
      </c>
      <c r="L1150" s="6" t="s">
        <v>10</v>
      </c>
      <c r="M1150" s="6">
        <v>70.3</v>
      </c>
      <c r="N1150" s="6">
        <v>35.799999999999997</v>
      </c>
      <c r="O1150" s="6">
        <v>23.5</v>
      </c>
      <c r="P1150" s="6">
        <v>29.5</v>
      </c>
      <c r="Q1150" s="6">
        <v>716</v>
      </c>
      <c r="R1150" s="6">
        <v>748</v>
      </c>
      <c r="S1150" s="8">
        <v>0.05</v>
      </c>
      <c r="T1150" s="6" t="s">
        <v>10</v>
      </c>
      <c r="U1150" s="6" t="s">
        <v>336</v>
      </c>
      <c r="V1150" s="6" t="s">
        <v>684</v>
      </c>
      <c r="W1150" s="6" t="s">
        <v>10</v>
      </c>
      <c r="X1150" s="7">
        <v>42576</v>
      </c>
      <c r="Y1150" s="7">
        <v>42538</v>
      </c>
      <c r="Z1150" s="6" t="s">
        <v>61</v>
      </c>
      <c r="AA1150" s="6" t="s">
        <v>1227</v>
      </c>
      <c r="AB1150" s="6" t="s">
        <v>8</v>
      </c>
    </row>
    <row r="1151" spans="1:28" hidden="1" x14ac:dyDescent="0.3">
      <c r="A1151">
        <v>2257389</v>
      </c>
      <c r="B1151" t="s">
        <v>1114</v>
      </c>
      <c r="C1151" t="s">
        <v>1226</v>
      </c>
      <c r="E1151" t="s">
        <v>64</v>
      </c>
      <c r="F1151" t="s">
        <v>154</v>
      </c>
      <c r="G1151" t="s">
        <v>153</v>
      </c>
      <c r="H1151" t="s">
        <v>10</v>
      </c>
      <c r="I1151" t="s">
        <v>8</v>
      </c>
      <c r="J1151" t="s">
        <v>8</v>
      </c>
      <c r="K1151" t="s">
        <v>8</v>
      </c>
      <c r="L1151" t="s">
        <v>8</v>
      </c>
      <c r="M1151">
        <v>19.399999999999999</v>
      </c>
      <c r="N1151">
        <v>18.600000000000001</v>
      </c>
      <c r="O1151">
        <v>1.6</v>
      </c>
      <c r="P1151">
        <v>1.6</v>
      </c>
      <c r="Q1151">
        <v>207</v>
      </c>
      <c r="R1151">
        <v>267</v>
      </c>
      <c r="S1151" s="5">
        <v>0.22</v>
      </c>
      <c r="T1151" t="s">
        <v>8</v>
      </c>
      <c r="X1151" s="4">
        <v>41718</v>
      </c>
      <c r="Y1151" s="4">
        <v>41713</v>
      </c>
      <c r="Z1151" t="s">
        <v>72</v>
      </c>
      <c r="AA1151" t="s">
        <v>1225</v>
      </c>
      <c r="AB1151" t="s">
        <v>8</v>
      </c>
    </row>
    <row r="1152" spans="1:28" hidden="1" x14ac:dyDescent="0.3">
      <c r="A1152">
        <v>2217772</v>
      </c>
      <c r="B1152" t="s">
        <v>43</v>
      </c>
      <c r="C1152" t="s">
        <v>1224</v>
      </c>
      <c r="E1152" t="s">
        <v>87</v>
      </c>
      <c r="F1152" t="s">
        <v>680</v>
      </c>
      <c r="G1152" t="s">
        <v>62</v>
      </c>
      <c r="H1152" t="s">
        <v>8</v>
      </c>
      <c r="I1152" t="s">
        <v>10</v>
      </c>
      <c r="J1152" t="s">
        <v>10</v>
      </c>
      <c r="K1152" t="s">
        <v>10</v>
      </c>
      <c r="L1152" t="s">
        <v>10</v>
      </c>
      <c r="M1152">
        <v>82.7</v>
      </c>
      <c r="N1152">
        <v>42.1</v>
      </c>
      <c r="O1152">
        <v>25.6</v>
      </c>
      <c r="P1152">
        <v>32.700000000000003</v>
      </c>
      <c r="Q1152">
        <v>762</v>
      </c>
      <c r="R1152">
        <v>838</v>
      </c>
      <c r="S1152" s="5">
        <v>0.1</v>
      </c>
      <c r="T1152" t="s">
        <v>8</v>
      </c>
      <c r="X1152" s="4">
        <v>41927</v>
      </c>
      <c r="Y1152" s="4">
        <v>41852</v>
      </c>
      <c r="Z1152" t="s">
        <v>61</v>
      </c>
      <c r="AA1152" t="s">
        <v>1223</v>
      </c>
      <c r="AB1152" t="s">
        <v>8</v>
      </c>
    </row>
    <row r="1153" spans="1:28" hidden="1" x14ac:dyDescent="0.3">
      <c r="A1153">
        <v>2248563</v>
      </c>
      <c r="B1153" t="s">
        <v>43</v>
      </c>
      <c r="C1153" t="s">
        <v>1222</v>
      </c>
      <c r="E1153" t="s">
        <v>87</v>
      </c>
      <c r="F1153" t="s">
        <v>680</v>
      </c>
      <c r="G1153" t="s">
        <v>62</v>
      </c>
      <c r="H1153" t="s">
        <v>8</v>
      </c>
      <c r="I1153" t="s">
        <v>10</v>
      </c>
      <c r="J1153" t="s">
        <v>10</v>
      </c>
      <c r="K1153" t="s">
        <v>10</v>
      </c>
      <c r="L1153" t="s">
        <v>8</v>
      </c>
      <c r="M1153">
        <v>83.5</v>
      </c>
      <c r="N1153">
        <v>42</v>
      </c>
      <c r="O1153">
        <v>25.6</v>
      </c>
      <c r="P1153">
        <v>32.700000000000003</v>
      </c>
      <c r="Q1153">
        <v>762</v>
      </c>
      <c r="R1153">
        <v>838</v>
      </c>
      <c r="S1153" s="5">
        <v>0.1</v>
      </c>
      <c r="T1153" t="s">
        <v>8</v>
      </c>
      <c r="X1153" s="4">
        <v>42328</v>
      </c>
      <c r="Y1153" s="4">
        <v>42275</v>
      </c>
      <c r="Z1153" t="s">
        <v>61</v>
      </c>
      <c r="AA1153" t="s">
        <v>1221</v>
      </c>
      <c r="AB1153" t="s">
        <v>8</v>
      </c>
    </row>
    <row r="1154" spans="1:28" hidden="1" x14ac:dyDescent="0.3">
      <c r="A1154">
        <v>2282474</v>
      </c>
      <c r="B1154" t="s">
        <v>43</v>
      </c>
      <c r="C1154" t="s">
        <v>1220</v>
      </c>
      <c r="E1154" t="s">
        <v>87</v>
      </c>
      <c r="F1154" t="s">
        <v>680</v>
      </c>
      <c r="G1154" t="s">
        <v>62</v>
      </c>
      <c r="H1154" t="s">
        <v>8</v>
      </c>
      <c r="I1154" t="s">
        <v>10</v>
      </c>
      <c r="J1154" t="s">
        <v>10</v>
      </c>
      <c r="K1154" t="s">
        <v>10</v>
      </c>
      <c r="L1154" t="s">
        <v>10</v>
      </c>
      <c r="M1154">
        <v>82.7</v>
      </c>
      <c r="N1154">
        <v>42.1</v>
      </c>
      <c r="O1154">
        <v>25.6</v>
      </c>
      <c r="P1154">
        <v>32.700000000000003</v>
      </c>
      <c r="Q1154">
        <v>762</v>
      </c>
      <c r="R1154">
        <v>838</v>
      </c>
      <c r="S1154" s="5">
        <v>0.1</v>
      </c>
      <c r="T1154" t="s">
        <v>8</v>
      </c>
      <c r="X1154" s="4">
        <v>42669</v>
      </c>
      <c r="Y1154" s="4">
        <v>42667</v>
      </c>
      <c r="Z1154" t="s">
        <v>61</v>
      </c>
      <c r="AA1154" t="s">
        <v>1219</v>
      </c>
      <c r="AB1154" t="s">
        <v>8</v>
      </c>
    </row>
    <row r="1155" spans="1:28" hidden="1" x14ac:dyDescent="0.3">
      <c r="A1155">
        <v>2276379</v>
      </c>
      <c r="B1155" t="s">
        <v>43</v>
      </c>
      <c r="C1155" t="s">
        <v>1218</v>
      </c>
      <c r="E1155" t="s">
        <v>87</v>
      </c>
      <c r="F1155" t="s">
        <v>225</v>
      </c>
      <c r="G1155" t="s">
        <v>62</v>
      </c>
      <c r="H1155" t="s">
        <v>8</v>
      </c>
      <c r="I1155" t="s">
        <v>8</v>
      </c>
      <c r="J1155" t="s">
        <v>10</v>
      </c>
      <c r="K1155" t="s">
        <v>10</v>
      </c>
      <c r="L1155" t="s">
        <v>8</v>
      </c>
      <c r="M1155">
        <v>70.3</v>
      </c>
      <c r="N1155">
        <v>35.9</v>
      </c>
      <c r="O1155">
        <v>21.9</v>
      </c>
      <c r="P1155">
        <v>27.5</v>
      </c>
      <c r="Q1155">
        <v>609</v>
      </c>
      <c r="R1155">
        <v>668</v>
      </c>
      <c r="S1155" s="5">
        <v>0.1</v>
      </c>
      <c r="T1155" t="s">
        <v>8</v>
      </c>
      <c r="X1155" s="4">
        <v>42606</v>
      </c>
      <c r="Y1155" s="4">
        <v>42601</v>
      </c>
      <c r="Z1155" t="s">
        <v>61</v>
      </c>
      <c r="AA1155" t="s">
        <v>1217</v>
      </c>
      <c r="AB1155" t="s">
        <v>8</v>
      </c>
    </row>
    <row r="1156" spans="1:28" hidden="1" x14ac:dyDescent="0.3">
      <c r="A1156">
        <v>2270247</v>
      </c>
      <c r="B1156" t="s">
        <v>43</v>
      </c>
      <c r="C1156" t="s">
        <v>1216</v>
      </c>
      <c r="E1156" t="s">
        <v>87</v>
      </c>
      <c r="F1156" t="s">
        <v>225</v>
      </c>
      <c r="G1156" t="s">
        <v>62</v>
      </c>
      <c r="H1156" t="s">
        <v>8</v>
      </c>
      <c r="I1156" t="s">
        <v>8</v>
      </c>
      <c r="J1156" t="s">
        <v>10</v>
      </c>
      <c r="K1156" t="s">
        <v>10</v>
      </c>
      <c r="L1156" t="s">
        <v>8</v>
      </c>
      <c r="M1156">
        <v>70.3</v>
      </c>
      <c r="N1156">
        <v>35.9</v>
      </c>
      <c r="O1156">
        <v>21.9</v>
      </c>
      <c r="P1156">
        <v>27.5</v>
      </c>
      <c r="Q1156">
        <v>530</v>
      </c>
      <c r="R1156">
        <v>668</v>
      </c>
      <c r="S1156" s="5">
        <v>0.22</v>
      </c>
      <c r="T1156" t="s">
        <v>8</v>
      </c>
      <c r="X1156" s="4">
        <v>42534</v>
      </c>
      <c r="Y1156" s="4">
        <v>42534</v>
      </c>
      <c r="Z1156" t="s">
        <v>61</v>
      </c>
      <c r="AA1156" t="s">
        <v>1215</v>
      </c>
      <c r="AB1156" t="s">
        <v>10</v>
      </c>
    </row>
    <row r="1157" spans="1:28" hidden="1" x14ac:dyDescent="0.3">
      <c r="A1157">
        <v>2267063</v>
      </c>
      <c r="B1157" t="s">
        <v>43</v>
      </c>
      <c r="C1157" t="s">
        <v>1214</v>
      </c>
      <c r="E1157" t="s">
        <v>87</v>
      </c>
      <c r="F1157" t="s">
        <v>225</v>
      </c>
      <c r="G1157" t="s">
        <v>62</v>
      </c>
      <c r="H1157" t="s">
        <v>8</v>
      </c>
      <c r="I1157" t="s">
        <v>8</v>
      </c>
      <c r="J1157" t="s">
        <v>10</v>
      </c>
      <c r="K1157" t="s">
        <v>10</v>
      </c>
      <c r="L1157" t="s">
        <v>8</v>
      </c>
      <c r="M1157">
        <v>70.3</v>
      </c>
      <c r="N1157">
        <v>35.9</v>
      </c>
      <c r="O1157">
        <v>21.7</v>
      </c>
      <c r="P1157">
        <v>27.2</v>
      </c>
      <c r="Q1157">
        <v>607</v>
      </c>
      <c r="R1157">
        <v>665</v>
      </c>
      <c r="S1157" s="5">
        <v>0.1</v>
      </c>
      <c r="T1157" t="s">
        <v>8</v>
      </c>
      <c r="X1157" s="4">
        <v>42509</v>
      </c>
      <c r="Y1157" s="4">
        <v>42507</v>
      </c>
      <c r="Z1157" t="s">
        <v>61</v>
      </c>
      <c r="AA1157" t="s">
        <v>1213</v>
      </c>
      <c r="AB1157" t="s">
        <v>8</v>
      </c>
    </row>
    <row r="1158" spans="1:28" hidden="1" x14ac:dyDescent="0.3">
      <c r="A1158">
        <v>2216272</v>
      </c>
      <c r="B1158" t="s">
        <v>43</v>
      </c>
      <c r="C1158" t="s">
        <v>1212</v>
      </c>
      <c r="E1158" t="s">
        <v>87</v>
      </c>
      <c r="F1158" t="s">
        <v>225</v>
      </c>
      <c r="G1158" t="s">
        <v>62</v>
      </c>
      <c r="H1158" t="s">
        <v>8</v>
      </c>
      <c r="I1158" t="s">
        <v>8</v>
      </c>
      <c r="J1158" t="s">
        <v>10</v>
      </c>
      <c r="K1158" t="s">
        <v>10</v>
      </c>
      <c r="L1158" t="s">
        <v>8</v>
      </c>
      <c r="M1158">
        <v>67</v>
      </c>
      <c r="N1158">
        <v>33</v>
      </c>
      <c r="O1158">
        <v>21.9</v>
      </c>
      <c r="P1158">
        <v>27.1</v>
      </c>
      <c r="Q1158">
        <v>606</v>
      </c>
      <c r="R1158">
        <v>664</v>
      </c>
      <c r="S1158" s="5">
        <v>0.1</v>
      </c>
      <c r="T1158" t="s">
        <v>8</v>
      </c>
      <c r="X1158" s="4">
        <v>41837</v>
      </c>
      <c r="Y1158" s="4">
        <v>41842</v>
      </c>
      <c r="Z1158" t="s">
        <v>61</v>
      </c>
      <c r="AA1158" t="s">
        <v>1211</v>
      </c>
      <c r="AB1158" t="s">
        <v>8</v>
      </c>
    </row>
    <row r="1159" spans="1:28" hidden="1" x14ac:dyDescent="0.3">
      <c r="A1159">
        <v>2231809</v>
      </c>
      <c r="B1159" t="s">
        <v>43</v>
      </c>
      <c r="C1159" t="s">
        <v>1210</v>
      </c>
      <c r="E1159" t="s">
        <v>87</v>
      </c>
      <c r="F1159" t="s">
        <v>225</v>
      </c>
      <c r="G1159" t="s">
        <v>62</v>
      </c>
      <c r="H1159" t="s">
        <v>8</v>
      </c>
      <c r="I1159" t="s">
        <v>8</v>
      </c>
      <c r="J1159" t="s">
        <v>10</v>
      </c>
      <c r="K1159" t="s">
        <v>10</v>
      </c>
      <c r="L1159" t="s">
        <v>10</v>
      </c>
      <c r="M1159">
        <v>70.3</v>
      </c>
      <c r="N1159">
        <v>35.9</v>
      </c>
      <c r="O1159">
        <v>26.1</v>
      </c>
      <c r="P1159">
        <v>33.1</v>
      </c>
      <c r="Q1159">
        <v>652</v>
      </c>
      <c r="R1159">
        <v>715</v>
      </c>
      <c r="S1159" s="5">
        <v>0.1</v>
      </c>
      <c r="T1159" t="s">
        <v>8</v>
      </c>
      <c r="X1159" s="4">
        <v>41912</v>
      </c>
      <c r="Y1159" s="4">
        <v>41852</v>
      </c>
      <c r="Z1159" t="s">
        <v>61</v>
      </c>
      <c r="AA1159" t="s">
        <v>1209</v>
      </c>
      <c r="AB1159" t="s">
        <v>8</v>
      </c>
    </row>
    <row r="1160" spans="1:28" hidden="1" x14ac:dyDescent="0.3">
      <c r="A1160">
        <v>2220102</v>
      </c>
      <c r="B1160" t="s">
        <v>43</v>
      </c>
      <c r="C1160" t="s">
        <v>1208</v>
      </c>
      <c r="E1160" t="s">
        <v>87</v>
      </c>
      <c r="F1160" t="s">
        <v>225</v>
      </c>
      <c r="G1160" t="s">
        <v>62</v>
      </c>
      <c r="H1160" t="s">
        <v>8</v>
      </c>
      <c r="I1160" t="s">
        <v>8</v>
      </c>
      <c r="J1160" t="s">
        <v>10</v>
      </c>
      <c r="K1160" t="s">
        <v>10</v>
      </c>
      <c r="L1160" t="s">
        <v>10</v>
      </c>
      <c r="M1160">
        <v>70.3</v>
      </c>
      <c r="N1160">
        <v>35.9</v>
      </c>
      <c r="O1160">
        <v>26.1</v>
      </c>
      <c r="P1160">
        <v>33.1</v>
      </c>
      <c r="Q1160">
        <v>652</v>
      </c>
      <c r="R1160">
        <v>715</v>
      </c>
      <c r="S1160" s="5">
        <v>0.1</v>
      </c>
      <c r="T1160" t="s">
        <v>8</v>
      </c>
      <c r="X1160" s="4">
        <v>41905</v>
      </c>
      <c r="Y1160" s="4">
        <v>41852</v>
      </c>
      <c r="Z1160" t="s">
        <v>61</v>
      </c>
      <c r="AA1160" t="s">
        <v>1207</v>
      </c>
      <c r="AB1160" t="s">
        <v>8</v>
      </c>
    </row>
    <row r="1161" spans="1:28" hidden="1" x14ac:dyDescent="0.3">
      <c r="A1161">
        <v>2217512</v>
      </c>
      <c r="B1161" t="s">
        <v>43</v>
      </c>
      <c r="C1161" t="s">
        <v>1206</v>
      </c>
      <c r="E1161" t="s">
        <v>205</v>
      </c>
      <c r="F1161" t="s">
        <v>204</v>
      </c>
      <c r="G1161" t="s">
        <v>62</v>
      </c>
      <c r="H1161" t="s">
        <v>8</v>
      </c>
      <c r="I1161" t="s">
        <v>8</v>
      </c>
      <c r="J1161" t="s">
        <v>8</v>
      </c>
      <c r="K1161" t="s">
        <v>10</v>
      </c>
      <c r="L1161" t="s">
        <v>8</v>
      </c>
      <c r="M1161">
        <v>66.099999999999994</v>
      </c>
      <c r="N1161">
        <v>29.9</v>
      </c>
      <c r="O1161">
        <v>20.2</v>
      </c>
      <c r="P1161">
        <v>24.4</v>
      </c>
      <c r="Q1161">
        <v>471</v>
      </c>
      <c r="R1161">
        <v>515</v>
      </c>
      <c r="S1161" s="5">
        <v>0.1</v>
      </c>
      <c r="T1161" t="s">
        <v>8</v>
      </c>
      <c r="X1161" s="4">
        <v>41866</v>
      </c>
      <c r="Y1161" s="4">
        <v>41864</v>
      </c>
      <c r="Z1161" t="s">
        <v>61</v>
      </c>
      <c r="AA1161" t="s">
        <v>1205</v>
      </c>
      <c r="AB1161" t="s">
        <v>10</v>
      </c>
    </row>
    <row r="1162" spans="1:28" hidden="1" x14ac:dyDescent="0.3">
      <c r="A1162">
        <v>2214539</v>
      </c>
      <c r="B1162" t="s">
        <v>43</v>
      </c>
      <c r="C1162" t="s">
        <v>1204</v>
      </c>
      <c r="E1162" t="s">
        <v>205</v>
      </c>
      <c r="F1162" t="s">
        <v>204</v>
      </c>
      <c r="G1162" t="s">
        <v>62</v>
      </c>
      <c r="H1162" t="s">
        <v>8</v>
      </c>
      <c r="I1162" t="s">
        <v>8</v>
      </c>
      <c r="J1162" t="s">
        <v>8</v>
      </c>
      <c r="K1162" t="s">
        <v>10</v>
      </c>
      <c r="L1162" t="s">
        <v>8</v>
      </c>
      <c r="M1162">
        <v>69</v>
      </c>
      <c r="N1162">
        <v>33</v>
      </c>
      <c r="O1162">
        <v>23.8</v>
      </c>
      <c r="P1162">
        <v>28.5</v>
      </c>
      <c r="Q1162">
        <v>501</v>
      </c>
      <c r="R1162">
        <v>548</v>
      </c>
      <c r="S1162" s="5">
        <v>0.1</v>
      </c>
      <c r="T1162" t="s">
        <v>8</v>
      </c>
      <c r="X1162" s="4">
        <v>41821</v>
      </c>
      <c r="Y1162" s="4">
        <v>41820</v>
      </c>
      <c r="Z1162" t="s">
        <v>61</v>
      </c>
      <c r="AA1162" t="s">
        <v>1203</v>
      </c>
      <c r="AB1162" t="s">
        <v>10</v>
      </c>
    </row>
    <row r="1163" spans="1:28" hidden="1" x14ac:dyDescent="0.3">
      <c r="A1163">
        <v>2284444</v>
      </c>
      <c r="B1163" t="s">
        <v>43</v>
      </c>
      <c r="C1163" t="s">
        <v>1202</v>
      </c>
      <c r="E1163" t="s">
        <v>205</v>
      </c>
      <c r="F1163" t="s">
        <v>209</v>
      </c>
      <c r="G1163" t="s">
        <v>62</v>
      </c>
      <c r="H1163" t="s">
        <v>8</v>
      </c>
      <c r="I1163" t="s">
        <v>8</v>
      </c>
      <c r="J1163" t="s">
        <v>8</v>
      </c>
      <c r="K1163" t="s">
        <v>8</v>
      </c>
      <c r="L1163" t="s">
        <v>8</v>
      </c>
      <c r="M1163">
        <v>66.099999999999994</v>
      </c>
      <c r="N1163">
        <v>29.9</v>
      </c>
      <c r="O1163">
        <v>20.2</v>
      </c>
      <c r="P1163">
        <v>24.4</v>
      </c>
      <c r="Q1163">
        <v>387</v>
      </c>
      <c r="R1163">
        <v>431</v>
      </c>
      <c r="S1163" s="5">
        <v>0.1</v>
      </c>
      <c r="T1163" t="s">
        <v>8</v>
      </c>
      <c r="X1163" s="4">
        <v>42704</v>
      </c>
      <c r="Y1163" s="4">
        <v>42692</v>
      </c>
      <c r="Z1163" t="s">
        <v>61</v>
      </c>
      <c r="AA1163" t="s">
        <v>1201</v>
      </c>
      <c r="AB1163" t="s">
        <v>10</v>
      </c>
    </row>
    <row r="1164" spans="1:28" s="6" customFormat="1" x14ac:dyDescent="0.3">
      <c r="A1164" s="6">
        <v>2275376</v>
      </c>
      <c r="B1164" s="6" t="s">
        <v>43</v>
      </c>
      <c r="C1164" s="6" t="s">
        <v>1200</v>
      </c>
      <c r="E1164" s="6" t="s">
        <v>163</v>
      </c>
      <c r="F1164" s="6" t="s">
        <v>241</v>
      </c>
      <c r="G1164" s="6" t="s">
        <v>62</v>
      </c>
      <c r="H1164" s="6" t="s">
        <v>8</v>
      </c>
      <c r="I1164" s="6" t="s">
        <v>8</v>
      </c>
      <c r="J1164" s="6" t="s">
        <v>10</v>
      </c>
      <c r="K1164" s="6" t="s">
        <v>10</v>
      </c>
      <c r="L1164" s="6" t="s">
        <v>10</v>
      </c>
      <c r="M1164" s="6">
        <v>70.3</v>
      </c>
      <c r="N1164" s="6">
        <v>35.799999999999997</v>
      </c>
      <c r="O1164" s="6">
        <v>22.8</v>
      </c>
      <c r="P1164" s="6">
        <v>29.3</v>
      </c>
      <c r="Q1164" s="6">
        <v>714</v>
      </c>
      <c r="R1164" s="6">
        <v>746</v>
      </c>
      <c r="S1164" s="8">
        <v>0.05</v>
      </c>
      <c r="T1164" s="6" t="s">
        <v>10</v>
      </c>
      <c r="U1164" s="6" t="s">
        <v>336</v>
      </c>
      <c r="V1164" s="6" t="s">
        <v>684</v>
      </c>
      <c r="W1164" s="6" t="s">
        <v>10</v>
      </c>
      <c r="X1164" s="7">
        <v>42608</v>
      </c>
      <c r="Y1164" s="7">
        <v>42594</v>
      </c>
      <c r="Z1164" s="6" t="s">
        <v>61</v>
      </c>
      <c r="AA1164" s="6" t="s">
        <v>1199</v>
      </c>
      <c r="AB1164" s="6" t="s">
        <v>8</v>
      </c>
    </row>
    <row r="1165" spans="1:28" s="6" customFormat="1" hidden="1" x14ac:dyDescent="0.3">
      <c r="A1165" s="6">
        <v>2268375</v>
      </c>
      <c r="B1165" s="6" t="s">
        <v>1198</v>
      </c>
      <c r="C1165" s="6" t="s">
        <v>1197</v>
      </c>
      <c r="E1165" s="6" t="s">
        <v>163</v>
      </c>
      <c r="F1165" s="6" t="s">
        <v>241</v>
      </c>
      <c r="G1165" s="6" t="s">
        <v>62</v>
      </c>
      <c r="H1165" s="6" t="s">
        <v>8</v>
      </c>
      <c r="I1165" s="6" t="s">
        <v>8</v>
      </c>
      <c r="J1165" s="6" t="s">
        <v>10</v>
      </c>
      <c r="K1165" s="6" t="s">
        <v>10</v>
      </c>
      <c r="L1165" s="6" t="s">
        <v>8</v>
      </c>
      <c r="M1165" s="6">
        <v>70.3</v>
      </c>
      <c r="N1165" s="6">
        <v>35.9</v>
      </c>
      <c r="O1165" s="6">
        <v>30.8</v>
      </c>
      <c r="P1165" s="6">
        <v>39.9</v>
      </c>
      <c r="Q1165" s="6">
        <v>807</v>
      </c>
      <c r="R1165" s="6">
        <v>844</v>
      </c>
      <c r="S1165" s="8">
        <v>0.05</v>
      </c>
      <c r="T1165" s="6" t="s">
        <v>10</v>
      </c>
      <c r="U1165" s="6" t="s">
        <v>336</v>
      </c>
      <c r="V1165" s="6" t="s">
        <v>684</v>
      </c>
      <c r="W1165" s="6" t="s">
        <v>10</v>
      </c>
      <c r="X1165" s="7">
        <v>42576</v>
      </c>
      <c r="Y1165" s="7">
        <v>42538</v>
      </c>
      <c r="Z1165" s="6" t="s">
        <v>61</v>
      </c>
      <c r="AA1165" s="6" t="s">
        <v>1196</v>
      </c>
      <c r="AB1165" s="6" t="s">
        <v>8</v>
      </c>
    </row>
    <row r="1166" spans="1:28" hidden="1" x14ac:dyDescent="0.3">
      <c r="A1166">
        <v>2217842</v>
      </c>
      <c r="B1166" t="s">
        <v>1121</v>
      </c>
      <c r="C1166" t="s">
        <v>1195</v>
      </c>
      <c r="E1166" t="s">
        <v>163</v>
      </c>
      <c r="F1166" t="s">
        <v>162</v>
      </c>
      <c r="G1166" t="s">
        <v>62</v>
      </c>
      <c r="H1166" t="s">
        <v>8</v>
      </c>
      <c r="I1166" t="s">
        <v>10</v>
      </c>
      <c r="J1166" t="s">
        <v>8</v>
      </c>
      <c r="K1166" t="s">
        <v>10</v>
      </c>
      <c r="L1166" t="s">
        <v>10</v>
      </c>
      <c r="M1166">
        <v>77</v>
      </c>
      <c r="N1166">
        <v>23.6</v>
      </c>
      <c r="O1166">
        <v>10</v>
      </c>
      <c r="P1166">
        <v>13.4</v>
      </c>
      <c r="Q1166">
        <v>495</v>
      </c>
      <c r="R1166">
        <v>547</v>
      </c>
      <c r="S1166" s="5">
        <v>0.11</v>
      </c>
      <c r="T1166" t="s">
        <v>8</v>
      </c>
      <c r="X1166" s="4">
        <v>41868</v>
      </c>
      <c r="Y1166" s="4">
        <v>41852</v>
      </c>
      <c r="Z1166" t="s">
        <v>61</v>
      </c>
      <c r="AA1166" t="s">
        <v>1194</v>
      </c>
      <c r="AB1166" t="s">
        <v>8</v>
      </c>
    </row>
    <row r="1167" spans="1:28" hidden="1" x14ac:dyDescent="0.3">
      <c r="A1167">
        <v>2235137</v>
      </c>
      <c r="B1167" t="s">
        <v>1121</v>
      </c>
      <c r="C1167" t="s">
        <v>1193</v>
      </c>
      <c r="E1167" t="s">
        <v>163</v>
      </c>
      <c r="F1167" t="s">
        <v>258</v>
      </c>
      <c r="G1167" t="s">
        <v>62</v>
      </c>
      <c r="H1167" t="s">
        <v>8</v>
      </c>
      <c r="I1167" t="s">
        <v>8</v>
      </c>
      <c r="J1167" t="s">
        <v>8</v>
      </c>
      <c r="K1167" t="s">
        <v>10</v>
      </c>
      <c r="L1167" t="s">
        <v>10</v>
      </c>
      <c r="M1167">
        <v>80.3</v>
      </c>
      <c r="N1167">
        <v>35.799999999999997</v>
      </c>
      <c r="O1167">
        <v>18.899999999999999</v>
      </c>
      <c r="P1167">
        <v>23.5</v>
      </c>
      <c r="Q1167">
        <v>528</v>
      </c>
      <c r="R1167">
        <v>609</v>
      </c>
      <c r="S1167" s="5">
        <v>0.15</v>
      </c>
      <c r="T1167" t="s">
        <v>8</v>
      </c>
      <c r="X1167" s="4">
        <v>41974</v>
      </c>
      <c r="Y1167" s="4">
        <v>41946</v>
      </c>
      <c r="Z1167" t="s">
        <v>61</v>
      </c>
      <c r="AA1167" t="s">
        <v>1192</v>
      </c>
      <c r="AB1167" t="s">
        <v>10</v>
      </c>
    </row>
    <row r="1168" spans="1:28" hidden="1" x14ac:dyDescent="0.3">
      <c r="A1168">
        <v>2217843</v>
      </c>
      <c r="B1168" t="s">
        <v>1121</v>
      </c>
      <c r="C1168" t="s">
        <v>1191</v>
      </c>
      <c r="E1168" t="s">
        <v>163</v>
      </c>
      <c r="F1168" t="s">
        <v>267</v>
      </c>
      <c r="G1168" t="s">
        <v>62</v>
      </c>
      <c r="H1168" t="s">
        <v>8</v>
      </c>
      <c r="I1168" t="s">
        <v>8</v>
      </c>
      <c r="J1168" t="s">
        <v>8</v>
      </c>
      <c r="K1168" t="s">
        <v>8</v>
      </c>
      <c r="L1168" t="s">
        <v>10</v>
      </c>
      <c r="M1168">
        <v>71.599999999999994</v>
      </c>
      <c r="N1168">
        <v>23.6</v>
      </c>
      <c r="O1168">
        <v>11.5</v>
      </c>
      <c r="P1168">
        <v>14</v>
      </c>
      <c r="Q1168">
        <v>395</v>
      </c>
      <c r="R1168">
        <v>441</v>
      </c>
      <c r="S1168" s="5">
        <v>0.1</v>
      </c>
      <c r="T1168" t="s">
        <v>8</v>
      </c>
      <c r="X1168" s="4">
        <v>41868</v>
      </c>
      <c r="Y1168" s="4">
        <v>41852</v>
      </c>
      <c r="Z1168" t="s">
        <v>61</v>
      </c>
      <c r="AA1168" t="s">
        <v>1190</v>
      </c>
      <c r="AB1168" t="s">
        <v>8</v>
      </c>
    </row>
    <row r="1169" spans="1:28" hidden="1" x14ac:dyDescent="0.3">
      <c r="A1169">
        <v>2235133</v>
      </c>
      <c r="B1169" t="s">
        <v>1121</v>
      </c>
      <c r="C1169" t="s">
        <v>1189</v>
      </c>
      <c r="E1169" t="s">
        <v>163</v>
      </c>
      <c r="F1169" t="s">
        <v>267</v>
      </c>
      <c r="G1169" t="s">
        <v>62</v>
      </c>
      <c r="H1169" t="s">
        <v>8</v>
      </c>
      <c r="I1169" t="s">
        <v>8</v>
      </c>
      <c r="J1169" t="s">
        <v>8</v>
      </c>
      <c r="K1169" t="s">
        <v>8</v>
      </c>
      <c r="L1169" t="s">
        <v>8</v>
      </c>
      <c r="M1169">
        <v>79.2</v>
      </c>
      <c r="N1169">
        <v>23.6</v>
      </c>
      <c r="O1169">
        <v>13</v>
      </c>
      <c r="P1169">
        <v>15.6</v>
      </c>
      <c r="Q1169">
        <v>406</v>
      </c>
      <c r="R1169">
        <v>455</v>
      </c>
      <c r="S1169" s="5">
        <v>0.11</v>
      </c>
      <c r="T1169" t="s">
        <v>8</v>
      </c>
      <c r="X1169" s="4">
        <v>41974</v>
      </c>
      <c r="Y1169" s="4">
        <v>41946</v>
      </c>
      <c r="Z1169" t="s">
        <v>61</v>
      </c>
      <c r="AA1169" t="s">
        <v>1188</v>
      </c>
      <c r="AB1169" t="s">
        <v>8</v>
      </c>
    </row>
    <row r="1170" spans="1:28" hidden="1" x14ac:dyDescent="0.3">
      <c r="A1170">
        <v>2247460</v>
      </c>
      <c r="B1170" t="s">
        <v>1121</v>
      </c>
      <c r="C1170" t="s">
        <v>1187</v>
      </c>
      <c r="E1170" t="s">
        <v>163</v>
      </c>
      <c r="F1170" t="s">
        <v>258</v>
      </c>
      <c r="G1170" t="s">
        <v>62</v>
      </c>
      <c r="H1170" t="s">
        <v>8</v>
      </c>
      <c r="I1170" t="s">
        <v>8</v>
      </c>
      <c r="J1170" t="s">
        <v>8</v>
      </c>
      <c r="K1170" t="s">
        <v>10</v>
      </c>
      <c r="L1170" t="s">
        <v>10</v>
      </c>
      <c r="M1170">
        <v>79.2</v>
      </c>
      <c r="N1170">
        <v>23.6</v>
      </c>
      <c r="O1170">
        <v>13</v>
      </c>
      <c r="P1170">
        <v>15.6</v>
      </c>
      <c r="Q1170">
        <v>491</v>
      </c>
      <c r="R1170">
        <v>539</v>
      </c>
      <c r="S1170" s="5">
        <v>0.1</v>
      </c>
      <c r="T1170" t="s">
        <v>8</v>
      </c>
      <c r="X1170" s="4">
        <v>42248</v>
      </c>
      <c r="Y1170" s="4">
        <v>42243</v>
      </c>
      <c r="Z1170" t="s">
        <v>61</v>
      </c>
      <c r="AA1170" t="s">
        <v>1186</v>
      </c>
      <c r="AB1170" t="s">
        <v>8</v>
      </c>
    </row>
    <row r="1171" spans="1:28" hidden="1" x14ac:dyDescent="0.3">
      <c r="A1171">
        <v>2235134</v>
      </c>
      <c r="B1171" t="s">
        <v>1121</v>
      </c>
      <c r="C1171" t="s">
        <v>1185</v>
      </c>
      <c r="E1171" t="s">
        <v>163</v>
      </c>
      <c r="F1171" t="s">
        <v>258</v>
      </c>
      <c r="G1171" t="s">
        <v>62</v>
      </c>
      <c r="H1171" t="s">
        <v>8</v>
      </c>
      <c r="I1171" t="s">
        <v>8</v>
      </c>
      <c r="J1171" t="s">
        <v>8</v>
      </c>
      <c r="K1171" t="s">
        <v>10</v>
      </c>
      <c r="L1171" t="s">
        <v>8</v>
      </c>
      <c r="M1171">
        <v>79.2</v>
      </c>
      <c r="N1171">
        <v>23.6</v>
      </c>
      <c r="O1171">
        <v>13</v>
      </c>
      <c r="P1171">
        <v>15.6</v>
      </c>
      <c r="Q1171">
        <v>491</v>
      </c>
      <c r="R1171">
        <v>539</v>
      </c>
      <c r="S1171" s="5">
        <v>0.1</v>
      </c>
      <c r="T1171" t="s">
        <v>8</v>
      </c>
      <c r="X1171" s="4">
        <v>41974</v>
      </c>
      <c r="Y1171" s="4">
        <v>41946</v>
      </c>
      <c r="Z1171" t="s">
        <v>61</v>
      </c>
      <c r="AA1171" t="s">
        <v>1184</v>
      </c>
      <c r="AB1171" t="s">
        <v>8</v>
      </c>
    </row>
    <row r="1172" spans="1:28" hidden="1" x14ac:dyDescent="0.3">
      <c r="A1172">
        <v>2222449</v>
      </c>
      <c r="B1172" t="s">
        <v>1121</v>
      </c>
      <c r="C1172" t="s">
        <v>1183</v>
      </c>
      <c r="E1172" t="s">
        <v>163</v>
      </c>
      <c r="F1172" t="s">
        <v>267</v>
      </c>
      <c r="G1172" t="s">
        <v>62</v>
      </c>
      <c r="H1172" t="s">
        <v>8</v>
      </c>
      <c r="I1172" t="s">
        <v>8</v>
      </c>
      <c r="J1172" t="s">
        <v>8</v>
      </c>
      <c r="K1172" t="s">
        <v>8</v>
      </c>
      <c r="L1172" t="s">
        <v>10</v>
      </c>
      <c r="M1172">
        <v>73.3</v>
      </c>
      <c r="N1172">
        <v>29.5</v>
      </c>
      <c r="O1172">
        <v>14</v>
      </c>
      <c r="P1172">
        <v>16.3</v>
      </c>
      <c r="Q1172">
        <v>414</v>
      </c>
      <c r="R1172">
        <v>461</v>
      </c>
      <c r="S1172" s="5">
        <v>0.1</v>
      </c>
      <c r="T1172" t="s">
        <v>8</v>
      </c>
      <c r="X1172" s="4">
        <v>41918</v>
      </c>
      <c r="Y1172" s="4">
        <v>41904</v>
      </c>
      <c r="Z1172" t="s">
        <v>61</v>
      </c>
      <c r="AA1172" t="s">
        <v>1182</v>
      </c>
      <c r="AB1172" t="s">
        <v>8</v>
      </c>
    </row>
    <row r="1173" spans="1:28" hidden="1" x14ac:dyDescent="0.3">
      <c r="A1173">
        <v>2222450</v>
      </c>
      <c r="B1173" t="s">
        <v>1121</v>
      </c>
      <c r="C1173" t="s">
        <v>1181</v>
      </c>
      <c r="E1173" t="s">
        <v>163</v>
      </c>
      <c r="F1173" t="s">
        <v>267</v>
      </c>
      <c r="G1173" t="s">
        <v>62</v>
      </c>
      <c r="H1173" t="s">
        <v>8</v>
      </c>
      <c r="I1173" t="s">
        <v>8</v>
      </c>
      <c r="J1173" t="s">
        <v>8</v>
      </c>
      <c r="K1173" t="s">
        <v>8</v>
      </c>
      <c r="L1173" t="s">
        <v>10</v>
      </c>
      <c r="M1173">
        <v>79.5</v>
      </c>
      <c r="N1173">
        <v>29.5</v>
      </c>
      <c r="O1173">
        <v>15.5</v>
      </c>
      <c r="P1173">
        <v>18.7</v>
      </c>
      <c r="Q1173">
        <v>433</v>
      </c>
      <c r="R1173">
        <v>482</v>
      </c>
      <c r="S1173" s="5">
        <v>0.1</v>
      </c>
      <c r="T1173" t="s">
        <v>8</v>
      </c>
      <c r="X1173" s="4">
        <v>41918</v>
      </c>
      <c r="Y1173" s="4">
        <v>41904</v>
      </c>
      <c r="Z1173" t="s">
        <v>61</v>
      </c>
      <c r="AA1173" t="s">
        <v>1180</v>
      </c>
      <c r="AB1173" t="s">
        <v>8</v>
      </c>
    </row>
    <row r="1174" spans="1:28" hidden="1" x14ac:dyDescent="0.3">
      <c r="A1174">
        <v>2222451</v>
      </c>
      <c r="B1174" t="s">
        <v>1121</v>
      </c>
      <c r="C1174" t="s">
        <v>1179</v>
      </c>
      <c r="E1174" t="s">
        <v>163</v>
      </c>
      <c r="F1174" t="s">
        <v>258</v>
      </c>
      <c r="G1174" t="s">
        <v>62</v>
      </c>
      <c r="H1174" t="s">
        <v>8</v>
      </c>
      <c r="I1174" t="s">
        <v>8</v>
      </c>
      <c r="J1174" t="s">
        <v>8</v>
      </c>
      <c r="K1174" t="s">
        <v>10</v>
      </c>
      <c r="L1174" t="s">
        <v>10</v>
      </c>
      <c r="M1174">
        <v>79.5</v>
      </c>
      <c r="N1174">
        <v>29.5</v>
      </c>
      <c r="O1174">
        <v>15.2</v>
      </c>
      <c r="P1174">
        <v>18.399999999999999</v>
      </c>
      <c r="Q1174">
        <v>514</v>
      </c>
      <c r="R1174">
        <v>564</v>
      </c>
      <c r="S1174" s="5">
        <v>0.1</v>
      </c>
      <c r="T1174" t="s">
        <v>8</v>
      </c>
      <c r="X1174" s="4">
        <v>41918</v>
      </c>
      <c r="Y1174" s="4">
        <v>41904</v>
      </c>
      <c r="Z1174" t="s">
        <v>61</v>
      </c>
      <c r="AA1174" t="s">
        <v>1178</v>
      </c>
      <c r="AB1174" t="s">
        <v>8</v>
      </c>
    </row>
    <row r="1175" spans="1:28" hidden="1" x14ac:dyDescent="0.3">
      <c r="A1175">
        <v>2222452</v>
      </c>
      <c r="B1175" t="s">
        <v>1121</v>
      </c>
      <c r="C1175" t="s">
        <v>1177</v>
      </c>
      <c r="E1175" t="s">
        <v>163</v>
      </c>
      <c r="F1175" t="s">
        <v>258</v>
      </c>
      <c r="G1175" t="s">
        <v>62</v>
      </c>
      <c r="H1175" t="s">
        <v>8</v>
      </c>
      <c r="I1175" t="s">
        <v>8</v>
      </c>
      <c r="J1175" t="s">
        <v>8</v>
      </c>
      <c r="K1175" t="s">
        <v>10</v>
      </c>
      <c r="L1175" t="s">
        <v>10</v>
      </c>
      <c r="M1175">
        <v>79.5</v>
      </c>
      <c r="N1175">
        <v>29.5</v>
      </c>
      <c r="O1175">
        <v>15.5</v>
      </c>
      <c r="P1175">
        <v>18.7</v>
      </c>
      <c r="Q1175">
        <v>517</v>
      </c>
      <c r="R1175">
        <v>566</v>
      </c>
      <c r="S1175" s="5">
        <v>0.1</v>
      </c>
      <c r="T1175" t="s">
        <v>8</v>
      </c>
      <c r="X1175" s="4">
        <v>41918</v>
      </c>
      <c r="Y1175" s="4">
        <v>41904</v>
      </c>
      <c r="Z1175" t="s">
        <v>61</v>
      </c>
      <c r="AA1175" t="s">
        <v>1176</v>
      </c>
      <c r="AB1175" t="s">
        <v>8</v>
      </c>
    </row>
    <row r="1176" spans="1:28" hidden="1" x14ac:dyDescent="0.3">
      <c r="A1176">
        <v>2222456</v>
      </c>
      <c r="B1176" t="s">
        <v>1121</v>
      </c>
      <c r="C1176" t="s">
        <v>1175</v>
      </c>
      <c r="E1176" t="s">
        <v>163</v>
      </c>
      <c r="F1176" t="s">
        <v>258</v>
      </c>
      <c r="G1176" t="s">
        <v>62</v>
      </c>
      <c r="H1176" t="s">
        <v>8</v>
      </c>
      <c r="I1176" t="s">
        <v>8</v>
      </c>
      <c r="J1176" t="s">
        <v>8</v>
      </c>
      <c r="K1176" t="s">
        <v>10</v>
      </c>
      <c r="L1176" t="s">
        <v>10</v>
      </c>
      <c r="M1176">
        <v>79.5</v>
      </c>
      <c r="N1176">
        <v>35.799999999999997</v>
      </c>
      <c r="O1176">
        <v>19.5</v>
      </c>
      <c r="P1176">
        <v>24.1</v>
      </c>
      <c r="Q1176">
        <v>532</v>
      </c>
      <c r="R1176">
        <v>614</v>
      </c>
      <c r="S1176" s="5">
        <v>0.15</v>
      </c>
      <c r="T1176" t="s">
        <v>8</v>
      </c>
      <c r="X1176" s="4">
        <v>41918</v>
      </c>
      <c r="Y1176" s="4">
        <v>41904</v>
      </c>
      <c r="Z1176" t="s">
        <v>61</v>
      </c>
      <c r="AA1176" t="s">
        <v>1174</v>
      </c>
      <c r="AB1176" t="s">
        <v>10</v>
      </c>
    </row>
    <row r="1177" spans="1:28" hidden="1" x14ac:dyDescent="0.3">
      <c r="A1177">
        <v>2222455</v>
      </c>
      <c r="B1177" t="s">
        <v>1121</v>
      </c>
      <c r="C1177" t="s">
        <v>1173</v>
      </c>
      <c r="E1177" t="s">
        <v>163</v>
      </c>
      <c r="F1177" t="s">
        <v>258</v>
      </c>
      <c r="G1177" t="s">
        <v>62</v>
      </c>
      <c r="H1177" t="s">
        <v>8</v>
      </c>
      <c r="I1177" t="s">
        <v>8</v>
      </c>
      <c r="J1177" t="s">
        <v>8</v>
      </c>
      <c r="K1177" t="s">
        <v>10</v>
      </c>
      <c r="L1177" t="s">
        <v>10</v>
      </c>
      <c r="M1177">
        <v>79.5</v>
      </c>
      <c r="N1177">
        <v>35.799999999999997</v>
      </c>
      <c r="O1177">
        <v>19.5</v>
      </c>
      <c r="P1177">
        <v>24.1</v>
      </c>
      <c r="Q1177">
        <v>532</v>
      </c>
      <c r="R1177">
        <v>614</v>
      </c>
      <c r="S1177" s="5">
        <v>0.15</v>
      </c>
      <c r="T1177" t="s">
        <v>8</v>
      </c>
      <c r="X1177" s="4">
        <v>41918</v>
      </c>
      <c r="Y1177" s="4">
        <v>41904</v>
      </c>
      <c r="Z1177" t="s">
        <v>61</v>
      </c>
      <c r="AA1177" t="s">
        <v>1172</v>
      </c>
      <c r="AB1177" t="s">
        <v>10</v>
      </c>
    </row>
    <row r="1178" spans="1:28" hidden="1" x14ac:dyDescent="0.3">
      <c r="A1178">
        <v>2222454</v>
      </c>
      <c r="B1178" t="s">
        <v>1121</v>
      </c>
      <c r="C1178" t="s">
        <v>1171</v>
      </c>
      <c r="E1178" t="s">
        <v>163</v>
      </c>
      <c r="F1178" t="s">
        <v>258</v>
      </c>
      <c r="G1178" t="s">
        <v>62</v>
      </c>
      <c r="H1178" t="s">
        <v>8</v>
      </c>
      <c r="I1178" t="s">
        <v>8</v>
      </c>
      <c r="J1178" t="s">
        <v>8</v>
      </c>
      <c r="K1178" t="s">
        <v>10</v>
      </c>
      <c r="L1178" t="s">
        <v>10</v>
      </c>
      <c r="M1178">
        <v>79.5</v>
      </c>
      <c r="N1178">
        <v>35.799999999999997</v>
      </c>
      <c r="O1178">
        <v>19.5</v>
      </c>
      <c r="P1178">
        <v>24.1</v>
      </c>
      <c r="Q1178">
        <v>532</v>
      </c>
      <c r="R1178">
        <v>614</v>
      </c>
      <c r="S1178" s="5">
        <v>0.15</v>
      </c>
      <c r="T1178" t="s">
        <v>8</v>
      </c>
      <c r="X1178" s="4">
        <v>41918</v>
      </c>
      <c r="Y1178" s="4">
        <v>41904</v>
      </c>
      <c r="Z1178" t="s">
        <v>61</v>
      </c>
      <c r="AA1178" t="s">
        <v>1170</v>
      </c>
      <c r="AB1178" t="s">
        <v>10</v>
      </c>
    </row>
    <row r="1179" spans="1:28" hidden="1" x14ac:dyDescent="0.3">
      <c r="A1179">
        <v>2203884</v>
      </c>
      <c r="B1179" t="s">
        <v>1121</v>
      </c>
      <c r="C1179" t="s">
        <v>1169</v>
      </c>
      <c r="E1179" t="s">
        <v>163</v>
      </c>
      <c r="F1179" t="s">
        <v>672</v>
      </c>
      <c r="G1179" t="s">
        <v>62</v>
      </c>
      <c r="H1179" t="s">
        <v>8</v>
      </c>
      <c r="I1179" t="s">
        <v>10</v>
      </c>
      <c r="J1179" t="s">
        <v>8</v>
      </c>
      <c r="K1179" t="s">
        <v>8</v>
      </c>
      <c r="L1179" t="s">
        <v>10</v>
      </c>
      <c r="M1179">
        <v>69.7</v>
      </c>
      <c r="N1179">
        <v>22.3</v>
      </c>
      <c r="O1179">
        <v>9.4</v>
      </c>
      <c r="P1179">
        <v>11.3</v>
      </c>
      <c r="Q1179">
        <v>395</v>
      </c>
      <c r="R1179">
        <v>443</v>
      </c>
      <c r="S1179" s="5">
        <v>0.11</v>
      </c>
      <c r="T1179" t="s">
        <v>8</v>
      </c>
      <c r="X1179" s="4">
        <v>41682</v>
      </c>
      <c r="Y1179" s="4">
        <v>41681</v>
      </c>
      <c r="Z1179" t="s">
        <v>61</v>
      </c>
      <c r="AA1179" t="s">
        <v>1168</v>
      </c>
      <c r="AB1179" t="s">
        <v>8</v>
      </c>
    </row>
    <row r="1180" spans="1:28" hidden="1" x14ac:dyDescent="0.3">
      <c r="A1180">
        <v>2203885</v>
      </c>
      <c r="B1180" t="s">
        <v>1121</v>
      </c>
      <c r="C1180" t="s">
        <v>1167</v>
      </c>
      <c r="E1180" t="s">
        <v>163</v>
      </c>
      <c r="F1180" t="s">
        <v>672</v>
      </c>
      <c r="G1180" t="s">
        <v>62</v>
      </c>
      <c r="H1180" t="s">
        <v>8</v>
      </c>
      <c r="I1180" t="s">
        <v>10</v>
      </c>
      <c r="J1180" t="s">
        <v>8</v>
      </c>
      <c r="K1180" t="s">
        <v>8</v>
      </c>
      <c r="L1180" t="s">
        <v>10</v>
      </c>
      <c r="M1180">
        <v>69.7</v>
      </c>
      <c r="N1180">
        <v>22.3</v>
      </c>
      <c r="O1180">
        <v>9.4</v>
      </c>
      <c r="P1180">
        <v>11.3</v>
      </c>
      <c r="Q1180">
        <v>395</v>
      </c>
      <c r="R1180">
        <v>443</v>
      </c>
      <c r="S1180" s="5">
        <v>0.11</v>
      </c>
      <c r="T1180" t="s">
        <v>8</v>
      </c>
      <c r="X1180" s="4">
        <v>41682</v>
      </c>
      <c r="Y1180" s="4">
        <v>41681</v>
      </c>
      <c r="Z1180" t="s">
        <v>61</v>
      </c>
      <c r="AA1180" t="s">
        <v>1166</v>
      </c>
      <c r="AB1180" t="s">
        <v>8</v>
      </c>
    </row>
    <row r="1181" spans="1:28" hidden="1" x14ac:dyDescent="0.3">
      <c r="A1181">
        <v>2247459</v>
      </c>
      <c r="B1181" t="s">
        <v>1121</v>
      </c>
      <c r="C1181" t="s">
        <v>1165</v>
      </c>
      <c r="E1181" t="s">
        <v>163</v>
      </c>
      <c r="F1181" t="s">
        <v>672</v>
      </c>
      <c r="G1181" t="s">
        <v>62</v>
      </c>
      <c r="H1181" t="s">
        <v>8</v>
      </c>
      <c r="I1181" t="s">
        <v>10</v>
      </c>
      <c r="J1181" t="s">
        <v>8</v>
      </c>
      <c r="K1181" t="s">
        <v>8</v>
      </c>
      <c r="L1181" t="s">
        <v>10</v>
      </c>
      <c r="M1181">
        <v>69.7</v>
      </c>
      <c r="N1181">
        <v>21.5</v>
      </c>
      <c r="O1181">
        <v>9.4</v>
      </c>
      <c r="P1181">
        <v>11.2</v>
      </c>
      <c r="Q1181">
        <v>395</v>
      </c>
      <c r="R1181">
        <v>442</v>
      </c>
      <c r="S1181" s="5">
        <v>0.11</v>
      </c>
      <c r="T1181" t="s">
        <v>8</v>
      </c>
      <c r="X1181" s="4">
        <v>42248</v>
      </c>
      <c r="Y1181" s="4">
        <v>42243</v>
      </c>
      <c r="Z1181" t="s">
        <v>61</v>
      </c>
      <c r="AA1181" t="s">
        <v>1164</v>
      </c>
      <c r="AB1181" t="s">
        <v>8</v>
      </c>
    </row>
    <row r="1182" spans="1:28" hidden="1" x14ac:dyDescent="0.3">
      <c r="A1182">
        <v>2207541</v>
      </c>
      <c r="B1182" t="s">
        <v>1121</v>
      </c>
      <c r="C1182" t="s">
        <v>1163</v>
      </c>
      <c r="E1182" t="s">
        <v>163</v>
      </c>
      <c r="F1182" t="s">
        <v>672</v>
      </c>
      <c r="G1182" t="s">
        <v>62</v>
      </c>
      <c r="H1182" t="s">
        <v>8</v>
      </c>
      <c r="I1182" t="s">
        <v>10</v>
      </c>
      <c r="J1182" t="s">
        <v>8</v>
      </c>
      <c r="K1182" t="s">
        <v>8</v>
      </c>
      <c r="L1182" t="s">
        <v>8</v>
      </c>
      <c r="M1182">
        <v>69.7</v>
      </c>
      <c r="N1182">
        <v>21.5</v>
      </c>
      <c r="O1182">
        <v>9.4</v>
      </c>
      <c r="P1182">
        <v>11.2</v>
      </c>
      <c r="Q1182">
        <v>395</v>
      </c>
      <c r="R1182">
        <v>442</v>
      </c>
      <c r="S1182" s="5">
        <v>0.11</v>
      </c>
      <c r="T1182" t="s">
        <v>8</v>
      </c>
      <c r="X1182" s="4">
        <v>41730</v>
      </c>
      <c r="Y1182" s="4">
        <v>41726</v>
      </c>
      <c r="Z1182" t="s">
        <v>61</v>
      </c>
      <c r="AA1182" t="s">
        <v>1162</v>
      </c>
      <c r="AB1182" t="s">
        <v>8</v>
      </c>
    </row>
    <row r="1183" spans="1:28" hidden="1" x14ac:dyDescent="0.3">
      <c r="A1183">
        <v>2235132</v>
      </c>
      <c r="B1183" t="s">
        <v>1121</v>
      </c>
      <c r="C1183" t="s">
        <v>1161</v>
      </c>
      <c r="E1183" t="s">
        <v>163</v>
      </c>
      <c r="F1183" t="s">
        <v>162</v>
      </c>
      <c r="G1183" t="s">
        <v>62</v>
      </c>
      <c r="H1183" t="s">
        <v>8</v>
      </c>
      <c r="I1183" t="s">
        <v>10</v>
      </c>
      <c r="J1183" t="s">
        <v>8</v>
      </c>
      <c r="K1183" t="s">
        <v>10</v>
      </c>
      <c r="L1183" t="s">
        <v>8</v>
      </c>
      <c r="M1183">
        <v>69.7</v>
      </c>
      <c r="N1183">
        <v>21.5</v>
      </c>
      <c r="O1183">
        <v>9.3000000000000007</v>
      </c>
      <c r="P1183">
        <v>11.1</v>
      </c>
      <c r="Q1183">
        <v>475</v>
      </c>
      <c r="R1183">
        <v>525</v>
      </c>
      <c r="S1183" s="5">
        <v>0.11</v>
      </c>
      <c r="T1183" t="s">
        <v>8</v>
      </c>
      <c r="X1183" s="4">
        <v>41974</v>
      </c>
      <c r="Y1183" s="4">
        <v>41946</v>
      </c>
      <c r="Z1183" t="s">
        <v>61</v>
      </c>
      <c r="AA1183" t="s">
        <v>1160</v>
      </c>
      <c r="AB1183" t="s">
        <v>8</v>
      </c>
    </row>
    <row r="1184" spans="1:28" hidden="1" x14ac:dyDescent="0.3">
      <c r="A1184">
        <v>2207540</v>
      </c>
      <c r="B1184" t="s">
        <v>1121</v>
      </c>
      <c r="C1184" t="s">
        <v>1159</v>
      </c>
      <c r="E1184" t="s">
        <v>163</v>
      </c>
      <c r="F1184" t="s">
        <v>162</v>
      </c>
      <c r="G1184" t="s">
        <v>62</v>
      </c>
      <c r="H1184" t="s">
        <v>8</v>
      </c>
      <c r="I1184" t="s">
        <v>10</v>
      </c>
      <c r="J1184" t="s">
        <v>8</v>
      </c>
      <c r="K1184" t="s">
        <v>10</v>
      </c>
      <c r="L1184" t="s">
        <v>8</v>
      </c>
      <c r="M1184">
        <v>69.7</v>
      </c>
      <c r="N1184">
        <v>21.5</v>
      </c>
      <c r="O1184">
        <v>9.3000000000000007</v>
      </c>
      <c r="P1184">
        <v>11.1</v>
      </c>
      <c r="Q1184">
        <v>475</v>
      </c>
      <c r="R1184">
        <v>525</v>
      </c>
      <c r="S1184" s="5">
        <v>0.11</v>
      </c>
      <c r="T1184" t="s">
        <v>8</v>
      </c>
      <c r="X1184" s="4">
        <v>41730</v>
      </c>
      <c r="Y1184" s="4">
        <v>41726</v>
      </c>
      <c r="Z1184" t="s">
        <v>61</v>
      </c>
      <c r="AA1184" t="s">
        <v>1158</v>
      </c>
      <c r="AB1184" t="s">
        <v>8</v>
      </c>
    </row>
    <row r="1185" spans="1:28" hidden="1" x14ac:dyDescent="0.3">
      <c r="A1185">
        <v>2235131</v>
      </c>
      <c r="B1185" t="s">
        <v>1121</v>
      </c>
      <c r="C1185" t="s">
        <v>1157</v>
      </c>
      <c r="E1185" t="s">
        <v>163</v>
      </c>
      <c r="F1185" t="s">
        <v>162</v>
      </c>
      <c r="G1185" t="s">
        <v>62</v>
      </c>
      <c r="H1185" t="s">
        <v>8</v>
      </c>
      <c r="I1185" t="s">
        <v>10</v>
      </c>
      <c r="J1185" t="s">
        <v>8</v>
      </c>
      <c r="K1185" t="s">
        <v>10</v>
      </c>
      <c r="L1185" t="s">
        <v>8</v>
      </c>
      <c r="M1185">
        <v>69.7</v>
      </c>
      <c r="N1185">
        <v>21.5</v>
      </c>
      <c r="O1185">
        <v>9.3000000000000007</v>
      </c>
      <c r="P1185">
        <v>11.1</v>
      </c>
      <c r="Q1185">
        <v>475</v>
      </c>
      <c r="R1185">
        <v>525</v>
      </c>
      <c r="S1185" s="5">
        <v>0.11</v>
      </c>
      <c r="T1185" t="s">
        <v>8</v>
      </c>
      <c r="X1185" s="4">
        <v>41974</v>
      </c>
      <c r="Y1185" s="4">
        <v>41946</v>
      </c>
      <c r="Z1185" t="s">
        <v>61</v>
      </c>
      <c r="AA1185" t="s">
        <v>1156</v>
      </c>
      <c r="AB1185" t="s">
        <v>8</v>
      </c>
    </row>
    <row r="1186" spans="1:28" hidden="1" x14ac:dyDescent="0.3">
      <c r="A1186">
        <v>2222457</v>
      </c>
      <c r="B1186" t="s">
        <v>1121</v>
      </c>
      <c r="C1186" t="s">
        <v>1155</v>
      </c>
      <c r="E1186" t="s">
        <v>163</v>
      </c>
      <c r="F1186" t="s">
        <v>162</v>
      </c>
      <c r="G1186" t="s">
        <v>62</v>
      </c>
      <c r="H1186" t="s">
        <v>8</v>
      </c>
      <c r="I1186" t="s">
        <v>10</v>
      </c>
      <c r="J1186" t="s">
        <v>8</v>
      </c>
      <c r="K1186" t="s">
        <v>10</v>
      </c>
      <c r="L1186" t="s">
        <v>10</v>
      </c>
      <c r="M1186">
        <v>79.5</v>
      </c>
      <c r="N1186">
        <v>29.9</v>
      </c>
      <c r="O1186">
        <v>14.1</v>
      </c>
      <c r="P1186">
        <v>17.399999999999999</v>
      </c>
      <c r="Q1186">
        <v>507</v>
      </c>
      <c r="R1186">
        <v>584</v>
      </c>
      <c r="S1186" s="5">
        <v>0.15</v>
      </c>
      <c r="T1186" t="s">
        <v>8</v>
      </c>
      <c r="X1186" s="4">
        <v>41918</v>
      </c>
      <c r="Y1186" s="4">
        <v>41904</v>
      </c>
      <c r="Z1186" t="s">
        <v>61</v>
      </c>
      <c r="AA1186" t="s">
        <v>1154</v>
      </c>
      <c r="AB1186" t="s">
        <v>8</v>
      </c>
    </row>
    <row r="1187" spans="1:28" hidden="1" x14ac:dyDescent="0.3">
      <c r="A1187">
        <v>2222458</v>
      </c>
      <c r="B1187" t="s">
        <v>1121</v>
      </c>
      <c r="C1187" t="s">
        <v>1153</v>
      </c>
      <c r="E1187" t="s">
        <v>163</v>
      </c>
      <c r="F1187" t="s">
        <v>162</v>
      </c>
      <c r="G1187" t="s">
        <v>62</v>
      </c>
      <c r="H1187" t="s">
        <v>8</v>
      </c>
      <c r="I1187" t="s">
        <v>10</v>
      </c>
      <c r="J1187" t="s">
        <v>8</v>
      </c>
      <c r="K1187" t="s">
        <v>10</v>
      </c>
      <c r="L1187" t="s">
        <v>10</v>
      </c>
      <c r="M1187">
        <v>79.5</v>
      </c>
      <c r="N1187">
        <v>29.9</v>
      </c>
      <c r="O1187">
        <v>14.1</v>
      </c>
      <c r="P1187">
        <v>17.399999999999999</v>
      </c>
      <c r="Q1187">
        <v>507</v>
      </c>
      <c r="R1187">
        <v>584</v>
      </c>
      <c r="S1187" s="5">
        <v>0.15</v>
      </c>
      <c r="T1187" t="s">
        <v>8</v>
      </c>
      <c r="X1187" s="4">
        <v>41918</v>
      </c>
      <c r="Y1187" s="4">
        <v>41904</v>
      </c>
      <c r="Z1187" t="s">
        <v>61</v>
      </c>
      <c r="AA1187" t="s">
        <v>1152</v>
      </c>
      <c r="AB1187" t="s">
        <v>8</v>
      </c>
    </row>
    <row r="1188" spans="1:28" hidden="1" x14ac:dyDescent="0.3">
      <c r="A1188">
        <v>2274534</v>
      </c>
      <c r="B1188" t="s">
        <v>1121</v>
      </c>
      <c r="C1188" t="s">
        <v>1151</v>
      </c>
      <c r="E1188" t="s">
        <v>163</v>
      </c>
      <c r="F1188" t="s">
        <v>162</v>
      </c>
      <c r="G1188" t="s">
        <v>62</v>
      </c>
      <c r="H1188" t="s">
        <v>8</v>
      </c>
      <c r="I1188" t="s">
        <v>10</v>
      </c>
      <c r="J1188" t="s">
        <v>8</v>
      </c>
      <c r="K1188" t="s">
        <v>10</v>
      </c>
      <c r="L1188" t="s">
        <v>10</v>
      </c>
      <c r="M1188">
        <v>79.5</v>
      </c>
      <c r="N1188">
        <v>29.9</v>
      </c>
      <c r="O1188">
        <v>14.1</v>
      </c>
      <c r="P1188">
        <v>17.399999999999999</v>
      </c>
      <c r="Q1188">
        <v>507</v>
      </c>
      <c r="R1188">
        <v>584</v>
      </c>
      <c r="S1188" s="5">
        <v>0.15</v>
      </c>
      <c r="T1188" t="s">
        <v>8</v>
      </c>
      <c r="X1188" s="4">
        <v>42597</v>
      </c>
      <c r="Y1188" s="4">
        <v>42587</v>
      </c>
      <c r="Z1188" t="s">
        <v>61</v>
      </c>
      <c r="AA1188" t="s">
        <v>1150</v>
      </c>
      <c r="AB1188" t="s">
        <v>8</v>
      </c>
    </row>
    <row r="1189" spans="1:28" hidden="1" x14ac:dyDescent="0.3">
      <c r="A1189">
        <v>2274535</v>
      </c>
      <c r="B1189" t="s">
        <v>1121</v>
      </c>
      <c r="C1189" t="s">
        <v>1149</v>
      </c>
      <c r="E1189" t="s">
        <v>163</v>
      </c>
      <c r="F1189" t="s">
        <v>162</v>
      </c>
      <c r="G1189" t="s">
        <v>62</v>
      </c>
      <c r="H1189" t="s">
        <v>8</v>
      </c>
      <c r="I1189" t="s">
        <v>10</v>
      </c>
      <c r="J1189" t="s">
        <v>8</v>
      </c>
      <c r="K1189" t="s">
        <v>10</v>
      </c>
      <c r="L1189" t="s">
        <v>10</v>
      </c>
      <c r="M1189">
        <v>79.5</v>
      </c>
      <c r="N1189">
        <v>29.9</v>
      </c>
      <c r="O1189">
        <v>14.1</v>
      </c>
      <c r="P1189">
        <v>17.399999999999999</v>
      </c>
      <c r="Q1189">
        <v>507</v>
      </c>
      <c r="R1189">
        <v>584</v>
      </c>
      <c r="S1189" s="5">
        <v>0.15</v>
      </c>
      <c r="T1189" t="s">
        <v>8</v>
      </c>
      <c r="X1189" s="4">
        <v>42597</v>
      </c>
      <c r="Y1189" s="4">
        <v>42587</v>
      </c>
      <c r="Z1189" t="s">
        <v>61</v>
      </c>
      <c r="AA1189" t="s">
        <v>1148</v>
      </c>
      <c r="AB1189" t="s">
        <v>8</v>
      </c>
    </row>
    <row r="1190" spans="1:28" hidden="1" x14ac:dyDescent="0.3">
      <c r="A1190">
        <v>2222464</v>
      </c>
      <c r="B1190" t="s">
        <v>1121</v>
      </c>
      <c r="C1190" t="s">
        <v>1147</v>
      </c>
      <c r="E1190" t="s">
        <v>163</v>
      </c>
      <c r="F1190" t="s">
        <v>162</v>
      </c>
      <c r="G1190" t="s">
        <v>62</v>
      </c>
      <c r="H1190" t="s">
        <v>8</v>
      </c>
      <c r="I1190" t="s">
        <v>10</v>
      </c>
      <c r="J1190" t="s">
        <v>8</v>
      </c>
      <c r="K1190" t="s">
        <v>10</v>
      </c>
      <c r="L1190" t="s">
        <v>10</v>
      </c>
      <c r="M1190">
        <v>79.5</v>
      </c>
      <c r="N1190">
        <v>35.5</v>
      </c>
      <c r="O1190">
        <v>19.5</v>
      </c>
      <c r="P1190">
        <v>24.1</v>
      </c>
      <c r="Q1190">
        <v>561</v>
      </c>
      <c r="R1190">
        <v>647</v>
      </c>
      <c r="S1190" s="5">
        <v>0.15</v>
      </c>
      <c r="T1190" t="s">
        <v>8</v>
      </c>
      <c r="X1190" s="4">
        <v>41918</v>
      </c>
      <c r="Y1190" s="4">
        <v>41904</v>
      </c>
      <c r="Z1190" t="s">
        <v>61</v>
      </c>
      <c r="AA1190" t="s">
        <v>1146</v>
      </c>
      <c r="AB1190" t="s">
        <v>8</v>
      </c>
    </row>
    <row r="1191" spans="1:28" hidden="1" x14ac:dyDescent="0.3">
      <c r="A1191">
        <v>2222463</v>
      </c>
      <c r="B1191" t="s">
        <v>1121</v>
      </c>
      <c r="C1191" t="s">
        <v>1145</v>
      </c>
      <c r="E1191" t="s">
        <v>163</v>
      </c>
      <c r="F1191" t="s">
        <v>162</v>
      </c>
      <c r="G1191" t="s">
        <v>62</v>
      </c>
      <c r="H1191" t="s">
        <v>8</v>
      </c>
      <c r="I1191" t="s">
        <v>10</v>
      </c>
      <c r="J1191" t="s">
        <v>8</v>
      </c>
      <c r="K1191" t="s">
        <v>10</v>
      </c>
      <c r="L1191" t="s">
        <v>10</v>
      </c>
      <c r="M1191">
        <v>79.5</v>
      </c>
      <c r="N1191">
        <v>35.5</v>
      </c>
      <c r="O1191">
        <v>19.5</v>
      </c>
      <c r="P1191">
        <v>24.1</v>
      </c>
      <c r="Q1191">
        <v>561</v>
      </c>
      <c r="R1191">
        <v>647</v>
      </c>
      <c r="S1191" s="5">
        <v>0.15</v>
      </c>
      <c r="T1191" t="s">
        <v>8</v>
      </c>
      <c r="X1191" s="4">
        <v>41918</v>
      </c>
      <c r="Y1191" s="4">
        <v>41904</v>
      </c>
      <c r="Z1191" t="s">
        <v>61</v>
      </c>
      <c r="AA1191" t="s">
        <v>1144</v>
      </c>
      <c r="AB1191" t="s">
        <v>8</v>
      </c>
    </row>
    <row r="1192" spans="1:28" hidden="1" x14ac:dyDescent="0.3">
      <c r="A1192">
        <v>2222462</v>
      </c>
      <c r="B1192" t="s">
        <v>1121</v>
      </c>
      <c r="C1192" t="s">
        <v>1143</v>
      </c>
      <c r="E1192" t="s">
        <v>163</v>
      </c>
      <c r="F1192" t="s">
        <v>162</v>
      </c>
      <c r="G1192" t="s">
        <v>62</v>
      </c>
      <c r="H1192" t="s">
        <v>8</v>
      </c>
      <c r="I1192" t="s">
        <v>10</v>
      </c>
      <c r="J1192" t="s">
        <v>8</v>
      </c>
      <c r="K1192" t="s">
        <v>10</v>
      </c>
      <c r="L1192" t="s">
        <v>10</v>
      </c>
      <c r="M1192">
        <v>79.5</v>
      </c>
      <c r="N1192">
        <v>35.5</v>
      </c>
      <c r="O1192">
        <v>19.5</v>
      </c>
      <c r="P1192">
        <v>24.1</v>
      </c>
      <c r="Q1192">
        <v>561</v>
      </c>
      <c r="R1192">
        <v>647</v>
      </c>
      <c r="S1192" s="5">
        <v>0.15</v>
      </c>
      <c r="T1192" t="s">
        <v>8</v>
      </c>
      <c r="X1192" s="4">
        <v>41918</v>
      </c>
      <c r="Y1192" s="4">
        <v>41904</v>
      </c>
      <c r="Z1192" t="s">
        <v>61</v>
      </c>
      <c r="AA1192" t="s">
        <v>1142</v>
      </c>
      <c r="AB1192" t="s">
        <v>8</v>
      </c>
    </row>
    <row r="1193" spans="1:28" hidden="1" x14ac:dyDescent="0.3">
      <c r="A1193">
        <v>2270236</v>
      </c>
      <c r="B1193" t="s">
        <v>1121</v>
      </c>
      <c r="C1193" t="s">
        <v>1141</v>
      </c>
      <c r="E1193" t="s">
        <v>64</v>
      </c>
      <c r="F1193" t="s">
        <v>289</v>
      </c>
      <c r="G1193" t="s">
        <v>153</v>
      </c>
      <c r="H1193" t="s">
        <v>10</v>
      </c>
      <c r="I1193" t="s">
        <v>8</v>
      </c>
      <c r="J1193" t="s">
        <v>8</v>
      </c>
      <c r="K1193" t="s">
        <v>8</v>
      </c>
      <c r="L1193" t="s">
        <v>10</v>
      </c>
      <c r="M1193">
        <v>47.9</v>
      </c>
      <c r="N1193">
        <v>21.3</v>
      </c>
      <c r="O1193">
        <v>7.1</v>
      </c>
      <c r="P1193">
        <v>7.5</v>
      </c>
      <c r="Q1193">
        <v>287</v>
      </c>
      <c r="R1193">
        <v>320</v>
      </c>
      <c r="S1193" s="5">
        <v>0.1</v>
      </c>
      <c r="T1193" t="s">
        <v>8</v>
      </c>
      <c r="X1193" s="4">
        <v>42491</v>
      </c>
      <c r="Y1193" s="4">
        <v>42531</v>
      </c>
      <c r="Z1193" t="s">
        <v>61</v>
      </c>
      <c r="AA1193" t="s">
        <v>1140</v>
      </c>
      <c r="AB1193" t="s">
        <v>8</v>
      </c>
    </row>
    <row r="1194" spans="1:28" hidden="1" x14ac:dyDescent="0.3">
      <c r="A1194">
        <v>2247458</v>
      </c>
      <c r="B1194" t="s">
        <v>1121</v>
      </c>
      <c r="C1194" t="s">
        <v>1139</v>
      </c>
      <c r="E1194" t="s">
        <v>163</v>
      </c>
      <c r="F1194" t="s">
        <v>162</v>
      </c>
      <c r="G1194" t="s">
        <v>62</v>
      </c>
      <c r="H1194" t="s">
        <v>8</v>
      </c>
      <c r="I1194" t="s">
        <v>10</v>
      </c>
      <c r="J1194" t="s">
        <v>8</v>
      </c>
      <c r="K1194" t="s">
        <v>10</v>
      </c>
      <c r="L1194" t="s">
        <v>10</v>
      </c>
      <c r="M1194">
        <v>69.7</v>
      </c>
      <c r="N1194">
        <v>21.5</v>
      </c>
      <c r="O1194">
        <v>8.6999999999999993</v>
      </c>
      <c r="P1194">
        <v>10.5</v>
      </c>
      <c r="Q1194">
        <v>475</v>
      </c>
      <c r="R1194">
        <v>520</v>
      </c>
      <c r="S1194" s="5">
        <v>0.1</v>
      </c>
      <c r="T1194" t="s">
        <v>8</v>
      </c>
      <c r="X1194" s="4">
        <v>42248</v>
      </c>
      <c r="Y1194" s="4">
        <v>42243</v>
      </c>
      <c r="Z1194" t="s">
        <v>61</v>
      </c>
      <c r="AA1194" t="s">
        <v>1138</v>
      </c>
      <c r="AB1194" t="s">
        <v>8</v>
      </c>
    </row>
    <row r="1195" spans="1:28" hidden="1" x14ac:dyDescent="0.3">
      <c r="A1195">
        <v>2222459</v>
      </c>
      <c r="B1195" t="s">
        <v>1121</v>
      </c>
      <c r="C1195" t="s">
        <v>1137</v>
      </c>
      <c r="E1195" t="s">
        <v>163</v>
      </c>
      <c r="F1195" t="s">
        <v>162</v>
      </c>
      <c r="G1195" t="s">
        <v>62</v>
      </c>
      <c r="H1195" t="s">
        <v>8</v>
      </c>
      <c r="I1195" t="s">
        <v>10</v>
      </c>
      <c r="J1195" t="s">
        <v>8</v>
      </c>
      <c r="K1195" t="s">
        <v>10</v>
      </c>
      <c r="L1195" t="s">
        <v>10</v>
      </c>
      <c r="M1195">
        <v>79.5</v>
      </c>
      <c r="N1195">
        <v>29.9</v>
      </c>
      <c r="O1195">
        <v>14.1</v>
      </c>
      <c r="P1195">
        <v>17.399999999999999</v>
      </c>
      <c r="Q1195">
        <v>507</v>
      </c>
      <c r="R1195">
        <v>584</v>
      </c>
      <c r="S1195" s="5">
        <v>0.15</v>
      </c>
      <c r="T1195" t="s">
        <v>8</v>
      </c>
      <c r="X1195" s="4">
        <v>41918</v>
      </c>
      <c r="Y1195" s="4">
        <v>41904</v>
      </c>
      <c r="Z1195" t="s">
        <v>61</v>
      </c>
      <c r="AA1195" t="s">
        <v>1136</v>
      </c>
      <c r="AB1195" t="s">
        <v>8</v>
      </c>
    </row>
    <row r="1196" spans="1:28" hidden="1" x14ac:dyDescent="0.3">
      <c r="A1196">
        <v>2222460</v>
      </c>
      <c r="B1196" t="s">
        <v>1121</v>
      </c>
      <c r="C1196" t="s">
        <v>1135</v>
      </c>
      <c r="E1196" t="s">
        <v>163</v>
      </c>
      <c r="F1196" t="s">
        <v>162</v>
      </c>
      <c r="G1196" t="s">
        <v>62</v>
      </c>
      <c r="H1196" t="s">
        <v>8</v>
      </c>
      <c r="I1196" t="s">
        <v>10</v>
      </c>
      <c r="J1196" t="s">
        <v>8</v>
      </c>
      <c r="K1196" t="s">
        <v>10</v>
      </c>
      <c r="L1196" t="s">
        <v>10</v>
      </c>
      <c r="M1196">
        <v>79.5</v>
      </c>
      <c r="N1196">
        <v>29.9</v>
      </c>
      <c r="O1196">
        <v>14.1</v>
      </c>
      <c r="P1196">
        <v>17.399999999999999</v>
      </c>
      <c r="Q1196">
        <v>507</v>
      </c>
      <c r="R1196">
        <v>584</v>
      </c>
      <c r="S1196" s="5">
        <v>0.15</v>
      </c>
      <c r="T1196" t="s">
        <v>8</v>
      </c>
      <c r="X1196" s="4">
        <v>41918</v>
      </c>
      <c r="Y1196" s="4">
        <v>41904</v>
      </c>
      <c r="Z1196" t="s">
        <v>61</v>
      </c>
      <c r="AA1196" t="s">
        <v>1134</v>
      </c>
      <c r="AB1196" t="s">
        <v>8</v>
      </c>
    </row>
    <row r="1197" spans="1:28" hidden="1" x14ac:dyDescent="0.3">
      <c r="A1197">
        <v>2222467</v>
      </c>
      <c r="B1197" t="s">
        <v>1121</v>
      </c>
      <c r="C1197" t="s">
        <v>1133</v>
      </c>
      <c r="E1197" t="s">
        <v>163</v>
      </c>
      <c r="F1197" t="s">
        <v>162</v>
      </c>
      <c r="G1197" t="s">
        <v>62</v>
      </c>
      <c r="H1197" t="s">
        <v>8</v>
      </c>
      <c r="I1197" t="s">
        <v>10</v>
      </c>
      <c r="J1197" t="s">
        <v>8</v>
      </c>
      <c r="K1197" t="s">
        <v>10</v>
      </c>
      <c r="L1197" t="s">
        <v>10</v>
      </c>
      <c r="M1197">
        <v>79.5</v>
      </c>
      <c r="N1197">
        <v>35.5</v>
      </c>
      <c r="O1197">
        <v>18.899999999999999</v>
      </c>
      <c r="P1197">
        <v>23.5</v>
      </c>
      <c r="Q1197">
        <v>556</v>
      </c>
      <c r="R1197">
        <v>642</v>
      </c>
      <c r="S1197" s="5">
        <v>0.15</v>
      </c>
      <c r="T1197" t="s">
        <v>8</v>
      </c>
      <c r="X1197" s="4">
        <v>41918</v>
      </c>
      <c r="Y1197" s="4">
        <v>41904</v>
      </c>
      <c r="Z1197" t="s">
        <v>61</v>
      </c>
      <c r="AA1197" t="s">
        <v>1132</v>
      </c>
      <c r="AB1197" t="s">
        <v>8</v>
      </c>
    </row>
    <row r="1198" spans="1:28" hidden="1" x14ac:dyDescent="0.3">
      <c r="A1198">
        <v>2222466</v>
      </c>
      <c r="B1198" t="s">
        <v>1121</v>
      </c>
      <c r="C1198" t="s">
        <v>1131</v>
      </c>
      <c r="E1198" t="s">
        <v>163</v>
      </c>
      <c r="F1198" t="s">
        <v>162</v>
      </c>
      <c r="G1198" t="s">
        <v>62</v>
      </c>
      <c r="H1198" t="s">
        <v>8</v>
      </c>
      <c r="I1198" t="s">
        <v>10</v>
      </c>
      <c r="J1198" t="s">
        <v>8</v>
      </c>
      <c r="K1198" t="s">
        <v>10</v>
      </c>
      <c r="L1198" t="s">
        <v>10</v>
      </c>
      <c r="M1198">
        <v>79.5</v>
      </c>
      <c r="N1198">
        <v>35.5</v>
      </c>
      <c r="O1198">
        <v>18.899999999999999</v>
      </c>
      <c r="P1198">
        <v>23.5</v>
      </c>
      <c r="Q1198">
        <v>556</v>
      </c>
      <c r="R1198">
        <v>642</v>
      </c>
      <c r="S1198" s="5">
        <v>0.15</v>
      </c>
      <c r="T1198" t="s">
        <v>8</v>
      </c>
      <c r="X1198" s="4">
        <v>41918</v>
      </c>
      <c r="Y1198" s="4">
        <v>41904</v>
      </c>
      <c r="Z1198" t="s">
        <v>61</v>
      </c>
      <c r="AA1198" t="s">
        <v>1130</v>
      </c>
      <c r="AB1198" t="s">
        <v>8</v>
      </c>
    </row>
    <row r="1199" spans="1:28" hidden="1" x14ac:dyDescent="0.3">
      <c r="A1199">
        <v>2222465</v>
      </c>
      <c r="B1199" t="s">
        <v>1121</v>
      </c>
      <c r="C1199" t="s">
        <v>1129</v>
      </c>
      <c r="E1199" t="s">
        <v>163</v>
      </c>
      <c r="F1199" t="s">
        <v>162</v>
      </c>
      <c r="G1199" t="s">
        <v>62</v>
      </c>
      <c r="H1199" t="s">
        <v>8</v>
      </c>
      <c r="I1199" t="s">
        <v>10</v>
      </c>
      <c r="J1199" t="s">
        <v>8</v>
      </c>
      <c r="K1199" t="s">
        <v>10</v>
      </c>
      <c r="L1199" t="s">
        <v>10</v>
      </c>
      <c r="M1199">
        <v>79.5</v>
      </c>
      <c r="N1199">
        <v>35.5</v>
      </c>
      <c r="O1199">
        <v>18.899999999999999</v>
      </c>
      <c r="P1199">
        <v>23.5</v>
      </c>
      <c r="Q1199">
        <v>556</v>
      </c>
      <c r="R1199">
        <v>642</v>
      </c>
      <c r="S1199" s="5">
        <v>0.15</v>
      </c>
      <c r="T1199" t="s">
        <v>8</v>
      </c>
      <c r="X1199" s="4">
        <v>41918</v>
      </c>
      <c r="Y1199" s="4">
        <v>41904</v>
      </c>
      <c r="Z1199" t="s">
        <v>61</v>
      </c>
      <c r="AA1199" t="s">
        <v>1128</v>
      </c>
      <c r="AB1199" t="s">
        <v>8</v>
      </c>
    </row>
    <row r="1200" spans="1:28" hidden="1" x14ac:dyDescent="0.3">
      <c r="A1200">
        <v>2207542</v>
      </c>
      <c r="B1200" t="s">
        <v>1121</v>
      </c>
      <c r="C1200" t="s">
        <v>1127</v>
      </c>
      <c r="E1200" t="s">
        <v>179</v>
      </c>
      <c r="F1200" t="s">
        <v>178</v>
      </c>
      <c r="G1200" t="s">
        <v>62</v>
      </c>
      <c r="H1200" t="s">
        <v>8</v>
      </c>
      <c r="I1200" t="s">
        <v>10</v>
      </c>
      <c r="J1200" t="s">
        <v>8</v>
      </c>
      <c r="K1200" t="s">
        <v>8</v>
      </c>
      <c r="L1200" t="s">
        <v>8</v>
      </c>
      <c r="M1200">
        <v>69.7</v>
      </c>
      <c r="N1200">
        <v>21.5</v>
      </c>
      <c r="O1200">
        <v>10.9</v>
      </c>
      <c r="P1200">
        <v>10.9</v>
      </c>
      <c r="Q1200">
        <v>283</v>
      </c>
      <c r="R1200">
        <v>316</v>
      </c>
      <c r="S1200" s="5">
        <v>0.1</v>
      </c>
      <c r="T1200" t="s">
        <v>8</v>
      </c>
      <c r="X1200" s="4">
        <v>41730</v>
      </c>
      <c r="Y1200" s="4">
        <v>41726</v>
      </c>
      <c r="Z1200" t="s">
        <v>61</v>
      </c>
      <c r="AA1200" t="s">
        <v>1126</v>
      </c>
      <c r="AB1200" t="s">
        <v>8</v>
      </c>
    </row>
    <row r="1201" spans="1:28" hidden="1" x14ac:dyDescent="0.3">
      <c r="A1201">
        <v>2235135</v>
      </c>
      <c r="B1201" t="s">
        <v>1121</v>
      </c>
      <c r="C1201" t="s">
        <v>1125</v>
      </c>
      <c r="E1201" t="s">
        <v>179</v>
      </c>
      <c r="F1201" t="s">
        <v>178</v>
      </c>
      <c r="G1201" t="s">
        <v>62</v>
      </c>
      <c r="H1201" t="s">
        <v>8</v>
      </c>
      <c r="I1201" t="s">
        <v>10</v>
      </c>
      <c r="J1201" t="s">
        <v>8</v>
      </c>
      <c r="K1201" t="s">
        <v>8</v>
      </c>
      <c r="L1201" t="s">
        <v>8</v>
      </c>
      <c r="M1201">
        <v>77</v>
      </c>
      <c r="N1201">
        <v>23.5</v>
      </c>
      <c r="O1201">
        <v>13.8</v>
      </c>
      <c r="P1201">
        <v>13.8</v>
      </c>
      <c r="Q1201">
        <v>298</v>
      </c>
      <c r="R1201">
        <v>339</v>
      </c>
      <c r="S1201" s="5">
        <v>0.12</v>
      </c>
      <c r="T1201" t="s">
        <v>8</v>
      </c>
      <c r="X1201" s="4">
        <v>41974</v>
      </c>
      <c r="Y1201" s="4">
        <v>41946</v>
      </c>
      <c r="Z1201" t="s">
        <v>61</v>
      </c>
      <c r="AA1201" t="s">
        <v>1124</v>
      </c>
      <c r="AB1201" t="s">
        <v>8</v>
      </c>
    </row>
    <row r="1202" spans="1:28" hidden="1" x14ac:dyDescent="0.3">
      <c r="A1202">
        <v>2217841</v>
      </c>
      <c r="B1202" t="s">
        <v>1121</v>
      </c>
      <c r="C1202" t="s">
        <v>1123</v>
      </c>
      <c r="E1202" t="s">
        <v>179</v>
      </c>
      <c r="F1202" t="s">
        <v>178</v>
      </c>
      <c r="G1202" t="s">
        <v>62</v>
      </c>
      <c r="H1202" t="s">
        <v>8</v>
      </c>
      <c r="I1202" t="s">
        <v>10</v>
      </c>
      <c r="J1202" t="s">
        <v>8</v>
      </c>
      <c r="K1202" t="s">
        <v>8</v>
      </c>
      <c r="L1202" t="s">
        <v>10</v>
      </c>
      <c r="M1202">
        <v>77</v>
      </c>
      <c r="N1202">
        <v>23.6</v>
      </c>
      <c r="O1202">
        <v>12.8</v>
      </c>
      <c r="P1202">
        <v>12.8</v>
      </c>
      <c r="Q1202">
        <v>295</v>
      </c>
      <c r="R1202">
        <v>331</v>
      </c>
      <c r="S1202" s="5">
        <v>0.11</v>
      </c>
      <c r="T1202" t="s">
        <v>8</v>
      </c>
      <c r="X1202" s="4">
        <v>41868</v>
      </c>
      <c r="Y1202" s="4">
        <v>41852</v>
      </c>
      <c r="Z1202" t="s">
        <v>61</v>
      </c>
      <c r="AA1202" t="s">
        <v>1122</v>
      </c>
      <c r="AB1202" t="s">
        <v>8</v>
      </c>
    </row>
    <row r="1203" spans="1:28" hidden="1" x14ac:dyDescent="0.3">
      <c r="A1203">
        <v>2270237</v>
      </c>
      <c r="B1203" t="s">
        <v>1121</v>
      </c>
      <c r="C1203" t="s">
        <v>1120</v>
      </c>
      <c r="E1203" t="s">
        <v>64</v>
      </c>
      <c r="F1203" t="s">
        <v>73</v>
      </c>
      <c r="G1203" t="s">
        <v>62</v>
      </c>
      <c r="H1203" t="s">
        <v>10</v>
      </c>
      <c r="I1203" t="s">
        <v>8</v>
      </c>
      <c r="J1203" t="s">
        <v>8</v>
      </c>
      <c r="K1203" t="s">
        <v>8</v>
      </c>
      <c r="L1203" t="s">
        <v>10</v>
      </c>
      <c r="M1203">
        <v>33.299999999999997</v>
      </c>
      <c r="N1203">
        <v>23.5</v>
      </c>
      <c r="O1203">
        <v>4.2</v>
      </c>
      <c r="P1203">
        <v>4.2</v>
      </c>
      <c r="Q1203">
        <v>267</v>
      </c>
      <c r="R1203">
        <v>298</v>
      </c>
      <c r="S1203" s="5">
        <v>0.1</v>
      </c>
      <c r="T1203" t="s">
        <v>8</v>
      </c>
      <c r="X1203" s="4">
        <v>42552</v>
      </c>
      <c r="Y1203" s="4">
        <v>42531</v>
      </c>
      <c r="Z1203" t="s">
        <v>61</v>
      </c>
      <c r="AA1203" t="s">
        <v>1119</v>
      </c>
      <c r="AB1203" t="s">
        <v>8</v>
      </c>
    </row>
    <row r="1204" spans="1:28" hidden="1" x14ac:dyDescent="0.3">
      <c r="A1204">
        <v>2257390</v>
      </c>
      <c r="B1204" t="s">
        <v>1114</v>
      </c>
      <c r="C1204" t="s">
        <v>1118</v>
      </c>
      <c r="E1204" t="s">
        <v>64</v>
      </c>
      <c r="F1204" t="s">
        <v>154</v>
      </c>
      <c r="G1204" t="s">
        <v>153</v>
      </c>
      <c r="H1204" t="s">
        <v>10</v>
      </c>
      <c r="I1204" t="s">
        <v>8</v>
      </c>
      <c r="J1204" t="s">
        <v>8</v>
      </c>
      <c r="K1204" t="s">
        <v>8</v>
      </c>
      <c r="L1204" t="s">
        <v>8</v>
      </c>
      <c r="M1204">
        <v>19.399999999999999</v>
      </c>
      <c r="N1204">
        <v>18.600000000000001</v>
      </c>
      <c r="O1204">
        <v>1.6</v>
      </c>
      <c r="P1204">
        <v>1.6</v>
      </c>
      <c r="Q1204">
        <v>207</v>
      </c>
      <c r="R1204">
        <v>267</v>
      </c>
      <c r="S1204" s="5">
        <v>0.22</v>
      </c>
      <c r="T1204" t="s">
        <v>8</v>
      </c>
      <c r="X1204" s="4">
        <v>41718</v>
      </c>
      <c r="Y1204" s="4">
        <v>41703</v>
      </c>
      <c r="Z1204" t="s">
        <v>72</v>
      </c>
      <c r="AA1204" t="s">
        <v>1117</v>
      </c>
      <c r="AB1204" t="s">
        <v>8</v>
      </c>
    </row>
    <row r="1205" spans="1:28" hidden="1" x14ac:dyDescent="0.3">
      <c r="A1205">
        <v>2257391</v>
      </c>
      <c r="B1205" t="s">
        <v>1114</v>
      </c>
      <c r="C1205" t="s">
        <v>1116</v>
      </c>
      <c r="E1205" t="s">
        <v>64</v>
      </c>
      <c r="F1205" t="s">
        <v>154</v>
      </c>
      <c r="G1205" t="s">
        <v>153</v>
      </c>
      <c r="H1205" t="s">
        <v>10</v>
      </c>
      <c r="I1205" t="s">
        <v>8</v>
      </c>
      <c r="J1205" t="s">
        <v>8</v>
      </c>
      <c r="K1205" t="s">
        <v>8</v>
      </c>
      <c r="L1205" t="s">
        <v>8</v>
      </c>
      <c r="M1205">
        <v>33.9</v>
      </c>
      <c r="N1205">
        <v>18.600000000000001</v>
      </c>
      <c r="O1205">
        <v>3.3</v>
      </c>
      <c r="P1205">
        <v>3.3</v>
      </c>
      <c r="Q1205">
        <v>220</v>
      </c>
      <c r="R1205">
        <v>282</v>
      </c>
      <c r="S1205" s="5">
        <v>0.22</v>
      </c>
      <c r="T1205" t="s">
        <v>8</v>
      </c>
      <c r="X1205" s="4">
        <v>41718</v>
      </c>
      <c r="Y1205" s="4">
        <v>41703</v>
      </c>
      <c r="Z1205" t="s">
        <v>72</v>
      </c>
      <c r="AA1205" t="s">
        <v>1115</v>
      </c>
      <c r="AB1205" t="s">
        <v>8</v>
      </c>
    </row>
    <row r="1206" spans="1:28" hidden="1" x14ac:dyDescent="0.3">
      <c r="A1206">
        <v>2257392</v>
      </c>
      <c r="B1206" t="s">
        <v>1114</v>
      </c>
      <c r="C1206" t="s">
        <v>1113</v>
      </c>
      <c r="E1206" t="s">
        <v>64</v>
      </c>
      <c r="F1206" t="s">
        <v>154</v>
      </c>
      <c r="G1206" t="s">
        <v>153</v>
      </c>
      <c r="H1206" t="s">
        <v>10</v>
      </c>
      <c r="I1206" t="s">
        <v>8</v>
      </c>
      <c r="J1206" t="s">
        <v>8</v>
      </c>
      <c r="K1206" t="s">
        <v>8</v>
      </c>
      <c r="L1206" t="s">
        <v>8</v>
      </c>
      <c r="M1206">
        <v>33.9</v>
      </c>
      <c r="N1206">
        <v>18.600000000000001</v>
      </c>
      <c r="O1206">
        <v>3.3</v>
      </c>
      <c r="P1206">
        <v>3.3</v>
      </c>
      <c r="Q1206">
        <v>220</v>
      </c>
      <c r="R1206">
        <v>282</v>
      </c>
      <c r="S1206" s="5">
        <v>0.22</v>
      </c>
      <c r="T1206" t="s">
        <v>8</v>
      </c>
      <c r="X1206" s="4">
        <v>41718</v>
      </c>
      <c r="Y1206" s="4">
        <v>41703</v>
      </c>
      <c r="Z1206" t="s">
        <v>72</v>
      </c>
      <c r="AA1206" t="s">
        <v>1112</v>
      </c>
      <c r="AB1206" t="s">
        <v>8</v>
      </c>
    </row>
    <row r="1207" spans="1:28" hidden="1" x14ac:dyDescent="0.3">
      <c r="A1207">
        <v>2234840</v>
      </c>
      <c r="B1207" t="s">
        <v>1104</v>
      </c>
      <c r="C1207" t="s">
        <v>1111</v>
      </c>
      <c r="D1207" t="s">
        <v>1110</v>
      </c>
      <c r="E1207" t="s">
        <v>64</v>
      </c>
      <c r="F1207" t="s">
        <v>73</v>
      </c>
      <c r="G1207" t="s">
        <v>62</v>
      </c>
      <c r="H1207" t="s">
        <v>10</v>
      </c>
      <c r="I1207" t="s">
        <v>8</v>
      </c>
      <c r="J1207" t="s">
        <v>8</v>
      </c>
      <c r="K1207" t="s">
        <v>8</v>
      </c>
      <c r="L1207" t="s">
        <v>8</v>
      </c>
      <c r="M1207">
        <v>32.700000000000003</v>
      </c>
      <c r="N1207">
        <v>19.7</v>
      </c>
      <c r="O1207">
        <v>4.4000000000000004</v>
      </c>
      <c r="P1207">
        <v>4.4000000000000004</v>
      </c>
      <c r="Q1207">
        <v>269</v>
      </c>
      <c r="R1207">
        <v>300</v>
      </c>
      <c r="S1207" s="5">
        <v>0.1</v>
      </c>
      <c r="T1207" t="s">
        <v>8</v>
      </c>
      <c r="X1207" s="4">
        <v>42156</v>
      </c>
      <c r="Y1207" s="4">
        <v>42081</v>
      </c>
      <c r="Z1207" t="s">
        <v>61</v>
      </c>
      <c r="AA1207" t="s">
        <v>1109</v>
      </c>
      <c r="AB1207" t="s">
        <v>8</v>
      </c>
    </row>
    <row r="1208" spans="1:28" hidden="1" x14ac:dyDescent="0.3">
      <c r="A1208">
        <v>2213651</v>
      </c>
      <c r="B1208" t="s">
        <v>1104</v>
      </c>
      <c r="C1208" t="s">
        <v>1108</v>
      </c>
      <c r="E1208" t="s">
        <v>64</v>
      </c>
      <c r="F1208" t="s">
        <v>154</v>
      </c>
      <c r="G1208" t="s">
        <v>153</v>
      </c>
      <c r="H1208" t="s">
        <v>10</v>
      </c>
      <c r="I1208" t="s">
        <v>8</v>
      </c>
      <c r="J1208" t="s">
        <v>8</v>
      </c>
      <c r="K1208" t="s">
        <v>8</v>
      </c>
      <c r="L1208" t="s">
        <v>8</v>
      </c>
      <c r="M1208">
        <v>25</v>
      </c>
      <c r="N1208">
        <v>17.5</v>
      </c>
      <c r="O1208">
        <v>2.6</v>
      </c>
      <c r="P1208">
        <v>2.6</v>
      </c>
      <c r="Q1208">
        <v>215</v>
      </c>
      <c r="R1208">
        <v>276</v>
      </c>
      <c r="S1208" s="5">
        <v>0.22</v>
      </c>
      <c r="T1208" t="s">
        <v>8</v>
      </c>
      <c r="X1208" s="4">
        <v>41820</v>
      </c>
      <c r="Y1208" s="4">
        <v>41813</v>
      </c>
      <c r="Z1208" t="s">
        <v>72</v>
      </c>
      <c r="AA1208" t="s">
        <v>1107</v>
      </c>
      <c r="AB1208" t="s">
        <v>8</v>
      </c>
    </row>
    <row r="1209" spans="1:28" hidden="1" x14ac:dyDescent="0.3">
      <c r="A1209">
        <v>2213650</v>
      </c>
      <c r="B1209" t="s">
        <v>1104</v>
      </c>
      <c r="C1209" t="s">
        <v>1106</v>
      </c>
      <c r="E1209" t="s">
        <v>64</v>
      </c>
      <c r="F1209" t="s">
        <v>154</v>
      </c>
      <c r="G1209" t="s">
        <v>153</v>
      </c>
      <c r="H1209" t="s">
        <v>10</v>
      </c>
      <c r="I1209" t="s">
        <v>8</v>
      </c>
      <c r="J1209" t="s">
        <v>8</v>
      </c>
      <c r="K1209" t="s">
        <v>8</v>
      </c>
      <c r="L1209" t="s">
        <v>8</v>
      </c>
      <c r="M1209">
        <v>25</v>
      </c>
      <c r="N1209">
        <v>17.5</v>
      </c>
      <c r="O1209">
        <v>2.6</v>
      </c>
      <c r="P1209">
        <v>2.6</v>
      </c>
      <c r="Q1209">
        <v>215</v>
      </c>
      <c r="R1209">
        <v>276</v>
      </c>
      <c r="S1209" s="5">
        <v>0.22</v>
      </c>
      <c r="T1209" t="s">
        <v>8</v>
      </c>
      <c r="X1209" s="4">
        <v>41820</v>
      </c>
      <c r="Y1209" s="4">
        <v>41813</v>
      </c>
      <c r="Z1209" t="s">
        <v>72</v>
      </c>
      <c r="AA1209" t="s">
        <v>1105</v>
      </c>
      <c r="AB1209" t="s">
        <v>8</v>
      </c>
    </row>
    <row r="1210" spans="1:28" hidden="1" x14ac:dyDescent="0.3">
      <c r="A1210">
        <v>2213652</v>
      </c>
      <c r="B1210" t="s">
        <v>1104</v>
      </c>
      <c r="C1210" t="s">
        <v>1103</v>
      </c>
      <c r="E1210" t="s">
        <v>64</v>
      </c>
      <c r="F1210" t="s">
        <v>154</v>
      </c>
      <c r="G1210" t="s">
        <v>153</v>
      </c>
      <c r="H1210" t="s">
        <v>10</v>
      </c>
      <c r="I1210" t="s">
        <v>8</v>
      </c>
      <c r="J1210" t="s">
        <v>8</v>
      </c>
      <c r="K1210" t="s">
        <v>8</v>
      </c>
      <c r="L1210" t="s">
        <v>8</v>
      </c>
      <c r="M1210">
        <v>25</v>
      </c>
      <c r="N1210">
        <v>17.5</v>
      </c>
      <c r="O1210">
        <v>2.6</v>
      </c>
      <c r="P1210">
        <v>2.6</v>
      </c>
      <c r="Q1210">
        <v>215</v>
      </c>
      <c r="R1210">
        <v>276</v>
      </c>
      <c r="S1210" s="5">
        <v>0.22</v>
      </c>
      <c r="T1210" t="s">
        <v>8</v>
      </c>
      <c r="X1210" s="4">
        <v>41820</v>
      </c>
      <c r="Y1210" s="4">
        <v>41813</v>
      </c>
      <c r="Z1210" t="s">
        <v>72</v>
      </c>
      <c r="AA1210" t="s">
        <v>1102</v>
      </c>
      <c r="AB1210" t="s">
        <v>8</v>
      </c>
    </row>
    <row r="1211" spans="1:28" hidden="1" x14ac:dyDescent="0.3">
      <c r="A1211">
        <v>2234660</v>
      </c>
      <c r="B1211" t="s">
        <v>696</v>
      </c>
      <c r="C1211" t="s">
        <v>1101</v>
      </c>
      <c r="E1211" t="s">
        <v>205</v>
      </c>
      <c r="F1211" t="s">
        <v>209</v>
      </c>
      <c r="G1211" t="s">
        <v>62</v>
      </c>
      <c r="H1211" t="s">
        <v>8</v>
      </c>
      <c r="I1211" t="s">
        <v>8</v>
      </c>
      <c r="J1211" t="s">
        <v>8</v>
      </c>
      <c r="K1211" t="s">
        <v>8</v>
      </c>
      <c r="L1211" t="s">
        <v>8</v>
      </c>
      <c r="M1211">
        <v>59</v>
      </c>
      <c r="N1211">
        <v>24</v>
      </c>
      <c r="O1211">
        <v>10.3</v>
      </c>
      <c r="P1211">
        <v>12.1</v>
      </c>
      <c r="Q1211">
        <v>297</v>
      </c>
      <c r="R1211">
        <v>331</v>
      </c>
      <c r="S1211" s="5">
        <v>0.1</v>
      </c>
      <c r="T1211" t="s">
        <v>8</v>
      </c>
      <c r="X1211" s="4">
        <v>42007</v>
      </c>
      <c r="Y1211" s="4">
        <v>42065</v>
      </c>
      <c r="Z1211" t="s">
        <v>61</v>
      </c>
      <c r="AA1211" t="s">
        <v>1100</v>
      </c>
      <c r="AB1211" t="s">
        <v>10</v>
      </c>
    </row>
    <row r="1212" spans="1:28" hidden="1" x14ac:dyDescent="0.3">
      <c r="A1212">
        <v>2234662</v>
      </c>
      <c r="B1212" t="s">
        <v>696</v>
      </c>
      <c r="C1212" t="s">
        <v>1099</v>
      </c>
      <c r="E1212" t="s">
        <v>205</v>
      </c>
      <c r="F1212" t="s">
        <v>209</v>
      </c>
      <c r="G1212" t="s">
        <v>62</v>
      </c>
      <c r="H1212" t="s">
        <v>8</v>
      </c>
      <c r="I1212" t="s">
        <v>8</v>
      </c>
      <c r="J1212" t="s">
        <v>8</v>
      </c>
      <c r="K1212" t="s">
        <v>8</v>
      </c>
      <c r="L1212" t="s">
        <v>8</v>
      </c>
      <c r="M1212">
        <v>59</v>
      </c>
      <c r="N1212">
        <v>24</v>
      </c>
      <c r="O1212">
        <v>10.3</v>
      </c>
      <c r="P1212">
        <v>12.1</v>
      </c>
      <c r="Q1212">
        <v>297</v>
      </c>
      <c r="R1212">
        <v>331</v>
      </c>
      <c r="S1212" s="5">
        <v>0.1</v>
      </c>
      <c r="T1212" t="s">
        <v>8</v>
      </c>
      <c r="X1212" s="4">
        <v>42007</v>
      </c>
      <c r="Y1212" s="4">
        <v>42065</v>
      </c>
      <c r="Z1212" t="s">
        <v>61</v>
      </c>
      <c r="AA1212" t="s">
        <v>1098</v>
      </c>
      <c r="AB1212" t="s">
        <v>10</v>
      </c>
    </row>
    <row r="1213" spans="1:28" hidden="1" x14ac:dyDescent="0.3">
      <c r="A1213">
        <v>2249048</v>
      </c>
      <c r="B1213" t="s">
        <v>696</v>
      </c>
      <c r="C1213" t="s">
        <v>1097</v>
      </c>
      <c r="E1213" t="s">
        <v>205</v>
      </c>
      <c r="F1213" t="s">
        <v>209</v>
      </c>
      <c r="G1213" t="s">
        <v>62</v>
      </c>
      <c r="H1213" t="s">
        <v>8</v>
      </c>
      <c r="I1213" t="s">
        <v>8</v>
      </c>
      <c r="J1213" t="s">
        <v>8</v>
      </c>
      <c r="K1213" t="s">
        <v>8</v>
      </c>
      <c r="L1213" t="s">
        <v>8</v>
      </c>
      <c r="M1213">
        <v>59</v>
      </c>
      <c r="N1213">
        <v>24</v>
      </c>
      <c r="O1213">
        <v>10.3</v>
      </c>
      <c r="P1213">
        <v>12.1</v>
      </c>
      <c r="Q1213">
        <v>297</v>
      </c>
      <c r="R1213">
        <v>331</v>
      </c>
      <c r="S1213" s="5">
        <v>0.1</v>
      </c>
      <c r="T1213" t="s">
        <v>8</v>
      </c>
      <c r="X1213" s="4">
        <v>42007</v>
      </c>
      <c r="Y1213" s="4">
        <v>42278</v>
      </c>
      <c r="Z1213" t="s">
        <v>61</v>
      </c>
      <c r="AA1213" t="s">
        <v>1096</v>
      </c>
      <c r="AB1213" t="s">
        <v>10</v>
      </c>
    </row>
    <row r="1214" spans="1:28" hidden="1" x14ac:dyDescent="0.3">
      <c r="A1214">
        <v>2249046</v>
      </c>
      <c r="B1214" t="s">
        <v>696</v>
      </c>
      <c r="C1214" t="s">
        <v>1095</v>
      </c>
      <c r="E1214" t="s">
        <v>205</v>
      </c>
      <c r="F1214" t="s">
        <v>209</v>
      </c>
      <c r="G1214" t="s">
        <v>62</v>
      </c>
      <c r="H1214" t="s">
        <v>8</v>
      </c>
      <c r="I1214" t="s">
        <v>8</v>
      </c>
      <c r="J1214" t="s">
        <v>8</v>
      </c>
      <c r="K1214" t="s">
        <v>8</v>
      </c>
      <c r="L1214" t="s">
        <v>8</v>
      </c>
      <c r="M1214">
        <v>59</v>
      </c>
      <c r="N1214">
        <v>24</v>
      </c>
      <c r="O1214">
        <v>10.3</v>
      </c>
      <c r="P1214">
        <v>12.1</v>
      </c>
      <c r="Q1214">
        <v>297</v>
      </c>
      <c r="R1214">
        <v>331</v>
      </c>
      <c r="S1214" s="5">
        <v>0.1</v>
      </c>
      <c r="T1214" t="s">
        <v>8</v>
      </c>
      <c r="X1214" s="4">
        <v>42007</v>
      </c>
      <c r="Y1214" s="4">
        <v>42278</v>
      </c>
      <c r="Z1214" t="s">
        <v>61</v>
      </c>
      <c r="AA1214" t="s">
        <v>1094</v>
      </c>
      <c r="AB1214" t="s">
        <v>10</v>
      </c>
    </row>
    <row r="1215" spans="1:28" hidden="1" x14ac:dyDescent="0.3">
      <c r="A1215">
        <v>2249047</v>
      </c>
      <c r="B1215" t="s">
        <v>696</v>
      </c>
      <c r="C1215" t="s">
        <v>1093</v>
      </c>
      <c r="E1215" t="s">
        <v>205</v>
      </c>
      <c r="F1215" t="s">
        <v>209</v>
      </c>
      <c r="G1215" t="s">
        <v>62</v>
      </c>
      <c r="H1215" t="s">
        <v>8</v>
      </c>
      <c r="I1215" t="s">
        <v>8</v>
      </c>
      <c r="J1215" t="s">
        <v>8</v>
      </c>
      <c r="K1215" t="s">
        <v>8</v>
      </c>
      <c r="L1215" t="s">
        <v>8</v>
      </c>
      <c r="M1215">
        <v>59</v>
      </c>
      <c r="N1215">
        <v>24</v>
      </c>
      <c r="O1215">
        <v>10.3</v>
      </c>
      <c r="P1215">
        <v>12.1</v>
      </c>
      <c r="Q1215">
        <v>297</v>
      </c>
      <c r="R1215">
        <v>331</v>
      </c>
      <c r="S1215" s="5">
        <v>0.1</v>
      </c>
      <c r="T1215" t="s">
        <v>8</v>
      </c>
      <c r="X1215" s="4">
        <v>42007</v>
      </c>
      <c r="Y1215" s="4">
        <v>42278</v>
      </c>
      <c r="Z1215" t="s">
        <v>61</v>
      </c>
      <c r="AA1215" t="s">
        <v>1092</v>
      </c>
      <c r="AB1215" t="s">
        <v>10</v>
      </c>
    </row>
    <row r="1216" spans="1:28" hidden="1" x14ac:dyDescent="0.3">
      <c r="A1216">
        <v>2229661</v>
      </c>
      <c r="B1216" t="s">
        <v>696</v>
      </c>
      <c r="C1216" t="s">
        <v>1091</v>
      </c>
      <c r="E1216" t="s">
        <v>205</v>
      </c>
      <c r="F1216" t="s">
        <v>209</v>
      </c>
      <c r="G1216" t="s">
        <v>62</v>
      </c>
      <c r="H1216" t="s">
        <v>8</v>
      </c>
      <c r="I1216" t="s">
        <v>8</v>
      </c>
      <c r="J1216" t="s">
        <v>8</v>
      </c>
      <c r="K1216" t="s">
        <v>8</v>
      </c>
      <c r="L1216" t="s">
        <v>8</v>
      </c>
      <c r="M1216">
        <v>59</v>
      </c>
      <c r="N1216">
        <v>24</v>
      </c>
      <c r="O1216">
        <v>10.3</v>
      </c>
      <c r="P1216">
        <v>12.1</v>
      </c>
      <c r="Q1216">
        <v>297</v>
      </c>
      <c r="R1216">
        <v>331</v>
      </c>
      <c r="S1216" s="5">
        <v>0.1</v>
      </c>
      <c r="T1216" t="s">
        <v>8</v>
      </c>
      <c r="X1216" s="4">
        <v>41981</v>
      </c>
      <c r="Y1216" s="4">
        <v>41977</v>
      </c>
      <c r="Z1216" t="s">
        <v>61</v>
      </c>
      <c r="AA1216" t="s">
        <v>1090</v>
      </c>
      <c r="AB1216" t="s">
        <v>10</v>
      </c>
    </row>
    <row r="1217" spans="1:28" hidden="1" x14ac:dyDescent="0.3">
      <c r="A1217">
        <v>2229662</v>
      </c>
      <c r="B1217" t="s">
        <v>696</v>
      </c>
      <c r="C1217" t="s">
        <v>1089</v>
      </c>
      <c r="E1217" t="s">
        <v>205</v>
      </c>
      <c r="F1217" t="s">
        <v>209</v>
      </c>
      <c r="G1217" t="s">
        <v>62</v>
      </c>
      <c r="H1217" t="s">
        <v>8</v>
      </c>
      <c r="I1217" t="s">
        <v>8</v>
      </c>
      <c r="J1217" t="s">
        <v>8</v>
      </c>
      <c r="K1217" t="s">
        <v>8</v>
      </c>
      <c r="L1217" t="s">
        <v>8</v>
      </c>
      <c r="M1217">
        <v>59</v>
      </c>
      <c r="N1217">
        <v>24</v>
      </c>
      <c r="O1217">
        <v>10.3</v>
      </c>
      <c r="P1217">
        <v>12.1</v>
      </c>
      <c r="Q1217">
        <v>297</v>
      </c>
      <c r="R1217">
        <v>331</v>
      </c>
      <c r="S1217" s="5">
        <v>0.1</v>
      </c>
      <c r="T1217" t="s">
        <v>8</v>
      </c>
      <c r="X1217" s="4">
        <v>42007</v>
      </c>
      <c r="Y1217" s="4">
        <v>41977</v>
      </c>
      <c r="Z1217" t="s">
        <v>61</v>
      </c>
      <c r="AA1217" t="s">
        <v>1088</v>
      </c>
      <c r="AB1217" t="s">
        <v>10</v>
      </c>
    </row>
    <row r="1218" spans="1:28" hidden="1" x14ac:dyDescent="0.3">
      <c r="A1218">
        <v>2234669</v>
      </c>
      <c r="B1218" t="s">
        <v>696</v>
      </c>
      <c r="C1218" t="s">
        <v>1087</v>
      </c>
      <c r="E1218" t="s">
        <v>64</v>
      </c>
      <c r="F1218" t="s">
        <v>73</v>
      </c>
      <c r="G1218" t="s">
        <v>62</v>
      </c>
      <c r="H1218" t="s">
        <v>10</v>
      </c>
      <c r="I1218" t="s">
        <v>8</v>
      </c>
      <c r="J1218" t="s">
        <v>8</v>
      </c>
      <c r="K1218" t="s">
        <v>8</v>
      </c>
      <c r="L1218" t="s">
        <v>8</v>
      </c>
      <c r="M1218">
        <v>25</v>
      </c>
      <c r="N1218">
        <v>18.600000000000001</v>
      </c>
      <c r="O1218">
        <v>2.2999999999999998</v>
      </c>
      <c r="P1218">
        <v>2.2999999999999998</v>
      </c>
      <c r="Q1218">
        <v>223</v>
      </c>
      <c r="R1218">
        <v>280</v>
      </c>
      <c r="S1218" s="5">
        <v>0.2</v>
      </c>
      <c r="T1218" t="s">
        <v>8</v>
      </c>
      <c r="X1218" s="4">
        <v>41876</v>
      </c>
      <c r="Y1218" s="4">
        <v>42065</v>
      </c>
      <c r="Z1218" t="s">
        <v>61</v>
      </c>
      <c r="AA1218" t="s">
        <v>1086</v>
      </c>
      <c r="AB1218" t="s">
        <v>8</v>
      </c>
    </row>
    <row r="1219" spans="1:28" hidden="1" x14ac:dyDescent="0.3">
      <c r="A1219">
        <v>2234671</v>
      </c>
      <c r="B1219" t="s">
        <v>696</v>
      </c>
      <c r="C1219" t="s">
        <v>1085</v>
      </c>
      <c r="E1219" t="s">
        <v>64</v>
      </c>
      <c r="F1219" t="s">
        <v>73</v>
      </c>
      <c r="G1219" t="s">
        <v>62</v>
      </c>
      <c r="H1219" t="s">
        <v>10</v>
      </c>
      <c r="I1219" t="s">
        <v>8</v>
      </c>
      <c r="J1219" t="s">
        <v>8</v>
      </c>
      <c r="K1219" t="s">
        <v>8</v>
      </c>
      <c r="L1219" t="s">
        <v>8</v>
      </c>
      <c r="M1219">
        <v>25</v>
      </c>
      <c r="N1219">
        <v>18.600000000000001</v>
      </c>
      <c r="O1219">
        <v>2.2999999999999998</v>
      </c>
      <c r="P1219">
        <v>2.2999999999999998</v>
      </c>
      <c r="Q1219">
        <v>223</v>
      </c>
      <c r="R1219">
        <v>280</v>
      </c>
      <c r="S1219" s="5">
        <v>0.2</v>
      </c>
      <c r="T1219" t="s">
        <v>8</v>
      </c>
      <c r="X1219" s="4">
        <v>41876</v>
      </c>
      <c r="Y1219" s="4">
        <v>42065</v>
      </c>
      <c r="Z1219" t="s">
        <v>61</v>
      </c>
      <c r="AA1219" t="s">
        <v>1084</v>
      </c>
      <c r="AB1219" t="s">
        <v>8</v>
      </c>
    </row>
    <row r="1220" spans="1:28" hidden="1" x14ac:dyDescent="0.3">
      <c r="A1220">
        <v>2234673</v>
      </c>
      <c r="B1220" t="s">
        <v>696</v>
      </c>
      <c r="C1220" t="s">
        <v>1083</v>
      </c>
      <c r="E1220" t="s">
        <v>64</v>
      </c>
      <c r="F1220" t="s">
        <v>73</v>
      </c>
      <c r="G1220" t="s">
        <v>62</v>
      </c>
      <c r="H1220" t="s">
        <v>10</v>
      </c>
      <c r="I1220" t="s">
        <v>8</v>
      </c>
      <c r="J1220" t="s">
        <v>8</v>
      </c>
      <c r="K1220" t="s">
        <v>8</v>
      </c>
      <c r="L1220" t="s">
        <v>8</v>
      </c>
      <c r="M1220">
        <v>25</v>
      </c>
      <c r="N1220">
        <v>18.600000000000001</v>
      </c>
      <c r="O1220">
        <v>2.2999999999999998</v>
      </c>
      <c r="P1220">
        <v>2.2999999999999998</v>
      </c>
      <c r="Q1220">
        <v>223</v>
      </c>
      <c r="R1220">
        <v>280</v>
      </c>
      <c r="S1220" s="5">
        <v>0.2</v>
      </c>
      <c r="T1220" t="s">
        <v>8</v>
      </c>
      <c r="X1220" s="4">
        <v>41876</v>
      </c>
      <c r="Y1220" s="4">
        <v>42065</v>
      </c>
      <c r="Z1220" t="s">
        <v>61</v>
      </c>
      <c r="AA1220" t="s">
        <v>1082</v>
      </c>
      <c r="AB1220" t="s">
        <v>8</v>
      </c>
    </row>
    <row r="1221" spans="1:28" hidden="1" x14ac:dyDescent="0.3">
      <c r="A1221">
        <v>2234668</v>
      </c>
      <c r="B1221" t="s">
        <v>696</v>
      </c>
      <c r="C1221" t="s">
        <v>1081</v>
      </c>
      <c r="E1221" t="s">
        <v>64</v>
      </c>
      <c r="F1221" t="s">
        <v>73</v>
      </c>
      <c r="G1221" t="s">
        <v>62</v>
      </c>
      <c r="H1221" t="s">
        <v>10</v>
      </c>
      <c r="I1221" t="s">
        <v>8</v>
      </c>
      <c r="J1221" t="s">
        <v>8</v>
      </c>
      <c r="K1221" t="s">
        <v>8</v>
      </c>
      <c r="L1221" t="s">
        <v>8</v>
      </c>
      <c r="M1221">
        <v>25</v>
      </c>
      <c r="N1221">
        <v>18.600000000000001</v>
      </c>
      <c r="O1221">
        <v>2.2999999999999998</v>
      </c>
      <c r="P1221">
        <v>2.2999999999999998</v>
      </c>
      <c r="Q1221">
        <v>223</v>
      </c>
      <c r="R1221">
        <v>280</v>
      </c>
      <c r="S1221" s="5">
        <v>0.2</v>
      </c>
      <c r="T1221" t="s">
        <v>8</v>
      </c>
      <c r="X1221" s="4">
        <v>41876</v>
      </c>
      <c r="Y1221" s="4">
        <v>42065</v>
      </c>
      <c r="Z1221" t="s">
        <v>61</v>
      </c>
      <c r="AA1221" t="s">
        <v>1080</v>
      </c>
      <c r="AB1221" t="s">
        <v>8</v>
      </c>
    </row>
    <row r="1222" spans="1:28" hidden="1" x14ac:dyDescent="0.3">
      <c r="A1222">
        <v>2234670</v>
      </c>
      <c r="B1222" t="s">
        <v>696</v>
      </c>
      <c r="C1222" t="s">
        <v>1079</v>
      </c>
      <c r="E1222" t="s">
        <v>64</v>
      </c>
      <c r="F1222" t="s">
        <v>73</v>
      </c>
      <c r="G1222" t="s">
        <v>62</v>
      </c>
      <c r="H1222" t="s">
        <v>10</v>
      </c>
      <c r="I1222" t="s">
        <v>8</v>
      </c>
      <c r="J1222" t="s">
        <v>8</v>
      </c>
      <c r="K1222" t="s">
        <v>8</v>
      </c>
      <c r="L1222" t="s">
        <v>8</v>
      </c>
      <c r="M1222">
        <v>25</v>
      </c>
      <c r="N1222">
        <v>18.600000000000001</v>
      </c>
      <c r="O1222">
        <v>2.2999999999999998</v>
      </c>
      <c r="P1222">
        <v>2.2999999999999998</v>
      </c>
      <c r="Q1222">
        <v>223</v>
      </c>
      <c r="R1222">
        <v>280</v>
      </c>
      <c r="S1222" s="5">
        <v>0.2</v>
      </c>
      <c r="T1222" t="s">
        <v>8</v>
      </c>
      <c r="X1222" s="4">
        <v>41876</v>
      </c>
      <c r="Y1222" s="4">
        <v>42065</v>
      </c>
      <c r="Z1222" t="s">
        <v>61</v>
      </c>
      <c r="AA1222" t="s">
        <v>1078</v>
      </c>
      <c r="AB1222" t="s">
        <v>8</v>
      </c>
    </row>
    <row r="1223" spans="1:28" hidden="1" x14ac:dyDescent="0.3">
      <c r="A1223">
        <v>2234672</v>
      </c>
      <c r="B1223" t="s">
        <v>696</v>
      </c>
      <c r="C1223" t="s">
        <v>1077</v>
      </c>
      <c r="E1223" t="s">
        <v>64</v>
      </c>
      <c r="F1223" t="s">
        <v>73</v>
      </c>
      <c r="G1223" t="s">
        <v>62</v>
      </c>
      <c r="H1223" t="s">
        <v>10</v>
      </c>
      <c r="I1223" t="s">
        <v>8</v>
      </c>
      <c r="J1223" t="s">
        <v>8</v>
      </c>
      <c r="K1223" t="s">
        <v>8</v>
      </c>
      <c r="L1223" t="s">
        <v>8</v>
      </c>
      <c r="M1223">
        <v>25</v>
      </c>
      <c r="N1223">
        <v>18.600000000000001</v>
      </c>
      <c r="O1223">
        <v>2.2999999999999998</v>
      </c>
      <c r="P1223">
        <v>2.2999999999999998</v>
      </c>
      <c r="Q1223">
        <v>223</v>
      </c>
      <c r="R1223">
        <v>280</v>
      </c>
      <c r="S1223" s="5">
        <v>0.2</v>
      </c>
      <c r="T1223" t="s">
        <v>8</v>
      </c>
      <c r="X1223" s="4">
        <v>41876</v>
      </c>
      <c r="Y1223" s="4">
        <v>42065</v>
      </c>
      <c r="Z1223" t="s">
        <v>61</v>
      </c>
      <c r="AA1223" t="s">
        <v>1076</v>
      </c>
      <c r="AB1223" t="s">
        <v>8</v>
      </c>
    </row>
    <row r="1224" spans="1:28" hidden="1" x14ac:dyDescent="0.3">
      <c r="A1224">
        <v>2218002</v>
      </c>
      <c r="B1224" t="s">
        <v>696</v>
      </c>
      <c r="C1224" t="s">
        <v>1075</v>
      </c>
      <c r="E1224" t="s">
        <v>64</v>
      </c>
      <c r="F1224" t="s">
        <v>73</v>
      </c>
      <c r="G1224" t="s">
        <v>62</v>
      </c>
      <c r="H1224" t="s">
        <v>10</v>
      </c>
      <c r="I1224" t="s">
        <v>8</v>
      </c>
      <c r="J1224" t="s">
        <v>8</v>
      </c>
      <c r="K1224" t="s">
        <v>8</v>
      </c>
      <c r="L1224" t="s">
        <v>8</v>
      </c>
      <c r="M1224">
        <v>25</v>
      </c>
      <c r="N1224">
        <v>18.600000000000001</v>
      </c>
      <c r="O1224">
        <v>2.2999999999999998</v>
      </c>
      <c r="P1224">
        <v>2.2999999999999998</v>
      </c>
      <c r="Q1224">
        <v>223</v>
      </c>
      <c r="R1224">
        <v>280</v>
      </c>
      <c r="S1224" s="5">
        <v>0.2</v>
      </c>
      <c r="T1224" t="s">
        <v>8</v>
      </c>
      <c r="X1224" s="4">
        <v>41876</v>
      </c>
      <c r="Y1224" s="4">
        <v>41878</v>
      </c>
      <c r="Z1224" t="s">
        <v>61</v>
      </c>
      <c r="AA1224" t="s">
        <v>1074</v>
      </c>
      <c r="AB1224" t="s">
        <v>8</v>
      </c>
    </row>
    <row r="1225" spans="1:28" hidden="1" x14ac:dyDescent="0.3">
      <c r="A1225">
        <v>2218003</v>
      </c>
      <c r="B1225" t="s">
        <v>696</v>
      </c>
      <c r="C1225" t="s">
        <v>1073</v>
      </c>
      <c r="E1225" t="s">
        <v>64</v>
      </c>
      <c r="F1225" t="s">
        <v>73</v>
      </c>
      <c r="G1225" t="s">
        <v>62</v>
      </c>
      <c r="H1225" t="s">
        <v>10</v>
      </c>
      <c r="I1225" t="s">
        <v>8</v>
      </c>
      <c r="J1225" t="s">
        <v>8</v>
      </c>
      <c r="K1225" t="s">
        <v>8</v>
      </c>
      <c r="L1225" t="s">
        <v>8</v>
      </c>
      <c r="M1225">
        <v>25</v>
      </c>
      <c r="N1225">
        <v>18.600000000000001</v>
      </c>
      <c r="O1225">
        <v>2.2999999999999998</v>
      </c>
      <c r="P1225">
        <v>2.2999999999999998</v>
      </c>
      <c r="Q1225">
        <v>223</v>
      </c>
      <c r="R1225">
        <v>280</v>
      </c>
      <c r="S1225" s="5">
        <v>0.2</v>
      </c>
      <c r="T1225" t="s">
        <v>8</v>
      </c>
      <c r="X1225" s="4">
        <v>41876</v>
      </c>
      <c r="Y1225" s="4">
        <v>41878</v>
      </c>
      <c r="Z1225" t="s">
        <v>61</v>
      </c>
      <c r="AA1225" t="s">
        <v>1072</v>
      </c>
      <c r="AB1225" t="s">
        <v>8</v>
      </c>
    </row>
    <row r="1226" spans="1:28" hidden="1" x14ac:dyDescent="0.3">
      <c r="A1226">
        <v>2218004</v>
      </c>
      <c r="B1226" t="s">
        <v>696</v>
      </c>
      <c r="C1226" t="s">
        <v>1071</v>
      </c>
      <c r="E1226" t="s">
        <v>64</v>
      </c>
      <c r="F1226" t="s">
        <v>73</v>
      </c>
      <c r="G1226" t="s">
        <v>62</v>
      </c>
      <c r="H1226" t="s">
        <v>10</v>
      </c>
      <c r="I1226" t="s">
        <v>8</v>
      </c>
      <c r="J1226" t="s">
        <v>8</v>
      </c>
      <c r="K1226" t="s">
        <v>8</v>
      </c>
      <c r="L1226" t="s">
        <v>8</v>
      </c>
      <c r="M1226">
        <v>25</v>
      </c>
      <c r="N1226">
        <v>18.600000000000001</v>
      </c>
      <c r="O1226">
        <v>2.2999999999999998</v>
      </c>
      <c r="P1226">
        <v>2.2999999999999998</v>
      </c>
      <c r="Q1226">
        <v>223</v>
      </c>
      <c r="R1226">
        <v>280</v>
      </c>
      <c r="S1226" s="5">
        <v>0.2</v>
      </c>
      <c r="T1226" t="s">
        <v>8</v>
      </c>
      <c r="X1226" s="4">
        <v>41852</v>
      </c>
      <c r="Y1226" s="4">
        <v>41878</v>
      </c>
      <c r="Z1226" t="s">
        <v>61</v>
      </c>
      <c r="AA1226" t="s">
        <v>1070</v>
      </c>
      <c r="AB1226" t="s">
        <v>8</v>
      </c>
    </row>
    <row r="1227" spans="1:28" hidden="1" x14ac:dyDescent="0.3">
      <c r="A1227">
        <v>2249038</v>
      </c>
      <c r="B1227" t="s">
        <v>696</v>
      </c>
      <c r="C1227" t="s">
        <v>1069</v>
      </c>
      <c r="E1227" t="s">
        <v>64</v>
      </c>
      <c r="F1227" t="s">
        <v>68</v>
      </c>
      <c r="G1227" t="s">
        <v>62</v>
      </c>
      <c r="H1227" t="s">
        <v>10</v>
      </c>
      <c r="I1227" t="s">
        <v>8</v>
      </c>
      <c r="J1227" t="s">
        <v>8</v>
      </c>
      <c r="K1227" t="s">
        <v>8</v>
      </c>
      <c r="L1227" t="s">
        <v>8</v>
      </c>
      <c r="M1227">
        <v>33.299999999999997</v>
      </c>
      <c r="N1227">
        <v>18.600000000000001</v>
      </c>
      <c r="O1227">
        <v>3</v>
      </c>
      <c r="P1227">
        <v>3.6</v>
      </c>
      <c r="Q1227">
        <v>319</v>
      </c>
      <c r="R1227">
        <v>357</v>
      </c>
      <c r="S1227" s="5">
        <v>0.11</v>
      </c>
      <c r="T1227" t="s">
        <v>8</v>
      </c>
      <c r="X1227" s="4">
        <v>41897</v>
      </c>
      <c r="Y1227" s="4">
        <v>42278</v>
      </c>
      <c r="Z1227" t="s">
        <v>61</v>
      </c>
      <c r="AA1227" t="s">
        <v>1068</v>
      </c>
      <c r="AB1227" t="s">
        <v>8</v>
      </c>
    </row>
    <row r="1228" spans="1:28" hidden="1" x14ac:dyDescent="0.3">
      <c r="A1228">
        <v>2265101</v>
      </c>
      <c r="B1228" t="s">
        <v>696</v>
      </c>
      <c r="C1228" t="s">
        <v>1067</v>
      </c>
      <c r="D1228" t="s">
        <v>786</v>
      </c>
      <c r="E1228" t="s">
        <v>64</v>
      </c>
      <c r="F1228" t="s">
        <v>68</v>
      </c>
      <c r="G1228" t="s">
        <v>62</v>
      </c>
      <c r="H1228" t="s">
        <v>10</v>
      </c>
      <c r="I1228" t="s">
        <v>8</v>
      </c>
      <c r="J1228" t="s">
        <v>8</v>
      </c>
      <c r="K1228" t="s">
        <v>8</v>
      </c>
      <c r="L1228" t="s">
        <v>8</v>
      </c>
      <c r="M1228">
        <v>33.299999999999997</v>
      </c>
      <c r="N1228">
        <v>18.600000000000001</v>
      </c>
      <c r="O1228">
        <v>3</v>
      </c>
      <c r="P1228">
        <v>3.6</v>
      </c>
      <c r="Q1228">
        <v>319</v>
      </c>
      <c r="R1228">
        <v>357</v>
      </c>
      <c r="S1228" s="5">
        <v>0.11</v>
      </c>
      <c r="T1228" t="s">
        <v>8</v>
      </c>
      <c r="X1228" s="4">
        <v>42522</v>
      </c>
      <c r="Y1228" s="4">
        <v>42475</v>
      </c>
      <c r="Z1228" t="s">
        <v>61</v>
      </c>
      <c r="AA1228" t="s">
        <v>1066</v>
      </c>
      <c r="AB1228" t="s">
        <v>8</v>
      </c>
    </row>
    <row r="1229" spans="1:28" hidden="1" x14ac:dyDescent="0.3">
      <c r="A1229">
        <v>2265103</v>
      </c>
      <c r="B1229" t="s">
        <v>696</v>
      </c>
      <c r="C1229" t="s">
        <v>1065</v>
      </c>
      <c r="D1229" t="s">
        <v>786</v>
      </c>
      <c r="E1229" t="s">
        <v>64</v>
      </c>
      <c r="F1229" t="s">
        <v>68</v>
      </c>
      <c r="G1229" t="s">
        <v>62</v>
      </c>
      <c r="H1229" t="s">
        <v>10</v>
      </c>
      <c r="I1229" t="s">
        <v>8</v>
      </c>
      <c r="J1229" t="s">
        <v>8</v>
      </c>
      <c r="K1229" t="s">
        <v>8</v>
      </c>
      <c r="L1229" t="s">
        <v>8</v>
      </c>
      <c r="M1229">
        <v>33.299999999999997</v>
      </c>
      <c r="N1229">
        <v>18.600000000000001</v>
      </c>
      <c r="O1229">
        <v>3</v>
      </c>
      <c r="P1229">
        <v>3.6</v>
      </c>
      <c r="Q1229">
        <v>319</v>
      </c>
      <c r="R1229">
        <v>357</v>
      </c>
      <c r="S1229" s="5">
        <v>0.11</v>
      </c>
      <c r="T1229" t="s">
        <v>8</v>
      </c>
      <c r="X1229" s="4">
        <v>42522</v>
      </c>
      <c r="Y1229" s="4">
        <v>42475</v>
      </c>
      <c r="Z1229" t="s">
        <v>61</v>
      </c>
      <c r="AA1229" t="s">
        <v>1064</v>
      </c>
      <c r="AB1229" t="s">
        <v>8</v>
      </c>
    </row>
    <row r="1230" spans="1:28" hidden="1" x14ac:dyDescent="0.3">
      <c r="A1230">
        <v>2265099</v>
      </c>
      <c r="B1230" t="s">
        <v>696</v>
      </c>
      <c r="C1230" t="s">
        <v>1063</v>
      </c>
      <c r="D1230" t="s">
        <v>786</v>
      </c>
      <c r="E1230" t="s">
        <v>64</v>
      </c>
      <c r="F1230" t="s">
        <v>68</v>
      </c>
      <c r="G1230" t="s">
        <v>62</v>
      </c>
      <c r="H1230" t="s">
        <v>10</v>
      </c>
      <c r="I1230" t="s">
        <v>8</v>
      </c>
      <c r="J1230" t="s">
        <v>8</v>
      </c>
      <c r="K1230" t="s">
        <v>8</v>
      </c>
      <c r="L1230" t="s">
        <v>8</v>
      </c>
      <c r="M1230">
        <v>33.299999999999997</v>
      </c>
      <c r="N1230">
        <v>18.600000000000001</v>
      </c>
      <c r="O1230">
        <v>3</v>
      </c>
      <c r="P1230">
        <v>3.6</v>
      </c>
      <c r="Q1230">
        <v>319</v>
      </c>
      <c r="R1230">
        <v>357</v>
      </c>
      <c r="S1230" s="5">
        <v>0.11</v>
      </c>
      <c r="T1230" t="s">
        <v>8</v>
      </c>
      <c r="X1230" s="4">
        <v>42522</v>
      </c>
      <c r="Y1230" s="4">
        <v>42475</v>
      </c>
      <c r="Z1230" t="s">
        <v>61</v>
      </c>
      <c r="AA1230" t="s">
        <v>1062</v>
      </c>
      <c r="AB1230" t="s">
        <v>8</v>
      </c>
    </row>
    <row r="1231" spans="1:28" hidden="1" x14ac:dyDescent="0.3">
      <c r="A1231">
        <v>2265095</v>
      </c>
      <c r="B1231" t="s">
        <v>696</v>
      </c>
      <c r="C1231" t="s">
        <v>1061</v>
      </c>
      <c r="D1231" t="s">
        <v>826</v>
      </c>
      <c r="E1231" t="s">
        <v>64</v>
      </c>
      <c r="F1231" t="s">
        <v>68</v>
      </c>
      <c r="G1231" t="s">
        <v>62</v>
      </c>
      <c r="H1231" t="s">
        <v>10</v>
      </c>
      <c r="I1231" t="s">
        <v>8</v>
      </c>
      <c r="J1231" t="s">
        <v>8</v>
      </c>
      <c r="K1231" t="s">
        <v>8</v>
      </c>
      <c r="L1231" t="s">
        <v>8</v>
      </c>
      <c r="M1231">
        <v>33.299999999999997</v>
      </c>
      <c r="N1231">
        <v>18.600000000000001</v>
      </c>
      <c r="O1231">
        <v>3</v>
      </c>
      <c r="P1231">
        <v>3.6</v>
      </c>
      <c r="Q1231">
        <v>319</v>
      </c>
      <c r="R1231">
        <v>357</v>
      </c>
      <c r="S1231" s="5">
        <v>0.11</v>
      </c>
      <c r="T1231" t="s">
        <v>8</v>
      </c>
      <c r="X1231" s="4">
        <v>42522</v>
      </c>
      <c r="Y1231" s="4">
        <v>42475</v>
      </c>
      <c r="Z1231" t="s">
        <v>61</v>
      </c>
      <c r="AA1231" t="s">
        <v>1060</v>
      </c>
      <c r="AB1231" t="s">
        <v>8</v>
      </c>
    </row>
    <row r="1232" spans="1:28" hidden="1" x14ac:dyDescent="0.3">
      <c r="A1232">
        <v>2265097</v>
      </c>
      <c r="B1232" t="s">
        <v>696</v>
      </c>
      <c r="C1232" t="s">
        <v>1059</v>
      </c>
      <c r="D1232" t="s">
        <v>826</v>
      </c>
      <c r="E1232" t="s">
        <v>64</v>
      </c>
      <c r="F1232" t="s">
        <v>68</v>
      </c>
      <c r="G1232" t="s">
        <v>62</v>
      </c>
      <c r="H1232" t="s">
        <v>10</v>
      </c>
      <c r="I1232" t="s">
        <v>8</v>
      </c>
      <c r="J1232" t="s">
        <v>8</v>
      </c>
      <c r="K1232" t="s">
        <v>8</v>
      </c>
      <c r="L1232" t="s">
        <v>8</v>
      </c>
      <c r="M1232">
        <v>33.299999999999997</v>
      </c>
      <c r="N1232">
        <v>18.600000000000001</v>
      </c>
      <c r="O1232">
        <v>3</v>
      </c>
      <c r="P1232">
        <v>3.6</v>
      </c>
      <c r="Q1232">
        <v>319</v>
      </c>
      <c r="R1232">
        <v>357</v>
      </c>
      <c r="S1232" s="5">
        <v>0.11</v>
      </c>
      <c r="T1232" t="s">
        <v>8</v>
      </c>
      <c r="X1232" s="4">
        <v>42522</v>
      </c>
      <c r="Y1232" s="4">
        <v>42475</v>
      </c>
      <c r="Z1232" t="s">
        <v>61</v>
      </c>
      <c r="AA1232" t="s">
        <v>1058</v>
      </c>
      <c r="AB1232" t="s">
        <v>8</v>
      </c>
    </row>
    <row r="1233" spans="1:28" hidden="1" x14ac:dyDescent="0.3">
      <c r="A1233">
        <v>2265093</v>
      </c>
      <c r="B1233" t="s">
        <v>696</v>
      </c>
      <c r="C1233" t="s">
        <v>1057</v>
      </c>
      <c r="D1233" t="s">
        <v>826</v>
      </c>
      <c r="E1233" t="s">
        <v>64</v>
      </c>
      <c r="F1233" t="s">
        <v>68</v>
      </c>
      <c r="G1233" t="s">
        <v>62</v>
      </c>
      <c r="H1233" t="s">
        <v>10</v>
      </c>
      <c r="I1233" t="s">
        <v>8</v>
      </c>
      <c r="J1233" t="s">
        <v>8</v>
      </c>
      <c r="K1233" t="s">
        <v>8</v>
      </c>
      <c r="L1233" t="s">
        <v>8</v>
      </c>
      <c r="M1233">
        <v>33.299999999999997</v>
      </c>
      <c r="N1233">
        <v>18.600000000000001</v>
      </c>
      <c r="O1233">
        <v>3</v>
      </c>
      <c r="P1233">
        <v>3.6</v>
      </c>
      <c r="Q1233">
        <v>319</v>
      </c>
      <c r="R1233">
        <v>357</v>
      </c>
      <c r="S1233" s="5">
        <v>0.11</v>
      </c>
      <c r="T1233" t="s">
        <v>8</v>
      </c>
      <c r="X1233" s="4">
        <v>42522</v>
      </c>
      <c r="Y1233" s="4">
        <v>42475</v>
      </c>
      <c r="Z1233" t="s">
        <v>61</v>
      </c>
      <c r="AA1233" t="s">
        <v>1056</v>
      </c>
      <c r="AB1233" t="s">
        <v>8</v>
      </c>
    </row>
    <row r="1234" spans="1:28" hidden="1" x14ac:dyDescent="0.3">
      <c r="A1234">
        <v>2218009</v>
      </c>
      <c r="B1234" t="s">
        <v>696</v>
      </c>
      <c r="C1234" t="s">
        <v>1055</v>
      </c>
      <c r="E1234" t="s">
        <v>64</v>
      </c>
      <c r="F1234" t="s">
        <v>68</v>
      </c>
      <c r="G1234" t="s">
        <v>62</v>
      </c>
      <c r="H1234" t="s">
        <v>10</v>
      </c>
      <c r="I1234" t="s">
        <v>8</v>
      </c>
      <c r="J1234" t="s">
        <v>8</v>
      </c>
      <c r="K1234" t="s">
        <v>8</v>
      </c>
      <c r="L1234" t="s">
        <v>8</v>
      </c>
      <c r="M1234">
        <v>33.299999999999997</v>
      </c>
      <c r="N1234">
        <v>18.600000000000001</v>
      </c>
      <c r="O1234">
        <v>3</v>
      </c>
      <c r="P1234">
        <v>3.6</v>
      </c>
      <c r="Q1234">
        <v>319</v>
      </c>
      <c r="R1234">
        <v>357</v>
      </c>
      <c r="S1234" s="5">
        <v>0.11</v>
      </c>
      <c r="T1234" t="s">
        <v>8</v>
      </c>
      <c r="X1234" s="4">
        <v>41852</v>
      </c>
      <c r="Y1234" s="4">
        <v>41878</v>
      </c>
      <c r="Z1234" t="s">
        <v>61</v>
      </c>
      <c r="AA1234" t="s">
        <v>1054</v>
      </c>
      <c r="AB1234" t="s">
        <v>8</v>
      </c>
    </row>
    <row r="1235" spans="1:28" hidden="1" x14ac:dyDescent="0.3">
      <c r="A1235">
        <v>2249040</v>
      </c>
      <c r="B1235" t="s">
        <v>696</v>
      </c>
      <c r="C1235" t="s">
        <v>1053</v>
      </c>
      <c r="E1235" t="s">
        <v>64</v>
      </c>
      <c r="F1235" t="s">
        <v>68</v>
      </c>
      <c r="G1235" t="s">
        <v>62</v>
      </c>
      <c r="H1235" t="s">
        <v>10</v>
      </c>
      <c r="I1235" t="s">
        <v>8</v>
      </c>
      <c r="J1235" t="s">
        <v>8</v>
      </c>
      <c r="K1235" t="s">
        <v>8</v>
      </c>
      <c r="L1235" t="s">
        <v>8</v>
      </c>
      <c r="M1235">
        <v>33.299999999999997</v>
      </c>
      <c r="N1235">
        <v>18.600000000000001</v>
      </c>
      <c r="O1235">
        <v>3</v>
      </c>
      <c r="P1235">
        <v>3.6</v>
      </c>
      <c r="Q1235">
        <v>319</v>
      </c>
      <c r="R1235">
        <v>357</v>
      </c>
      <c r="S1235" s="5">
        <v>0.11</v>
      </c>
      <c r="T1235" t="s">
        <v>8</v>
      </c>
      <c r="X1235" s="4">
        <v>41897</v>
      </c>
      <c r="Y1235" s="4">
        <v>42278</v>
      </c>
      <c r="Z1235" t="s">
        <v>61</v>
      </c>
      <c r="AA1235" t="s">
        <v>1052</v>
      </c>
      <c r="AB1235" t="s">
        <v>8</v>
      </c>
    </row>
    <row r="1236" spans="1:28" hidden="1" x14ac:dyDescent="0.3">
      <c r="A1236">
        <v>2265107</v>
      </c>
      <c r="B1236" t="s">
        <v>696</v>
      </c>
      <c r="C1236" t="s">
        <v>1051</v>
      </c>
      <c r="D1236" t="s">
        <v>826</v>
      </c>
      <c r="E1236" t="s">
        <v>64</v>
      </c>
      <c r="F1236" t="s">
        <v>63</v>
      </c>
      <c r="G1236" t="s">
        <v>62</v>
      </c>
      <c r="H1236" t="s">
        <v>10</v>
      </c>
      <c r="I1236" t="s">
        <v>8</v>
      </c>
      <c r="J1236" t="s">
        <v>8</v>
      </c>
      <c r="K1236" t="s">
        <v>8</v>
      </c>
      <c r="L1236" t="s">
        <v>8</v>
      </c>
      <c r="M1236">
        <v>46</v>
      </c>
      <c r="N1236">
        <v>18.600000000000001</v>
      </c>
      <c r="O1236">
        <v>4.8</v>
      </c>
      <c r="P1236">
        <v>5.8</v>
      </c>
      <c r="Q1236">
        <v>346</v>
      </c>
      <c r="R1236">
        <v>408</v>
      </c>
      <c r="S1236" s="5">
        <v>0.15</v>
      </c>
      <c r="T1236" t="s">
        <v>8</v>
      </c>
      <c r="X1236" s="4">
        <v>42522</v>
      </c>
      <c r="Y1236" s="4">
        <v>42475</v>
      </c>
      <c r="Z1236" t="s">
        <v>61</v>
      </c>
      <c r="AA1236" t="s">
        <v>1050</v>
      </c>
      <c r="AB1236" t="s">
        <v>8</v>
      </c>
    </row>
    <row r="1237" spans="1:28" hidden="1" x14ac:dyDescent="0.3">
      <c r="A1237">
        <v>2265105</v>
      </c>
      <c r="B1237" t="s">
        <v>696</v>
      </c>
      <c r="C1237" t="s">
        <v>1049</v>
      </c>
      <c r="D1237" t="s">
        <v>826</v>
      </c>
      <c r="E1237" t="s">
        <v>64</v>
      </c>
      <c r="F1237" t="s">
        <v>63</v>
      </c>
      <c r="G1237" t="s">
        <v>62</v>
      </c>
      <c r="H1237" t="s">
        <v>10</v>
      </c>
      <c r="I1237" t="s">
        <v>8</v>
      </c>
      <c r="J1237" t="s">
        <v>8</v>
      </c>
      <c r="K1237" t="s">
        <v>8</v>
      </c>
      <c r="L1237" t="s">
        <v>8</v>
      </c>
      <c r="M1237">
        <v>46</v>
      </c>
      <c r="N1237">
        <v>18.600000000000001</v>
      </c>
      <c r="O1237">
        <v>4.8</v>
      </c>
      <c r="P1237">
        <v>5.8</v>
      </c>
      <c r="Q1237">
        <v>346</v>
      </c>
      <c r="R1237">
        <v>408</v>
      </c>
      <c r="S1237" s="5">
        <v>0.15</v>
      </c>
      <c r="T1237" t="s">
        <v>8</v>
      </c>
      <c r="X1237" s="4">
        <v>42522</v>
      </c>
      <c r="Y1237" s="4">
        <v>42475</v>
      </c>
      <c r="Z1237" t="s">
        <v>61</v>
      </c>
      <c r="AA1237" t="s">
        <v>1048</v>
      </c>
      <c r="AB1237" t="s">
        <v>8</v>
      </c>
    </row>
    <row r="1238" spans="1:28" hidden="1" x14ac:dyDescent="0.3">
      <c r="A1238">
        <v>2218022</v>
      </c>
      <c r="B1238" t="s">
        <v>696</v>
      </c>
      <c r="C1238" t="s">
        <v>1047</v>
      </c>
      <c r="E1238" t="s">
        <v>64</v>
      </c>
      <c r="F1238" t="s">
        <v>63</v>
      </c>
      <c r="G1238" t="s">
        <v>62</v>
      </c>
      <c r="H1238" t="s">
        <v>10</v>
      </c>
      <c r="I1238" t="s">
        <v>8</v>
      </c>
      <c r="J1238" t="s">
        <v>8</v>
      </c>
      <c r="K1238" t="s">
        <v>8</v>
      </c>
      <c r="L1238" t="s">
        <v>8</v>
      </c>
      <c r="M1238">
        <v>46</v>
      </c>
      <c r="N1238">
        <v>18.600000000000001</v>
      </c>
      <c r="O1238">
        <v>4.8</v>
      </c>
      <c r="P1238">
        <v>5.8</v>
      </c>
      <c r="Q1238">
        <v>346</v>
      </c>
      <c r="R1238">
        <v>408</v>
      </c>
      <c r="S1238" s="5">
        <v>0.15</v>
      </c>
      <c r="T1238" t="s">
        <v>8</v>
      </c>
      <c r="X1238" s="4">
        <v>41887</v>
      </c>
      <c r="Y1238" s="4">
        <v>41878</v>
      </c>
      <c r="Z1238" t="s">
        <v>61</v>
      </c>
      <c r="AA1238" t="s">
        <v>1046</v>
      </c>
      <c r="AB1238" t="s">
        <v>8</v>
      </c>
    </row>
    <row r="1239" spans="1:28" hidden="1" x14ac:dyDescent="0.3">
      <c r="A1239">
        <v>2212659</v>
      </c>
      <c r="B1239" t="s">
        <v>1045</v>
      </c>
      <c r="C1239" t="s">
        <v>1044</v>
      </c>
      <c r="E1239" t="s">
        <v>64</v>
      </c>
      <c r="F1239" t="s">
        <v>73</v>
      </c>
      <c r="G1239" t="s">
        <v>62</v>
      </c>
      <c r="H1239" t="s">
        <v>10</v>
      </c>
      <c r="I1239" t="s">
        <v>8</v>
      </c>
      <c r="J1239" t="s">
        <v>8</v>
      </c>
      <c r="K1239" t="s">
        <v>8</v>
      </c>
      <c r="L1239" t="s">
        <v>8</v>
      </c>
      <c r="M1239">
        <v>26.9</v>
      </c>
      <c r="N1239">
        <v>19.600000000000001</v>
      </c>
      <c r="O1239">
        <v>2.5</v>
      </c>
      <c r="P1239">
        <v>2.5</v>
      </c>
      <c r="Q1239">
        <v>227</v>
      </c>
      <c r="R1239">
        <v>282</v>
      </c>
      <c r="S1239" s="5">
        <v>0.2</v>
      </c>
      <c r="T1239" t="s">
        <v>8</v>
      </c>
      <c r="X1239" s="4">
        <v>41802</v>
      </c>
      <c r="Y1239" s="4">
        <v>42135</v>
      </c>
      <c r="Z1239" t="s">
        <v>61</v>
      </c>
      <c r="AA1239" t="s">
        <v>1043</v>
      </c>
      <c r="AB1239" t="s">
        <v>8</v>
      </c>
    </row>
    <row r="1240" spans="1:28" hidden="1" x14ac:dyDescent="0.3">
      <c r="A1240">
        <v>2237893</v>
      </c>
      <c r="B1240" t="s">
        <v>1042</v>
      </c>
      <c r="C1240" t="s">
        <v>1041</v>
      </c>
      <c r="E1240" t="s">
        <v>64</v>
      </c>
      <c r="F1240" t="s">
        <v>68</v>
      </c>
      <c r="G1240" t="s">
        <v>62</v>
      </c>
      <c r="H1240" t="s">
        <v>10</v>
      </c>
      <c r="I1240" t="s">
        <v>8</v>
      </c>
      <c r="J1240" t="s">
        <v>8</v>
      </c>
      <c r="K1240" t="s">
        <v>8</v>
      </c>
      <c r="L1240" t="s">
        <v>8</v>
      </c>
      <c r="M1240">
        <v>33.5</v>
      </c>
      <c r="N1240">
        <v>18.899999999999999</v>
      </c>
      <c r="O1240">
        <v>3.1</v>
      </c>
      <c r="P1240">
        <v>3.7</v>
      </c>
      <c r="Q1240">
        <v>210</v>
      </c>
      <c r="R1240">
        <v>358</v>
      </c>
      <c r="S1240" s="5">
        <v>0.41</v>
      </c>
      <c r="T1240" t="s">
        <v>8</v>
      </c>
      <c r="X1240" s="4">
        <v>42144</v>
      </c>
      <c r="Y1240" s="4">
        <v>42114</v>
      </c>
      <c r="Z1240" t="s">
        <v>61</v>
      </c>
      <c r="AA1240" t="s">
        <v>1040</v>
      </c>
      <c r="AB1240" t="s">
        <v>8</v>
      </c>
    </row>
    <row r="1241" spans="1:28" hidden="1" x14ac:dyDescent="0.3">
      <c r="A1241">
        <v>2285187</v>
      </c>
      <c r="B1241" t="s">
        <v>938</v>
      </c>
      <c r="C1241" t="s">
        <v>1039</v>
      </c>
      <c r="E1241" t="s">
        <v>64</v>
      </c>
      <c r="F1241" t="s">
        <v>289</v>
      </c>
      <c r="G1241" t="s">
        <v>153</v>
      </c>
      <c r="H1241" t="s">
        <v>10</v>
      </c>
      <c r="I1241" t="s">
        <v>8</v>
      </c>
      <c r="J1241" t="s">
        <v>8</v>
      </c>
      <c r="K1241" t="s">
        <v>8</v>
      </c>
      <c r="L1241" t="s">
        <v>8</v>
      </c>
      <c r="M1241">
        <v>33.9</v>
      </c>
      <c r="N1241">
        <v>18.600000000000001</v>
      </c>
      <c r="O1241">
        <v>3.3</v>
      </c>
      <c r="P1241">
        <v>3.3</v>
      </c>
      <c r="Q1241">
        <v>220</v>
      </c>
      <c r="R1241">
        <v>282</v>
      </c>
      <c r="S1241" s="5">
        <v>0.22</v>
      </c>
      <c r="T1241" t="s">
        <v>8</v>
      </c>
      <c r="X1241" s="4">
        <v>42360</v>
      </c>
      <c r="Y1241" s="4">
        <v>42705</v>
      </c>
      <c r="Z1241" t="s">
        <v>775</v>
      </c>
      <c r="AA1241" t="s">
        <v>1038</v>
      </c>
      <c r="AB1241" t="s">
        <v>8</v>
      </c>
    </row>
    <row r="1242" spans="1:28" hidden="1" x14ac:dyDescent="0.3">
      <c r="A1242">
        <v>2214482</v>
      </c>
      <c r="B1242" t="s">
        <v>938</v>
      </c>
      <c r="C1242" t="s">
        <v>1037</v>
      </c>
      <c r="E1242" t="s">
        <v>64</v>
      </c>
      <c r="F1242" t="s">
        <v>68</v>
      </c>
      <c r="G1242" t="s">
        <v>62</v>
      </c>
      <c r="H1242" t="s">
        <v>10</v>
      </c>
      <c r="I1242" t="s">
        <v>8</v>
      </c>
      <c r="J1242" t="s">
        <v>8</v>
      </c>
      <c r="K1242" t="s">
        <v>8</v>
      </c>
      <c r="L1242" t="s">
        <v>8</v>
      </c>
      <c r="M1242">
        <v>33</v>
      </c>
      <c r="N1242">
        <v>18.5</v>
      </c>
      <c r="O1242">
        <v>3.1</v>
      </c>
      <c r="P1242">
        <v>3.8</v>
      </c>
      <c r="Q1242">
        <v>240</v>
      </c>
      <c r="R1242">
        <v>358</v>
      </c>
      <c r="S1242" s="5">
        <v>0.33</v>
      </c>
      <c r="T1242" t="s">
        <v>8</v>
      </c>
      <c r="X1242" s="4">
        <v>41835</v>
      </c>
      <c r="Y1242" s="4">
        <v>41822</v>
      </c>
      <c r="Z1242" t="s">
        <v>61</v>
      </c>
      <c r="AA1242" t="s">
        <v>1036</v>
      </c>
      <c r="AB1242" t="s">
        <v>8</v>
      </c>
    </row>
    <row r="1243" spans="1:28" hidden="1" x14ac:dyDescent="0.3">
      <c r="A1243">
        <v>2219123</v>
      </c>
      <c r="B1243" t="s">
        <v>938</v>
      </c>
      <c r="C1243" t="s">
        <v>1035</v>
      </c>
      <c r="E1243" t="s">
        <v>64</v>
      </c>
      <c r="F1243" t="s">
        <v>68</v>
      </c>
      <c r="G1243" t="s">
        <v>62</v>
      </c>
      <c r="H1243" t="s">
        <v>10</v>
      </c>
      <c r="I1243" t="s">
        <v>8</v>
      </c>
      <c r="J1243" t="s">
        <v>8</v>
      </c>
      <c r="K1243" t="s">
        <v>8</v>
      </c>
      <c r="L1243" t="s">
        <v>8</v>
      </c>
      <c r="M1243">
        <v>33</v>
      </c>
      <c r="N1243">
        <v>18.5</v>
      </c>
      <c r="O1243">
        <v>3.5</v>
      </c>
      <c r="P1243">
        <v>4.3</v>
      </c>
      <c r="Q1243">
        <v>290</v>
      </c>
      <c r="R1243">
        <v>361</v>
      </c>
      <c r="S1243" s="5">
        <v>0.2</v>
      </c>
      <c r="T1243" t="s">
        <v>8</v>
      </c>
      <c r="X1243" s="4">
        <v>41913</v>
      </c>
      <c r="Y1243" s="4">
        <v>41892</v>
      </c>
      <c r="Z1243" t="s">
        <v>61</v>
      </c>
      <c r="AA1243" t="s">
        <v>1034</v>
      </c>
      <c r="AB1243" t="s">
        <v>8</v>
      </c>
    </row>
    <row r="1244" spans="1:28" hidden="1" x14ac:dyDescent="0.3">
      <c r="A1244">
        <v>2199102</v>
      </c>
      <c r="B1244" t="s">
        <v>938</v>
      </c>
      <c r="C1244" t="s">
        <v>1033</v>
      </c>
      <c r="E1244" t="s">
        <v>64</v>
      </c>
      <c r="F1244" t="s">
        <v>63</v>
      </c>
      <c r="G1244" t="s">
        <v>62</v>
      </c>
      <c r="H1244" t="s">
        <v>10</v>
      </c>
      <c r="I1244" t="s">
        <v>8</v>
      </c>
      <c r="J1244" t="s">
        <v>8</v>
      </c>
      <c r="K1244" t="s">
        <v>8</v>
      </c>
      <c r="L1244" t="s">
        <v>8</v>
      </c>
      <c r="M1244">
        <v>43</v>
      </c>
      <c r="N1244">
        <v>21.6</v>
      </c>
      <c r="O1244">
        <v>4.5</v>
      </c>
      <c r="P1244">
        <v>5.4</v>
      </c>
      <c r="Q1244">
        <v>347</v>
      </c>
      <c r="R1244">
        <v>403</v>
      </c>
      <c r="S1244" s="5">
        <v>0.14000000000000001</v>
      </c>
      <c r="T1244" t="s">
        <v>8</v>
      </c>
      <c r="X1244" s="4">
        <v>41631</v>
      </c>
      <c r="Y1244" s="4">
        <v>41620</v>
      </c>
      <c r="Z1244" t="s">
        <v>61</v>
      </c>
      <c r="AA1244" t="s">
        <v>1032</v>
      </c>
      <c r="AB1244" t="s">
        <v>8</v>
      </c>
    </row>
    <row r="1245" spans="1:28" hidden="1" x14ac:dyDescent="0.3">
      <c r="A1245">
        <v>2199506</v>
      </c>
      <c r="B1245" t="s">
        <v>938</v>
      </c>
      <c r="C1245" t="s">
        <v>1031</v>
      </c>
      <c r="E1245" t="s">
        <v>205</v>
      </c>
      <c r="F1245" t="s">
        <v>209</v>
      </c>
      <c r="G1245" t="s">
        <v>62</v>
      </c>
      <c r="H1245" t="s">
        <v>8</v>
      </c>
      <c r="I1245" t="s">
        <v>8</v>
      </c>
      <c r="J1245" t="s">
        <v>8</v>
      </c>
      <c r="K1245" t="s">
        <v>8</v>
      </c>
      <c r="L1245" t="s">
        <v>8</v>
      </c>
      <c r="M1245">
        <v>59.8</v>
      </c>
      <c r="N1245">
        <v>24</v>
      </c>
      <c r="O1245">
        <v>9.9</v>
      </c>
      <c r="P1245">
        <v>9.9</v>
      </c>
      <c r="Q1245">
        <v>296</v>
      </c>
      <c r="R1245">
        <v>314</v>
      </c>
      <c r="S1245" s="5">
        <v>0.06</v>
      </c>
      <c r="T1245" t="s">
        <v>8</v>
      </c>
      <c r="X1245" s="4">
        <v>41639</v>
      </c>
      <c r="Y1245" s="4">
        <v>41631</v>
      </c>
      <c r="Z1245" t="s">
        <v>61</v>
      </c>
      <c r="AA1245" t="s">
        <v>1030</v>
      </c>
      <c r="AB1245" t="s">
        <v>10</v>
      </c>
    </row>
    <row r="1246" spans="1:28" hidden="1" x14ac:dyDescent="0.3">
      <c r="A1246">
        <v>2241981</v>
      </c>
      <c r="B1246" t="s">
        <v>938</v>
      </c>
      <c r="C1246" t="s">
        <v>1029</v>
      </c>
      <c r="E1246" t="s">
        <v>163</v>
      </c>
      <c r="F1246" t="s">
        <v>267</v>
      </c>
      <c r="G1246" t="s">
        <v>62</v>
      </c>
      <c r="H1246" t="s">
        <v>8</v>
      </c>
      <c r="I1246" t="s">
        <v>8</v>
      </c>
      <c r="J1246" t="s">
        <v>8</v>
      </c>
      <c r="K1246" t="s">
        <v>8</v>
      </c>
      <c r="L1246" t="s">
        <v>8</v>
      </c>
      <c r="M1246">
        <v>60</v>
      </c>
      <c r="N1246">
        <v>24</v>
      </c>
      <c r="O1246">
        <v>10.199999999999999</v>
      </c>
      <c r="P1246">
        <v>12.6</v>
      </c>
      <c r="Q1246">
        <v>370</v>
      </c>
      <c r="R1246">
        <v>429</v>
      </c>
      <c r="S1246" s="5">
        <v>0.14000000000000001</v>
      </c>
      <c r="T1246" t="s">
        <v>8</v>
      </c>
      <c r="X1246" s="4">
        <v>42174</v>
      </c>
      <c r="Y1246" s="4">
        <v>42165</v>
      </c>
      <c r="Z1246" t="s">
        <v>61</v>
      </c>
      <c r="AA1246" t="s">
        <v>1028</v>
      </c>
      <c r="AB1246" t="s">
        <v>8</v>
      </c>
    </row>
    <row r="1247" spans="1:28" hidden="1" x14ac:dyDescent="0.3">
      <c r="A1247">
        <v>2199507</v>
      </c>
      <c r="B1247" t="s">
        <v>938</v>
      </c>
      <c r="C1247" t="s">
        <v>1027</v>
      </c>
      <c r="E1247" t="s">
        <v>205</v>
      </c>
      <c r="F1247" t="s">
        <v>209</v>
      </c>
      <c r="G1247" t="s">
        <v>62</v>
      </c>
      <c r="H1247" t="s">
        <v>8</v>
      </c>
      <c r="I1247" t="s">
        <v>8</v>
      </c>
      <c r="J1247" t="s">
        <v>8</v>
      </c>
      <c r="K1247" t="s">
        <v>8</v>
      </c>
      <c r="L1247" t="s">
        <v>8</v>
      </c>
      <c r="M1247">
        <v>59.8</v>
      </c>
      <c r="N1247">
        <v>24</v>
      </c>
      <c r="O1247">
        <v>11.5</v>
      </c>
      <c r="P1247">
        <v>11.5</v>
      </c>
      <c r="Q1247">
        <v>311</v>
      </c>
      <c r="R1247">
        <v>327</v>
      </c>
      <c r="S1247" s="5">
        <v>0.05</v>
      </c>
      <c r="T1247" t="s">
        <v>8</v>
      </c>
      <c r="X1247" s="4">
        <v>41639</v>
      </c>
      <c r="Y1247" s="4">
        <v>41631</v>
      </c>
      <c r="Z1247" t="s">
        <v>61</v>
      </c>
      <c r="AA1247" t="s">
        <v>1026</v>
      </c>
      <c r="AB1247" t="s">
        <v>10</v>
      </c>
    </row>
    <row r="1248" spans="1:28" hidden="1" x14ac:dyDescent="0.3">
      <c r="A1248">
        <v>2222588</v>
      </c>
      <c r="B1248" t="s">
        <v>938</v>
      </c>
      <c r="C1248" t="s">
        <v>1025</v>
      </c>
      <c r="E1248" t="s">
        <v>205</v>
      </c>
      <c r="F1248" t="s">
        <v>209</v>
      </c>
      <c r="G1248" t="s">
        <v>62</v>
      </c>
      <c r="H1248" t="s">
        <v>8</v>
      </c>
      <c r="I1248" t="s">
        <v>8</v>
      </c>
      <c r="J1248" t="s">
        <v>8</v>
      </c>
      <c r="K1248" t="s">
        <v>8</v>
      </c>
      <c r="L1248" t="s">
        <v>8</v>
      </c>
      <c r="M1248">
        <v>66.599999999999994</v>
      </c>
      <c r="N1248">
        <v>29.5</v>
      </c>
      <c r="O1248">
        <v>18.100000000000001</v>
      </c>
      <c r="P1248">
        <v>21.2</v>
      </c>
      <c r="Q1248">
        <v>362</v>
      </c>
      <c r="R1248">
        <v>405</v>
      </c>
      <c r="S1248" s="5">
        <v>0.11</v>
      </c>
      <c r="T1248" t="s">
        <v>8</v>
      </c>
      <c r="X1248" s="4">
        <v>41922</v>
      </c>
      <c r="Y1248" s="4">
        <v>41929</v>
      </c>
      <c r="Z1248" t="s">
        <v>61</v>
      </c>
      <c r="AA1248" t="s">
        <v>1024</v>
      </c>
      <c r="AB1248" t="s">
        <v>10</v>
      </c>
    </row>
    <row r="1249" spans="1:28" hidden="1" x14ac:dyDescent="0.3">
      <c r="A1249">
        <v>2210407</v>
      </c>
      <c r="B1249" t="s">
        <v>938</v>
      </c>
      <c r="C1249" t="s">
        <v>1023</v>
      </c>
      <c r="E1249" t="s">
        <v>205</v>
      </c>
      <c r="F1249" t="s">
        <v>209</v>
      </c>
      <c r="G1249" t="s">
        <v>62</v>
      </c>
      <c r="H1249" t="s">
        <v>8</v>
      </c>
      <c r="I1249" t="s">
        <v>8</v>
      </c>
      <c r="J1249" t="s">
        <v>8</v>
      </c>
      <c r="K1249" t="s">
        <v>8</v>
      </c>
      <c r="L1249" t="s">
        <v>8</v>
      </c>
      <c r="M1249">
        <v>66.599999999999994</v>
      </c>
      <c r="N1249">
        <v>29.5</v>
      </c>
      <c r="O1249">
        <v>18</v>
      </c>
      <c r="P1249">
        <v>21</v>
      </c>
      <c r="Q1249">
        <v>362</v>
      </c>
      <c r="R1249">
        <v>403</v>
      </c>
      <c r="S1249" s="5">
        <v>0.1</v>
      </c>
      <c r="T1249" t="s">
        <v>8</v>
      </c>
      <c r="X1249" s="4">
        <v>41699</v>
      </c>
      <c r="Y1249" s="4">
        <v>41695</v>
      </c>
      <c r="Z1249" t="s">
        <v>61</v>
      </c>
      <c r="AA1249" t="s">
        <v>1022</v>
      </c>
      <c r="AB1249" t="s">
        <v>10</v>
      </c>
    </row>
    <row r="1250" spans="1:28" hidden="1" x14ac:dyDescent="0.3">
      <c r="A1250">
        <v>2241985</v>
      </c>
      <c r="B1250" t="s">
        <v>938</v>
      </c>
      <c r="C1250" t="s">
        <v>1021</v>
      </c>
      <c r="E1250" t="s">
        <v>205</v>
      </c>
      <c r="F1250" t="s">
        <v>209</v>
      </c>
      <c r="G1250" t="s">
        <v>62</v>
      </c>
      <c r="H1250" t="s">
        <v>8</v>
      </c>
      <c r="I1250" t="s">
        <v>8</v>
      </c>
      <c r="J1250" t="s">
        <v>8</v>
      </c>
      <c r="K1250" t="s">
        <v>8</v>
      </c>
      <c r="L1250" t="s">
        <v>8</v>
      </c>
      <c r="M1250">
        <v>66.2</v>
      </c>
      <c r="N1250">
        <v>32.9</v>
      </c>
      <c r="O1250">
        <v>21.2</v>
      </c>
      <c r="P1250">
        <v>25.7</v>
      </c>
      <c r="Q1250">
        <v>396</v>
      </c>
      <c r="R1250">
        <v>441</v>
      </c>
      <c r="S1250" s="5">
        <v>0.1</v>
      </c>
      <c r="T1250" t="s">
        <v>8</v>
      </c>
      <c r="X1250" s="4">
        <v>42174</v>
      </c>
      <c r="Y1250" s="4">
        <v>42159</v>
      </c>
      <c r="Z1250" t="s">
        <v>61</v>
      </c>
      <c r="AA1250" t="s">
        <v>1020</v>
      </c>
      <c r="AB1250" t="s">
        <v>10</v>
      </c>
    </row>
    <row r="1251" spans="1:28" hidden="1" x14ac:dyDescent="0.3">
      <c r="A1251">
        <v>2264449</v>
      </c>
      <c r="B1251" t="s">
        <v>938</v>
      </c>
      <c r="C1251" t="s">
        <v>1019</v>
      </c>
      <c r="E1251" t="s">
        <v>64</v>
      </c>
      <c r="F1251" t="s">
        <v>154</v>
      </c>
      <c r="G1251" t="s">
        <v>153</v>
      </c>
      <c r="H1251" t="s">
        <v>10</v>
      </c>
      <c r="I1251" t="s">
        <v>8</v>
      </c>
      <c r="J1251" t="s">
        <v>8</v>
      </c>
      <c r="K1251" t="s">
        <v>8</v>
      </c>
      <c r="L1251" t="s">
        <v>8</v>
      </c>
      <c r="M1251">
        <v>33.9</v>
      </c>
      <c r="N1251">
        <v>18.600000000000001</v>
      </c>
      <c r="O1251">
        <v>3.3</v>
      </c>
      <c r="P1251">
        <v>3.3</v>
      </c>
      <c r="Q1251">
        <v>220</v>
      </c>
      <c r="R1251">
        <v>282</v>
      </c>
      <c r="S1251" s="5">
        <v>0.22</v>
      </c>
      <c r="T1251" t="s">
        <v>8</v>
      </c>
      <c r="X1251" s="4">
        <v>42461</v>
      </c>
      <c r="Y1251" s="4">
        <v>42478</v>
      </c>
      <c r="Z1251" t="s">
        <v>72</v>
      </c>
      <c r="AA1251" t="s">
        <v>1018</v>
      </c>
      <c r="AB1251" t="s">
        <v>8</v>
      </c>
    </row>
    <row r="1252" spans="1:28" hidden="1" x14ac:dyDescent="0.3">
      <c r="A1252">
        <v>2240565</v>
      </c>
      <c r="B1252" t="s">
        <v>938</v>
      </c>
      <c r="C1252" t="s">
        <v>1017</v>
      </c>
      <c r="E1252" t="s">
        <v>64</v>
      </c>
      <c r="F1252" t="s">
        <v>154</v>
      </c>
      <c r="G1252" t="s">
        <v>153</v>
      </c>
      <c r="H1252" t="s">
        <v>10</v>
      </c>
      <c r="I1252" t="s">
        <v>8</v>
      </c>
      <c r="J1252" t="s">
        <v>8</v>
      </c>
      <c r="K1252" t="s">
        <v>8</v>
      </c>
      <c r="L1252" t="s">
        <v>8</v>
      </c>
      <c r="M1252">
        <v>19.399999999999999</v>
      </c>
      <c r="N1252">
        <v>18.600000000000001</v>
      </c>
      <c r="O1252">
        <v>1.6</v>
      </c>
      <c r="P1252">
        <v>1.6</v>
      </c>
      <c r="Q1252">
        <v>207</v>
      </c>
      <c r="R1252">
        <v>267</v>
      </c>
      <c r="S1252" s="5">
        <v>0.22</v>
      </c>
      <c r="T1252" t="s">
        <v>8</v>
      </c>
      <c r="X1252" s="4">
        <v>42155</v>
      </c>
      <c r="Y1252" s="4">
        <v>42156</v>
      </c>
      <c r="Z1252" t="s">
        <v>61</v>
      </c>
      <c r="AA1252" t="s">
        <v>1016</v>
      </c>
      <c r="AB1252" t="s">
        <v>8</v>
      </c>
    </row>
    <row r="1253" spans="1:28" hidden="1" x14ac:dyDescent="0.3">
      <c r="A1253">
        <v>2264448</v>
      </c>
      <c r="B1253" t="s">
        <v>938</v>
      </c>
      <c r="C1253" t="s">
        <v>1015</v>
      </c>
      <c r="E1253" t="s">
        <v>64</v>
      </c>
      <c r="F1253" t="s">
        <v>154</v>
      </c>
      <c r="G1253" t="s">
        <v>153</v>
      </c>
      <c r="H1253" t="s">
        <v>10</v>
      </c>
      <c r="I1253" t="s">
        <v>8</v>
      </c>
      <c r="J1253" t="s">
        <v>8</v>
      </c>
      <c r="K1253" t="s">
        <v>8</v>
      </c>
      <c r="L1253" t="s">
        <v>8</v>
      </c>
      <c r="M1253">
        <v>19.399999999999999</v>
      </c>
      <c r="N1253">
        <v>18.600000000000001</v>
      </c>
      <c r="O1253">
        <v>1.6</v>
      </c>
      <c r="P1253">
        <v>1.6</v>
      </c>
      <c r="Q1253">
        <v>207</v>
      </c>
      <c r="R1253">
        <v>267</v>
      </c>
      <c r="S1253" s="5">
        <v>0.22</v>
      </c>
      <c r="T1253" t="s">
        <v>8</v>
      </c>
      <c r="X1253" s="4">
        <v>42461</v>
      </c>
      <c r="Y1253" s="4">
        <v>42478</v>
      </c>
      <c r="Z1253" t="s">
        <v>72</v>
      </c>
      <c r="AA1253" t="s">
        <v>1014</v>
      </c>
      <c r="AB1253" t="s">
        <v>8</v>
      </c>
    </row>
    <row r="1254" spans="1:28" hidden="1" x14ac:dyDescent="0.3">
      <c r="A1254">
        <v>2210473</v>
      </c>
      <c r="B1254" t="s">
        <v>938</v>
      </c>
      <c r="C1254" t="s">
        <v>1013</v>
      </c>
      <c r="E1254" t="s">
        <v>64</v>
      </c>
      <c r="F1254" t="s">
        <v>154</v>
      </c>
      <c r="G1254" t="s">
        <v>153</v>
      </c>
      <c r="H1254" t="s">
        <v>10</v>
      </c>
      <c r="I1254" t="s">
        <v>8</v>
      </c>
      <c r="J1254" t="s">
        <v>8</v>
      </c>
      <c r="K1254" t="s">
        <v>8</v>
      </c>
      <c r="L1254" t="s">
        <v>8</v>
      </c>
      <c r="M1254">
        <v>19.399999999999999</v>
      </c>
      <c r="N1254">
        <v>18.600000000000001</v>
      </c>
      <c r="O1254">
        <v>1.6</v>
      </c>
      <c r="P1254">
        <v>1.6</v>
      </c>
      <c r="Q1254">
        <v>207</v>
      </c>
      <c r="R1254">
        <v>267</v>
      </c>
      <c r="S1254" s="5">
        <v>0.22</v>
      </c>
      <c r="T1254" t="s">
        <v>8</v>
      </c>
      <c r="X1254" s="4">
        <v>41759</v>
      </c>
      <c r="Y1254" s="4">
        <v>41752</v>
      </c>
      <c r="Z1254" t="s">
        <v>72</v>
      </c>
      <c r="AA1254" t="s">
        <v>1012</v>
      </c>
      <c r="AB1254" t="s">
        <v>8</v>
      </c>
    </row>
    <row r="1255" spans="1:28" hidden="1" x14ac:dyDescent="0.3">
      <c r="A1255">
        <v>2210474</v>
      </c>
      <c r="B1255" t="s">
        <v>938</v>
      </c>
      <c r="C1255" t="s">
        <v>1011</v>
      </c>
      <c r="E1255" t="s">
        <v>64</v>
      </c>
      <c r="F1255" t="s">
        <v>154</v>
      </c>
      <c r="G1255" t="s">
        <v>153</v>
      </c>
      <c r="H1255" t="s">
        <v>10</v>
      </c>
      <c r="I1255" t="s">
        <v>8</v>
      </c>
      <c r="J1255" t="s">
        <v>8</v>
      </c>
      <c r="K1255" t="s">
        <v>8</v>
      </c>
      <c r="L1255" t="s">
        <v>8</v>
      </c>
      <c r="M1255">
        <v>19.399999999999999</v>
      </c>
      <c r="N1255">
        <v>18.600000000000001</v>
      </c>
      <c r="O1255">
        <v>1.6</v>
      </c>
      <c r="P1255">
        <v>1.6</v>
      </c>
      <c r="Q1255">
        <v>207</v>
      </c>
      <c r="R1255">
        <v>267</v>
      </c>
      <c r="S1255" s="5">
        <v>0.22</v>
      </c>
      <c r="T1255" t="s">
        <v>8</v>
      </c>
      <c r="X1255" s="4">
        <v>41759</v>
      </c>
      <c r="Y1255" s="4">
        <v>41752</v>
      </c>
      <c r="Z1255" t="s">
        <v>72</v>
      </c>
      <c r="AA1255" t="s">
        <v>1010</v>
      </c>
      <c r="AB1255" t="s">
        <v>8</v>
      </c>
    </row>
    <row r="1256" spans="1:28" hidden="1" x14ac:dyDescent="0.3">
      <c r="A1256">
        <v>2210475</v>
      </c>
      <c r="B1256" t="s">
        <v>938</v>
      </c>
      <c r="C1256" t="s">
        <v>1009</v>
      </c>
      <c r="E1256" t="s">
        <v>64</v>
      </c>
      <c r="F1256" t="s">
        <v>154</v>
      </c>
      <c r="G1256" t="s">
        <v>153</v>
      </c>
      <c r="H1256" t="s">
        <v>10</v>
      </c>
      <c r="I1256" t="s">
        <v>8</v>
      </c>
      <c r="J1256" t="s">
        <v>8</v>
      </c>
      <c r="K1256" t="s">
        <v>8</v>
      </c>
      <c r="L1256" t="s">
        <v>8</v>
      </c>
      <c r="M1256">
        <v>19.399999999999999</v>
      </c>
      <c r="N1256">
        <v>18.600000000000001</v>
      </c>
      <c r="O1256">
        <v>1.6</v>
      </c>
      <c r="P1256">
        <v>1.6</v>
      </c>
      <c r="Q1256">
        <v>207</v>
      </c>
      <c r="R1256">
        <v>267</v>
      </c>
      <c r="S1256" s="5">
        <v>0.22</v>
      </c>
      <c r="T1256" t="s">
        <v>8</v>
      </c>
      <c r="X1256" s="4">
        <v>41759</v>
      </c>
      <c r="Y1256" s="4">
        <v>41752</v>
      </c>
      <c r="Z1256" t="s">
        <v>72</v>
      </c>
      <c r="AA1256" t="s">
        <v>1008</v>
      </c>
      <c r="AB1256" t="s">
        <v>8</v>
      </c>
    </row>
    <row r="1257" spans="1:28" hidden="1" x14ac:dyDescent="0.3">
      <c r="A1257">
        <v>2199101</v>
      </c>
      <c r="B1257" t="s">
        <v>938</v>
      </c>
      <c r="C1257" t="s">
        <v>1007</v>
      </c>
      <c r="E1257" t="s">
        <v>64</v>
      </c>
      <c r="F1257" t="s">
        <v>63</v>
      </c>
      <c r="G1257" t="s">
        <v>62</v>
      </c>
      <c r="H1257" t="s">
        <v>10</v>
      </c>
      <c r="I1257" t="s">
        <v>8</v>
      </c>
      <c r="J1257" t="s">
        <v>8</v>
      </c>
      <c r="K1257" t="s">
        <v>8</v>
      </c>
      <c r="L1257" t="s">
        <v>8</v>
      </c>
      <c r="M1257">
        <v>43</v>
      </c>
      <c r="N1257">
        <v>21.6</v>
      </c>
      <c r="O1257">
        <v>4.5</v>
      </c>
      <c r="P1257">
        <v>5.4</v>
      </c>
      <c r="Q1257">
        <v>347</v>
      </c>
      <c r="R1257">
        <v>403</v>
      </c>
      <c r="S1257" s="5">
        <v>0.14000000000000001</v>
      </c>
      <c r="T1257" t="s">
        <v>8</v>
      </c>
      <c r="X1257" s="4">
        <v>41631</v>
      </c>
      <c r="Y1257" s="4">
        <v>41620</v>
      </c>
      <c r="Z1257" t="s">
        <v>61</v>
      </c>
      <c r="AA1257" t="s">
        <v>1006</v>
      </c>
      <c r="AB1257" t="s">
        <v>8</v>
      </c>
    </row>
    <row r="1258" spans="1:28" hidden="1" x14ac:dyDescent="0.3">
      <c r="A1258">
        <v>2199508</v>
      </c>
      <c r="B1258" t="s">
        <v>938</v>
      </c>
      <c r="C1258" t="s">
        <v>1005</v>
      </c>
      <c r="E1258" t="s">
        <v>205</v>
      </c>
      <c r="F1258" t="s">
        <v>209</v>
      </c>
      <c r="G1258" t="s">
        <v>62</v>
      </c>
      <c r="H1258" t="s">
        <v>8</v>
      </c>
      <c r="I1258" t="s">
        <v>8</v>
      </c>
      <c r="J1258" t="s">
        <v>8</v>
      </c>
      <c r="K1258" t="s">
        <v>8</v>
      </c>
      <c r="L1258" t="s">
        <v>8</v>
      </c>
      <c r="M1258">
        <v>59.8</v>
      </c>
      <c r="N1258">
        <v>24</v>
      </c>
      <c r="O1258">
        <v>9.9</v>
      </c>
      <c r="P1258">
        <v>9.9</v>
      </c>
      <c r="Q1258">
        <v>296</v>
      </c>
      <c r="R1258">
        <v>314</v>
      </c>
      <c r="S1258" s="5">
        <v>0.06</v>
      </c>
      <c r="T1258" t="s">
        <v>8</v>
      </c>
      <c r="X1258" s="4">
        <v>41639</v>
      </c>
      <c r="Y1258" s="4">
        <v>41631</v>
      </c>
      <c r="Z1258" t="s">
        <v>61</v>
      </c>
      <c r="AA1258" t="s">
        <v>1004</v>
      </c>
      <c r="AB1258" t="s">
        <v>10</v>
      </c>
    </row>
    <row r="1259" spans="1:28" hidden="1" x14ac:dyDescent="0.3">
      <c r="A1259">
        <v>2199509</v>
      </c>
      <c r="B1259" t="s">
        <v>938</v>
      </c>
      <c r="C1259" t="s">
        <v>1003</v>
      </c>
      <c r="E1259" t="s">
        <v>205</v>
      </c>
      <c r="F1259" t="s">
        <v>209</v>
      </c>
      <c r="G1259" t="s">
        <v>62</v>
      </c>
      <c r="H1259" t="s">
        <v>8</v>
      </c>
      <c r="I1259" t="s">
        <v>8</v>
      </c>
      <c r="J1259" t="s">
        <v>8</v>
      </c>
      <c r="K1259" t="s">
        <v>8</v>
      </c>
      <c r="L1259" t="s">
        <v>8</v>
      </c>
      <c r="M1259">
        <v>59.8</v>
      </c>
      <c r="N1259">
        <v>24</v>
      </c>
      <c r="O1259">
        <v>11.5</v>
      </c>
      <c r="P1259">
        <v>11.5</v>
      </c>
      <c r="Q1259">
        <v>311</v>
      </c>
      <c r="R1259">
        <v>327</v>
      </c>
      <c r="S1259" s="5">
        <v>0.05</v>
      </c>
      <c r="T1259" t="s">
        <v>8</v>
      </c>
      <c r="X1259" s="4">
        <v>41639</v>
      </c>
      <c r="Y1259" s="4">
        <v>41631</v>
      </c>
      <c r="Z1259" t="s">
        <v>61</v>
      </c>
      <c r="AA1259" t="s">
        <v>1002</v>
      </c>
      <c r="AB1259" t="s">
        <v>10</v>
      </c>
    </row>
    <row r="1260" spans="1:28" hidden="1" x14ac:dyDescent="0.3">
      <c r="A1260">
        <v>2210476</v>
      </c>
      <c r="B1260" t="s">
        <v>938</v>
      </c>
      <c r="C1260" t="s">
        <v>1001</v>
      </c>
      <c r="E1260" t="s">
        <v>64</v>
      </c>
      <c r="F1260" t="s">
        <v>68</v>
      </c>
      <c r="G1260" t="s">
        <v>62</v>
      </c>
      <c r="H1260" t="s">
        <v>10</v>
      </c>
      <c r="I1260" t="s">
        <v>8</v>
      </c>
      <c r="J1260" t="s">
        <v>8</v>
      </c>
      <c r="K1260" t="s">
        <v>8</v>
      </c>
      <c r="L1260" t="s">
        <v>8</v>
      </c>
      <c r="M1260">
        <v>33</v>
      </c>
      <c r="N1260">
        <v>18.5</v>
      </c>
      <c r="O1260">
        <v>3.1</v>
      </c>
      <c r="P1260">
        <v>3.8</v>
      </c>
      <c r="Q1260">
        <v>270</v>
      </c>
      <c r="R1260">
        <v>358</v>
      </c>
      <c r="S1260" s="5">
        <v>0.25</v>
      </c>
      <c r="T1260" t="s">
        <v>8</v>
      </c>
      <c r="X1260" s="4">
        <v>41759</v>
      </c>
      <c r="Y1260" s="4">
        <v>41752</v>
      </c>
      <c r="Z1260" t="s">
        <v>72</v>
      </c>
      <c r="AA1260" t="s">
        <v>1000</v>
      </c>
      <c r="AB1260" t="s">
        <v>8</v>
      </c>
    </row>
    <row r="1261" spans="1:28" hidden="1" x14ac:dyDescent="0.3">
      <c r="A1261">
        <v>2210455</v>
      </c>
      <c r="B1261" t="s">
        <v>938</v>
      </c>
      <c r="C1261" t="s">
        <v>999</v>
      </c>
      <c r="E1261" t="s">
        <v>64</v>
      </c>
      <c r="F1261" t="s">
        <v>68</v>
      </c>
      <c r="G1261" t="s">
        <v>62</v>
      </c>
      <c r="H1261" t="s">
        <v>10</v>
      </c>
      <c r="I1261" t="s">
        <v>8</v>
      </c>
      <c r="J1261" t="s">
        <v>8</v>
      </c>
      <c r="K1261" t="s">
        <v>8</v>
      </c>
      <c r="L1261" t="s">
        <v>8</v>
      </c>
      <c r="M1261">
        <v>33</v>
      </c>
      <c r="N1261">
        <v>18.5</v>
      </c>
      <c r="O1261">
        <v>3.1</v>
      </c>
      <c r="P1261">
        <v>3.8</v>
      </c>
      <c r="Q1261">
        <v>270</v>
      </c>
      <c r="R1261">
        <v>358</v>
      </c>
      <c r="S1261" s="5">
        <v>0.25</v>
      </c>
      <c r="T1261" t="s">
        <v>8</v>
      </c>
      <c r="X1261" s="4">
        <v>41759</v>
      </c>
      <c r="Y1261" s="4">
        <v>41752</v>
      </c>
      <c r="Z1261" t="s">
        <v>72</v>
      </c>
      <c r="AA1261" t="s">
        <v>998</v>
      </c>
      <c r="AB1261" t="s">
        <v>8</v>
      </c>
    </row>
    <row r="1262" spans="1:28" hidden="1" x14ac:dyDescent="0.3">
      <c r="A1262">
        <v>2210456</v>
      </c>
      <c r="B1262" t="s">
        <v>938</v>
      </c>
      <c r="C1262" t="s">
        <v>997</v>
      </c>
      <c r="E1262" t="s">
        <v>64</v>
      </c>
      <c r="F1262" t="s">
        <v>68</v>
      </c>
      <c r="G1262" t="s">
        <v>62</v>
      </c>
      <c r="H1262" t="s">
        <v>10</v>
      </c>
      <c r="I1262" t="s">
        <v>8</v>
      </c>
      <c r="J1262" t="s">
        <v>8</v>
      </c>
      <c r="K1262" t="s">
        <v>8</v>
      </c>
      <c r="L1262" t="s">
        <v>8</v>
      </c>
      <c r="M1262">
        <v>33</v>
      </c>
      <c r="N1262">
        <v>18.5</v>
      </c>
      <c r="O1262">
        <v>3.1</v>
      </c>
      <c r="P1262">
        <v>3.8</v>
      </c>
      <c r="Q1262">
        <v>270</v>
      </c>
      <c r="R1262">
        <v>358</v>
      </c>
      <c r="S1262" s="5">
        <v>0.25</v>
      </c>
      <c r="T1262" t="s">
        <v>8</v>
      </c>
      <c r="X1262" s="4">
        <v>41759</v>
      </c>
      <c r="Y1262" s="4">
        <v>41752</v>
      </c>
      <c r="Z1262" t="s">
        <v>72</v>
      </c>
      <c r="AA1262" t="s">
        <v>996</v>
      </c>
      <c r="AB1262" t="s">
        <v>8</v>
      </c>
    </row>
    <row r="1263" spans="1:28" hidden="1" x14ac:dyDescent="0.3">
      <c r="A1263">
        <v>2225178</v>
      </c>
      <c r="B1263" t="s">
        <v>938</v>
      </c>
      <c r="C1263" t="s">
        <v>995</v>
      </c>
      <c r="E1263" t="s">
        <v>64</v>
      </c>
      <c r="F1263" t="s">
        <v>68</v>
      </c>
      <c r="G1263" t="s">
        <v>62</v>
      </c>
      <c r="H1263" t="s">
        <v>10</v>
      </c>
      <c r="I1263" t="s">
        <v>8</v>
      </c>
      <c r="J1263" t="s">
        <v>8</v>
      </c>
      <c r="K1263" t="s">
        <v>8</v>
      </c>
      <c r="L1263" t="s">
        <v>8</v>
      </c>
      <c r="M1263">
        <v>33</v>
      </c>
      <c r="N1263">
        <v>18.5</v>
      </c>
      <c r="O1263">
        <v>3.5</v>
      </c>
      <c r="P1263">
        <v>4.3</v>
      </c>
      <c r="Q1263">
        <v>290</v>
      </c>
      <c r="R1263">
        <v>361</v>
      </c>
      <c r="S1263" s="5">
        <v>0.2</v>
      </c>
      <c r="T1263" t="s">
        <v>8</v>
      </c>
      <c r="X1263" s="4">
        <v>41974</v>
      </c>
      <c r="Y1263" s="4">
        <v>41960</v>
      </c>
      <c r="Z1263" t="s">
        <v>61</v>
      </c>
      <c r="AA1263" t="s">
        <v>994</v>
      </c>
      <c r="AB1263" t="s">
        <v>8</v>
      </c>
    </row>
    <row r="1264" spans="1:28" hidden="1" x14ac:dyDescent="0.3">
      <c r="A1264">
        <v>2225179</v>
      </c>
      <c r="B1264" t="s">
        <v>938</v>
      </c>
      <c r="C1264" t="s">
        <v>993</v>
      </c>
      <c r="E1264" t="s">
        <v>64</v>
      </c>
      <c r="F1264" t="s">
        <v>68</v>
      </c>
      <c r="G1264" t="s">
        <v>62</v>
      </c>
      <c r="H1264" t="s">
        <v>10</v>
      </c>
      <c r="I1264" t="s">
        <v>8</v>
      </c>
      <c r="J1264" t="s">
        <v>8</v>
      </c>
      <c r="K1264" t="s">
        <v>8</v>
      </c>
      <c r="L1264" t="s">
        <v>8</v>
      </c>
      <c r="M1264">
        <v>33</v>
      </c>
      <c r="N1264">
        <v>18.5</v>
      </c>
      <c r="O1264">
        <v>3.5</v>
      </c>
      <c r="P1264">
        <v>4.3</v>
      </c>
      <c r="Q1264">
        <v>290</v>
      </c>
      <c r="R1264">
        <v>361</v>
      </c>
      <c r="S1264" s="5">
        <v>0.2</v>
      </c>
      <c r="T1264" t="s">
        <v>8</v>
      </c>
      <c r="X1264" s="4">
        <v>41974</v>
      </c>
      <c r="Y1264" s="4">
        <v>41960</v>
      </c>
      <c r="Z1264" t="s">
        <v>61</v>
      </c>
      <c r="AA1264" t="s">
        <v>992</v>
      </c>
      <c r="AB1264" t="s">
        <v>8</v>
      </c>
    </row>
    <row r="1265" spans="1:28" hidden="1" x14ac:dyDescent="0.3">
      <c r="A1265">
        <v>2225180</v>
      </c>
      <c r="B1265" t="s">
        <v>938</v>
      </c>
      <c r="C1265" t="s">
        <v>991</v>
      </c>
      <c r="E1265" t="s">
        <v>64</v>
      </c>
      <c r="F1265" t="s">
        <v>68</v>
      </c>
      <c r="G1265" t="s">
        <v>62</v>
      </c>
      <c r="H1265" t="s">
        <v>10</v>
      </c>
      <c r="I1265" t="s">
        <v>8</v>
      </c>
      <c r="J1265" t="s">
        <v>8</v>
      </c>
      <c r="K1265" t="s">
        <v>8</v>
      </c>
      <c r="L1265" t="s">
        <v>8</v>
      </c>
      <c r="M1265">
        <v>33</v>
      </c>
      <c r="N1265">
        <v>18.5</v>
      </c>
      <c r="O1265">
        <v>3.5</v>
      </c>
      <c r="P1265">
        <v>4.3</v>
      </c>
      <c r="Q1265">
        <v>290</v>
      </c>
      <c r="R1265">
        <v>361</v>
      </c>
      <c r="S1265" s="5">
        <v>0.2</v>
      </c>
      <c r="T1265" t="s">
        <v>8</v>
      </c>
      <c r="X1265" s="4">
        <v>41974</v>
      </c>
      <c r="Y1265" s="4">
        <v>41960</v>
      </c>
      <c r="Z1265" t="s">
        <v>61</v>
      </c>
      <c r="AA1265" t="s">
        <v>990</v>
      </c>
      <c r="AB1265" t="s">
        <v>8</v>
      </c>
    </row>
    <row r="1266" spans="1:28" hidden="1" x14ac:dyDescent="0.3">
      <c r="A1266">
        <v>2285601</v>
      </c>
      <c r="B1266" t="s">
        <v>938</v>
      </c>
      <c r="C1266" t="s">
        <v>989</v>
      </c>
      <c r="E1266" t="s">
        <v>205</v>
      </c>
      <c r="F1266" t="s">
        <v>209</v>
      </c>
      <c r="G1266" t="s">
        <v>62</v>
      </c>
      <c r="H1266" t="s">
        <v>8</v>
      </c>
      <c r="I1266" t="s">
        <v>8</v>
      </c>
      <c r="J1266" t="s">
        <v>8</v>
      </c>
      <c r="K1266" t="s">
        <v>8</v>
      </c>
      <c r="L1266" t="s">
        <v>8</v>
      </c>
      <c r="M1266">
        <v>59.8</v>
      </c>
      <c r="N1266">
        <v>24</v>
      </c>
      <c r="O1266">
        <v>9.9</v>
      </c>
      <c r="P1266">
        <v>12</v>
      </c>
      <c r="Q1266">
        <v>296</v>
      </c>
      <c r="R1266">
        <v>331</v>
      </c>
      <c r="S1266" s="5">
        <v>0.1</v>
      </c>
      <c r="T1266" t="s">
        <v>8</v>
      </c>
      <c r="X1266" s="4">
        <v>42710</v>
      </c>
      <c r="Y1266" s="4">
        <v>42356</v>
      </c>
      <c r="Z1266" t="s">
        <v>61</v>
      </c>
      <c r="AA1266" t="s">
        <v>988</v>
      </c>
      <c r="AB1266" t="s">
        <v>10</v>
      </c>
    </row>
    <row r="1267" spans="1:28" hidden="1" x14ac:dyDescent="0.3">
      <c r="A1267">
        <v>2285602</v>
      </c>
      <c r="B1267" t="s">
        <v>938</v>
      </c>
      <c r="C1267" t="s">
        <v>987</v>
      </c>
      <c r="E1267" t="s">
        <v>205</v>
      </c>
      <c r="F1267" t="s">
        <v>209</v>
      </c>
      <c r="G1267" t="s">
        <v>62</v>
      </c>
      <c r="H1267" t="s">
        <v>8</v>
      </c>
      <c r="I1267" t="s">
        <v>8</v>
      </c>
      <c r="J1267" t="s">
        <v>8</v>
      </c>
      <c r="K1267" t="s">
        <v>8</v>
      </c>
      <c r="L1267" t="s">
        <v>8</v>
      </c>
      <c r="M1267">
        <v>59.8</v>
      </c>
      <c r="N1267">
        <v>24</v>
      </c>
      <c r="O1267">
        <v>9.9</v>
      </c>
      <c r="P1267">
        <v>12</v>
      </c>
      <c r="Q1267">
        <v>296</v>
      </c>
      <c r="R1267">
        <v>331</v>
      </c>
      <c r="S1267" s="5">
        <v>0.1</v>
      </c>
      <c r="T1267" t="s">
        <v>8</v>
      </c>
      <c r="X1267" s="4">
        <v>42710</v>
      </c>
      <c r="Y1267" s="4">
        <v>42356</v>
      </c>
      <c r="Z1267" t="s">
        <v>61</v>
      </c>
      <c r="AA1267" t="s">
        <v>986</v>
      </c>
      <c r="AB1267" t="s">
        <v>10</v>
      </c>
    </row>
    <row r="1268" spans="1:28" hidden="1" x14ac:dyDescent="0.3">
      <c r="A1268">
        <v>2232752</v>
      </c>
      <c r="B1268" t="s">
        <v>938</v>
      </c>
      <c r="C1268" t="s">
        <v>985</v>
      </c>
      <c r="E1268" t="s">
        <v>205</v>
      </c>
      <c r="F1268" t="s">
        <v>209</v>
      </c>
      <c r="G1268" t="s">
        <v>62</v>
      </c>
      <c r="H1268" t="s">
        <v>8</v>
      </c>
      <c r="I1268" t="s">
        <v>8</v>
      </c>
      <c r="J1268" t="s">
        <v>8</v>
      </c>
      <c r="K1268" t="s">
        <v>8</v>
      </c>
      <c r="L1268" t="s">
        <v>8</v>
      </c>
      <c r="M1268">
        <v>59.8</v>
      </c>
      <c r="N1268">
        <v>24</v>
      </c>
      <c r="O1268">
        <v>9.9</v>
      </c>
      <c r="P1268">
        <v>12</v>
      </c>
      <c r="Q1268">
        <v>296</v>
      </c>
      <c r="R1268">
        <v>331</v>
      </c>
      <c r="S1268" s="5">
        <v>0.1</v>
      </c>
      <c r="T1268" t="s">
        <v>8</v>
      </c>
      <c r="X1268" s="4">
        <v>42041</v>
      </c>
      <c r="Y1268" s="4">
        <v>42031</v>
      </c>
      <c r="Z1268" t="s">
        <v>61</v>
      </c>
      <c r="AA1268" t="s">
        <v>984</v>
      </c>
      <c r="AB1268" t="s">
        <v>10</v>
      </c>
    </row>
    <row r="1269" spans="1:28" hidden="1" x14ac:dyDescent="0.3">
      <c r="A1269">
        <v>2282186</v>
      </c>
      <c r="B1269" t="s">
        <v>938</v>
      </c>
      <c r="C1269" t="s">
        <v>983</v>
      </c>
      <c r="E1269" t="s">
        <v>163</v>
      </c>
      <c r="F1269" t="s">
        <v>267</v>
      </c>
      <c r="G1269" t="s">
        <v>62</v>
      </c>
      <c r="H1269" t="s">
        <v>8</v>
      </c>
      <c r="I1269" t="s">
        <v>8</v>
      </c>
      <c r="J1269" t="s">
        <v>8</v>
      </c>
      <c r="K1269" t="s">
        <v>8</v>
      </c>
      <c r="L1269" t="s">
        <v>8</v>
      </c>
      <c r="M1269">
        <v>60</v>
      </c>
      <c r="N1269">
        <v>24</v>
      </c>
      <c r="O1269">
        <v>10.199999999999999</v>
      </c>
      <c r="P1269">
        <v>12.6</v>
      </c>
      <c r="Q1269">
        <v>370</v>
      </c>
      <c r="R1269">
        <v>429</v>
      </c>
      <c r="S1269" s="5">
        <v>0.14000000000000001</v>
      </c>
      <c r="T1269" t="s">
        <v>8</v>
      </c>
      <c r="X1269" s="4">
        <v>42638</v>
      </c>
      <c r="Y1269" s="4">
        <v>42668</v>
      </c>
      <c r="Z1269" t="s">
        <v>61</v>
      </c>
      <c r="AA1269" t="s">
        <v>982</v>
      </c>
      <c r="AB1269" t="s">
        <v>8</v>
      </c>
    </row>
    <row r="1270" spans="1:28" hidden="1" x14ac:dyDescent="0.3">
      <c r="A1270">
        <v>2282187</v>
      </c>
      <c r="B1270" t="s">
        <v>938</v>
      </c>
      <c r="C1270" t="s">
        <v>981</v>
      </c>
      <c r="E1270" t="s">
        <v>163</v>
      </c>
      <c r="F1270" t="s">
        <v>267</v>
      </c>
      <c r="G1270" t="s">
        <v>62</v>
      </c>
      <c r="H1270" t="s">
        <v>8</v>
      </c>
      <c r="I1270" t="s">
        <v>8</v>
      </c>
      <c r="J1270" t="s">
        <v>8</v>
      </c>
      <c r="K1270" t="s">
        <v>8</v>
      </c>
      <c r="L1270" t="s">
        <v>8</v>
      </c>
      <c r="M1270">
        <v>60</v>
      </c>
      <c r="N1270">
        <v>24</v>
      </c>
      <c r="O1270">
        <v>10.199999999999999</v>
      </c>
      <c r="P1270">
        <v>12.6</v>
      </c>
      <c r="Q1270">
        <v>370</v>
      </c>
      <c r="R1270">
        <v>429</v>
      </c>
      <c r="S1270" s="5">
        <v>0.14000000000000001</v>
      </c>
      <c r="T1270" t="s">
        <v>8</v>
      </c>
      <c r="X1270" s="4">
        <v>42638</v>
      </c>
      <c r="Y1270" s="4">
        <v>42668</v>
      </c>
      <c r="Z1270" t="s">
        <v>61</v>
      </c>
      <c r="AA1270" t="s">
        <v>980</v>
      </c>
      <c r="AB1270" t="s">
        <v>8</v>
      </c>
    </row>
    <row r="1271" spans="1:28" hidden="1" x14ac:dyDescent="0.3">
      <c r="A1271">
        <v>2285522</v>
      </c>
      <c r="B1271" t="s">
        <v>938</v>
      </c>
      <c r="C1271" t="s">
        <v>979</v>
      </c>
      <c r="D1271" t="s">
        <v>978</v>
      </c>
      <c r="E1271" t="s">
        <v>205</v>
      </c>
      <c r="F1271" t="s">
        <v>209</v>
      </c>
      <c r="G1271" t="s">
        <v>62</v>
      </c>
      <c r="H1271" t="s">
        <v>8</v>
      </c>
      <c r="I1271" t="s">
        <v>8</v>
      </c>
      <c r="J1271" t="s">
        <v>8</v>
      </c>
      <c r="K1271" t="s">
        <v>8</v>
      </c>
      <c r="L1271" t="s">
        <v>8</v>
      </c>
      <c r="M1271">
        <v>66.599999999999994</v>
      </c>
      <c r="N1271">
        <v>29.5</v>
      </c>
      <c r="O1271">
        <v>18</v>
      </c>
      <c r="P1271">
        <v>21</v>
      </c>
      <c r="Q1271">
        <v>362</v>
      </c>
      <c r="R1271">
        <v>403</v>
      </c>
      <c r="S1271" s="5">
        <v>0.1</v>
      </c>
      <c r="T1271" t="s">
        <v>8</v>
      </c>
      <c r="X1271" s="4">
        <v>42699</v>
      </c>
      <c r="Y1271" s="4">
        <v>42710</v>
      </c>
      <c r="Z1271" t="s">
        <v>61</v>
      </c>
      <c r="AA1271" t="s">
        <v>977</v>
      </c>
      <c r="AB1271" t="s">
        <v>10</v>
      </c>
    </row>
    <row r="1272" spans="1:28" hidden="1" x14ac:dyDescent="0.3">
      <c r="A1272">
        <v>2262288</v>
      </c>
      <c r="B1272" t="s">
        <v>938</v>
      </c>
      <c r="C1272" t="s">
        <v>976</v>
      </c>
      <c r="E1272" t="s">
        <v>205</v>
      </c>
      <c r="F1272" t="s">
        <v>209</v>
      </c>
      <c r="G1272" t="s">
        <v>62</v>
      </c>
      <c r="H1272" t="s">
        <v>8</v>
      </c>
      <c r="I1272" t="s">
        <v>8</v>
      </c>
      <c r="J1272" t="s">
        <v>8</v>
      </c>
      <c r="K1272" t="s">
        <v>8</v>
      </c>
      <c r="L1272" t="s">
        <v>8</v>
      </c>
      <c r="M1272">
        <v>66.599999999999994</v>
      </c>
      <c r="N1272">
        <v>29.5</v>
      </c>
      <c r="O1272">
        <v>18</v>
      </c>
      <c r="P1272">
        <v>21</v>
      </c>
      <c r="Q1272">
        <v>362</v>
      </c>
      <c r="R1272">
        <v>403</v>
      </c>
      <c r="S1272" s="5">
        <v>0.1</v>
      </c>
      <c r="T1272" t="s">
        <v>8</v>
      </c>
      <c r="X1272" s="4">
        <v>42439</v>
      </c>
      <c r="Y1272" s="4">
        <v>42439</v>
      </c>
      <c r="Z1272" t="s">
        <v>61</v>
      </c>
      <c r="AA1272" t="s">
        <v>975</v>
      </c>
      <c r="AB1272" t="s">
        <v>10</v>
      </c>
    </row>
    <row r="1273" spans="1:28" hidden="1" x14ac:dyDescent="0.3">
      <c r="A1273">
        <v>2210457</v>
      </c>
      <c r="B1273" t="s">
        <v>938</v>
      </c>
      <c r="C1273" t="s">
        <v>974</v>
      </c>
      <c r="E1273" t="s">
        <v>64</v>
      </c>
      <c r="F1273" t="s">
        <v>154</v>
      </c>
      <c r="G1273" t="s">
        <v>153</v>
      </c>
      <c r="H1273" t="s">
        <v>10</v>
      </c>
      <c r="I1273" t="s">
        <v>8</v>
      </c>
      <c r="J1273" t="s">
        <v>8</v>
      </c>
      <c r="K1273" t="s">
        <v>8</v>
      </c>
      <c r="L1273" t="s">
        <v>8</v>
      </c>
      <c r="M1273">
        <v>33.9</v>
      </c>
      <c r="N1273">
        <v>18.600000000000001</v>
      </c>
      <c r="O1273">
        <v>3.3</v>
      </c>
      <c r="P1273">
        <v>3.3</v>
      </c>
      <c r="Q1273">
        <v>220</v>
      </c>
      <c r="R1273">
        <v>282</v>
      </c>
      <c r="S1273" s="5">
        <v>0.22</v>
      </c>
      <c r="T1273" t="s">
        <v>8</v>
      </c>
      <c r="X1273" s="4">
        <v>41759</v>
      </c>
      <c r="Y1273" s="4">
        <v>41752</v>
      </c>
      <c r="Z1273" t="s">
        <v>72</v>
      </c>
      <c r="AA1273" t="s">
        <v>973</v>
      </c>
      <c r="AB1273" t="s">
        <v>8</v>
      </c>
    </row>
    <row r="1274" spans="1:28" hidden="1" x14ac:dyDescent="0.3">
      <c r="A1274">
        <v>2210462</v>
      </c>
      <c r="B1274" t="s">
        <v>938</v>
      </c>
      <c r="C1274" t="s">
        <v>972</v>
      </c>
      <c r="E1274" t="s">
        <v>64</v>
      </c>
      <c r="F1274" t="s">
        <v>154</v>
      </c>
      <c r="G1274" t="s">
        <v>153</v>
      </c>
      <c r="H1274" t="s">
        <v>10</v>
      </c>
      <c r="I1274" t="s">
        <v>8</v>
      </c>
      <c r="J1274" t="s">
        <v>8</v>
      </c>
      <c r="K1274" t="s">
        <v>8</v>
      </c>
      <c r="L1274" t="s">
        <v>8</v>
      </c>
      <c r="M1274">
        <v>33.9</v>
      </c>
      <c r="N1274">
        <v>18.600000000000001</v>
      </c>
      <c r="O1274">
        <v>3.3</v>
      </c>
      <c r="P1274">
        <v>3.3</v>
      </c>
      <c r="Q1274">
        <v>220</v>
      </c>
      <c r="R1274">
        <v>282</v>
      </c>
      <c r="S1274" s="5">
        <v>0.22</v>
      </c>
      <c r="T1274" t="s">
        <v>8</v>
      </c>
      <c r="X1274" s="4">
        <v>41759</v>
      </c>
      <c r="Y1274" s="4">
        <v>41752</v>
      </c>
      <c r="Z1274" t="s">
        <v>72</v>
      </c>
      <c r="AA1274" t="s">
        <v>971</v>
      </c>
      <c r="AB1274" t="s">
        <v>8</v>
      </c>
    </row>
    <row r="1275" spans="1:28" hidden="1" x14ac:dyDescent="0.3">
      <c r="A1275">
        <v>2210466</v>
      </c>
      <c r="B1275" t="s">
        <v>938</v>
      </c>
      <c r="C1275" t="s">
        <v>970</v>
      </c>
      <c r="E1275" t="s">
        <v>64</v>
      </c>
      <c r="F1275" t="s">
        <v>154</v>
      </c>
      <c r="G1275" t="s">
        <v>153</v>
      </c>
      <c r="H1275" t="s">
        <v>10</v>
      </c>
      <c r="I1275" t="s">
        <v>8</v>
      </c>
      <c r="J1275" t="s">
        <v>8</v>
      </c>
      <c r="K1275" t="s">
        <v>8</v>
      </c>
      <c r="L1275" t="s">
        <v>8</v>
      </c>
      <c r="M1275">
        <v>33.9</v>
      </c>
      <c r="N1275">
        <v>18.600000000000001</v>
      </c>
      <c r="O1275">
        <v>3.3</v>
      </c>
      <c r="P1275">
        <v>3.3</v>
      </c>
      <c r="Q1275">
        <v>220</v>
      </c>
      <c r="R1275">
        <v>282</v>
      </c>
      <c r="S1275" s="5">
        <v>0.22</v>
      </c>
      <c r="T1275" t="s">
        <v>8</v>
      </c>
      <c r="X1275" s="4">
        <v>41759</v>
      </c>
      <c r="Y1275" s="4">
        <v>41752</v>
      </c>
      <c r="Z1275" t="s">
        <v>72</v>
      </c>
      <c r="AA1275" t="s">
        <v>969</v>
      </c>
      <c r="AB1275" t="s">
        <v>8</v>
      </c>
    </row>
    <row r="1276" spans="1:28" hidden="1" x14ac:dyDescent="0.3">
      <c r="A1276">
        <v>2210458</v>
      </c>
      <c r="B1276" t="s">
        <v>938</v>
      </c>
      <c r="C1276" t="s">
        <v>968</v>
      </c>
      <c r="E1276" t="s">
        <v>64</v>
      </c>
      <c r="F1276" t="s">
        <v>154</v>
      </c>
      <c r="G1276" t="s">
        <v>153</v>
      </c>
      <c r="H1276" t="s">
        <v>10</v>
      </c>
      <c r="I1276" t="s">
        <v>8</v>
      </c>
      <c r="J1276" t="s">
        <v>8</v>
      </c>
      <c r="K1276" t="s">
        <v>8</v>
      </c>
      <c r="L1276" t="s">
        <v>8</v>
      </c>
      <c r="M1276">
        <v>33.9</v>
      </c>
      <c r="N1276">
        <v>19.7</v>
      </c>
      <c r="O1276">
        <v>4.4000000000000004</v>
      </c>
      <c r="P1276">
        <v>4.4000000000000004</v>
      </c>
      <c r="Q1276">
        <v>226</v>
      </c>
      <c r="R1276">
        <v>292</v>
      </c>
      <c r="S1276" s="5">
        <v>0.23</v>
      </c>
      <c r="T1276" t="s">
        <v>8</v>
      </c>
      <c r="X1276" s="4">
        <v>41759</v>
      </c>
      <c r="Y1276" s="4">
        <v>41752</v>
      </c>
      <c r="Z1276" t="s">
        <v>72</v>
      </c>
      <c r="AA1276" t="s">
        <v>967</v>
      </c>
      <c r="AB1276" t="s">
        <v>8</v>
      </c>
    </row>
    <row r="1277" spans="1:28" hidden="1" x14ac:dyDescent="0.3">
      <c r="A1277">
        <v>2210477</v>
      </c>
      <c r="B1277" t="s">
        <v>938</v>
      </c>
      <c r="C1277" t="s">
        <v>966</v>
      </c>
      <c r="E1277" t="s">
        <v>64</v>
      </c>
      <c r="F1277" t="s">
        <v>154</v>
      </c>
      <c r="G1277" t="s">
        <v>153</v>
      </c>
      <c r="H1277" t="s">
        <v>10</v>
      </c>
      <c r="I1277" t="s">
        <v>8</v>
      </c>
      <c r="J1277" t="s">
        <v>8</v>
      </c>
      <c r="K1277" t="s">
        <v>8</v>
      </c>
      <c r="L1277" t="s">
        <v>8</v>
      </c>
      <c r="M1277">
        <v>33.9</v>
      </c>
      <c r="N1277">
        <v>19.7</v>
      </c>
      <c r="O1277">
        <v>4.4000000000000004</v>
      </c>
      <c r="P1277">
        <v>4.4000000000000004</v>
      </c>
      <c r="Q1277">
        <v>226</v>
      </c>
      <c r="R1277">
        <v>292</v>
      </c>
      <c r="S1277" s="5">
        <v>0.23</v>
      </c>
      <c r="T1277" t="s">
        <v>8</v>
      </c>
      <c r="X1277" s="4">
        <v>41759</v>
      </c>
      <c r="Y1277" s="4">
        <v>41752</v>
      </c>
      <c r="Z1277" t="s">
        <v>72</v>
      </c>
      <c r="AA1277" t="s">
        <v>965</v>
      </c>
      <c r="AB1277" t="s">
        <v>8</v>
      </c>
    </row>
    <row r="1278" spans="1:28" hidden="1" x14ac:dyDescent="0.3">
      <c r="A1278">
        <v>2210472</v>
      </c>
      <c r="B1278" t="s">
        <v>938</v>
      </c>
      <c r="C1278" t="s">
        <v>964</v>
      </c>
      <c r="E1278" t="s">
        <v>64</v>
      </c>
      <c r="F1278" t="s">
        <v>154</v>
      </c>
      <c r="G1278" t="s">
        <v>153</v>
      </c>
      <c r="H1278" t="s">
        <v>10</v>
      </c>
      <c r="I1278" t="s">
        <v>8</v>
      </c>
      <c r="J1278" t="s">
        <v>8</v>
      </c>
      <c r="K1278" t="s">
        <v>8</v>
      </c>
      <c r="L1278" t="s">
        <v>8</v>
      </c>
      <c r="M1278">
        <v>33.9</v>
      </c>
      <c r="N1278">
        <v>19.7</v>
      </c>
      <c r="O1278">
        <v>4.4000000000000004</v>
      </c>
      <c r="P1278">
        <v>4.4000000000000004</v>
      </c>
      <c r="Q1278">
        <v>226</v>
      </c>
      <c r="R1278">
        <v>292</v>
      </c>
      <c r="S1278" s="5">
        <v>0.23</v>
      </c>
      <c r="T1278" t="s">
        <v>8</v>
      </c>
      <c r="X1278" s="4">
        <v>41759</v>
      </c>
      <c r="Y1278" s="4">
        <v>41752</v>
      </c>
      <c r="Z1278" t="s">
        <v>72</v>
      </c>
      <c r="AA1278" t="s">
        <v>963</v>
      </c>
      <c r="AB1278" t="s">
        <v>8</v>
      </c>
    </row>
    <row r="1279" spans="1:28" hidden="1" x14ac:dyDescent="0.3">
      <c r="A1279">
        <v>2232791</v>
      </c>
      <c r="B1279" t="s">
        <v>938</v>
      </c>
      <c r="C1279" t="s">
        <v>962</v>
      </c>
      <c r="E1279" t="s">
        <v>64</v>
      </c>
      <c r="F1279" t="s">
        <v>73</v>
      </c>
      <c r="G1279" t="s">
        <v>62</v>
      </c>
      <c r="H1279" t="s">
        <v>10</v>
      </c>
      <c r="I1279" t="s">
        <v>8</v>
      </c>
      <c r="J1279" t="s">
        <v>8</v>
      </c>
      <c r="K1279" t="s">
        <v>8</v>
      </c>
      <c r="L1279" t="s">
        <v>8</v>
      </c>
      <c r="M1279">
        <v>33.4</v>
      </c>
      <c r="N1279">
        <v>20</v>
      </c>
      <c r="O1279">
        <v>4.9000000000000004</v>
      </c>
      <c r="P1279">
        <v>4.9000000000000004</v>
      </c>
      <c r="Q1279">
        <v>270</v>
      </c>
      <c r="R1279">
        <v>304</v>
      </c>
      <c r="S1279" s="5">
        <v>0.11</v>
      </c>
      <c r="T1279" t="s">
        <v>8</v>
      </c>
      <c r="X1279" s="4">
        <v>42064</v>
      </c>
      <c r="Y1279" s="4">
        <v>42040</v>
      </c>
      <c r="Z1279" t="s">
        <v>61</v>
      </c>
      <c r="AA1279" t="s">
        <v>961</v>
      </c>
      <c r="AB1279" t="s">
        <v>8</v>
      </c>
    </row>
    <row r="1280" spans="1:28" hidden="1" x14ac:dyDescent="0.3">
      <c r="A1280">
        <v>2232792</v>
      </c>
      <c r="B1280" t="s">
        <v>938</v>
      </c>
      <c r="C1280" t="s">
        <v>960</v>
      </c>
      <c r="E1280" t="s">
        <v>64</v>
      </c>
      <c r="F1280" t="s">
        <v>73</v>
      </c>
      <c r="G1280" t="s">
        <v>62</v>
      </c>
      <c r="H1280" t="s">
        <v>10</v>
      </c>
      <c r="I1280" t="s">
        <v>8</v>
      </c>
      <c r="J1280" t="s">
        <v>8</v>
      </c>
      <c r="K1280" t="s">
        <v>8</v>
      </c>
      <c r="L1280" t="s">
        <v>8</v>
      </c>
      <c r="M1280">
        <v>33.4</v>
      </c>
      <c r="N1280">
        <v>20</v>
      </c>
      <c r="O1280">
        <v>4.9000000000000004</v>
      </c>
      <c r="P1280">
        <v>4.9000000000000004</v>
      </c>
      <c r="Q1280">
        <v>270</v>
      </c>
      <c r="R1280">
        <v>304</v>
      </c>
      <c r="S1280" s="5">
        <v>0.11</v>
      </c>
      <c r="T1280" t="s">
        <v>8</v>
      </c>
      <c r="X1280" s="4">
        <v>42064</v>
      </c>
      <c r="Y1280" s="4">
        <v>42040</v>
      </c>
      <c r="Z1280" t="s">
        <v>61</v>
      </c>
      <c r="AA1280" t="s">
        <v>959</v>
      </c>
      <c r="AB1280" t="s">
        <v>8</v>
      </c>
    </row>
    <row r="1281" spans="1:28" hidden="1" x14ac:dyDescent="0.3">
      <c r="A1281">
        <v>2210459</v>
      </c>
      <c r="B1281" t="s">
        <v>938</v>
      </c>
      <c r="C1281" t="s">
        <v>958</v>
      </c>
      <c r="E1281" t="s">
        <v>64</v>
      </c>
      <c r="F1281" t="s">
        <v>154</v>
      </c>
      <c r="G1281" t="s">
        <v>153</v>
      </c>
      <c r="H1281" t="s">
        <v>10</v>
      </c>
      <c r="I1281" t="s">
        <v>8</v>
      </c>
      <c r="J1281" t="s">
        <v>8</v>
      </c>
      <c r="K1281" t="s">
        <v>8</v>
      </c>
      <c r="L1281" t="s">
        <v>8</v>
      </c>
      <c r="M1281">
        <v>19.399999999999999</v>
      </c>
      <c r="N1281">
        <v>18.600000000000001</v>
      </c>
      <c r="O1281">
        <v>1.6</v>
      </c>
      <c r="P1281">
        <v>1.6</v>
      </c>
      <c r="Q1281">
        <v>207</v>
      </c>
      <c r="R1281">
        <v>267</v>
      </c>
      <c r="S1281" s="5">
        <v>0.22</v>
      </c>
      <c r="T1281" t="s">
        <v>8</v>
      </c>
      <c r="X1281" s="4">
        <v>41759</v>
      </c>
      <c r="Y1281" s="4">
        <v>41752</v>
      </c>
      <c r="Z1281" t="s">
        <v>72</v>
      </c>
      <c r="AA1281" t="s">
        <v>957</v>
      </c>
      <c r="AB1281" t="s">
        <v>8</v>
      </c>
    </row>
    <row r="1282" spans="1:28" hidden="1" x14ac:dyDescent="0.3">
      <c r="A1282">
        <v>2210463</v>
      </c>
      <c r="B1282" t="s">
        <v>938</v>
      </c>
      <c r="C1282" t="s">
        <v>956</v>
      </c>
      <c r="E1282" t="s">
        <v>64</v>
      </c>
      <c r="F1282" t="s">
        <v>154</v>
      </c>
      <c r="G1282" t="s">
        <v>153</v>
      </c>
      <c r="H1282" t="s">
        <v>10</v>
      </c>
      <c r="I1282" t="s">
        <v>8</v>
      </c>
      <c r="J1282" t="s">
        <v>8</v>
      </c>
      <c r="K1282" t="s">
        <v>8</v>
      </c>
      <c r="L1282" t="s">
        <v>8</v>
      </c>
      <c r="M1282">
        <v>19.399999999999999</v>
      </c>
      <c r="N1282">
        <v>18.600000000000001</v>
      </c>
      <c r="O1282">
        <v>1.6</v>
      </c>
      <c r="P1282">
        <v>1.6</v>
      </c>
      <c r="Q1282">
        <v>207</v>
      </c>
      <c r="R1282">
        <v>267</v>
      </c>
      <c r="S1282" s="5">
        <v>0.22</v>
      </c>
      <c r="T1282" t="s">
        <v>8</v>
      </c>
      <c r="X1282" s="4">
        <v>41759</v>
      </c>
      <c r="Y1282" s="4">
        <v>41752</v>
      </c>
      <c r="Z1282" t="s">
        <v>72</v>
      </c>
      <c r="AA1282" t="s">
        <v>955</v>
      </c>
      <c r="AB1282" t="s">
        <v>8</v>
      </c>
    </row>
    <row r="1283" spans="1:28" hidden="1" x14ac:dyDescent="0.3">
      <c r="A1283">
        <v>2210460</v>
      </c>
      <c r="B1283" t="s">
        <v>938</v>
      </c>
      <c r="C1283" t="s">
        <v>954</v>
      </c>
      <c r="E1283" t="s">
        <v>64</v>
      </c>
      <c r="F1283" t="s">
        <v>154</v>
      </c>
      <c r="G1283" t="s">
        <v>153</v>
      </c>
      <c r="H1283" t="s">
        <v>10</v>
      </c>
      <c r="I1283" t="s">
        <v>8</v>
      </c>
      <c r="J1283" t="s">
        <v>8</v>
      </c>
      <c r="K1283" t="s">
        <v>8</v>
      </c>
      <c r="L1283" t="s">
        <v>8</v>
      </c>
      <c r="M1283">
        <v>19.399999999999999</v>
      </c>
      <c r="N1283">
        <v>18.600000000000001</v>
      </c>
      <c r="O1283">
        <v>1.6</v>
      </c>
      <c r="P1283">
        <v>1.6</v>
      </c>
      <c r="Q1283">
        <v>207</v>
      </c>
      <c r="R1283">
        <v>267</v>
      </c>
      <c r="S1283" s="5">
        <v>0.22</v>
      </c>
      <c r="T1283" t="s">
        <v>8</v>
      </c>
      <c r="X1283" s="4">
        <v>41759</v>
      </c>
      <c r="Y1283" s="4">
        <v>41752</v>
      </c>
      <c r="Z1283" t="s">
        <v>72</v>
      </c>
      <c r="AA1283" t="s">
        <v>953</v>
      </c>
      <c r="AB1283" t="s">
        <v>8</v>
      </c>
    </row>
    <row r="1284" spans="1:28" hidden="1" x14ac:dyDescent="0.3">
      <c r="A1284">
        <v>2210464</v>
      </c>
      <c r="B1284" t="s">
        <v>938</v>
      </c>
      <c r="C1284" t="s">
        <v>952</v>
      </c>
      <c r="E1284" t="s">
        <v>64</v>
      </c>
      <c r="F1284" t="s">
        <v>154</v>
      </c>
      <c r="G1284" t="s">
        <v>153</v>
      </c>
      <c r="H1284" t="s">
        <v>10</v>
      </c>
      <c r="I1284" t="s">
        <v>8</v>
      </c>
      <c r="J1284" t="s">
        <v>8</v>
      </c>
      <c r="K1284" t="s">
        <v>8</v>
      </c>
      <c r="L1284" t="s">
        <v>8</v>
      </c>
      <c r="M1284">
        <v>24.8</v>
      </c>
      <c r="N1284">
        <v>17.5</v>
      </c>
      <c r="O1284">
        <v>2.4</v>
      </c>
      <c r="P1284">
        <v>2.4</v>
      </c>
      <c r="Q1284">
        <v>213</v>
      </c>
      <c r="R1284">
        <v>274</v>
      </c>
      <c r="S1284" s="5">
        <v>0.22</v>
      </c>
      <c r="T1284" t="s">
        <v>8</v>
      </c>
      <c r="X1284" s="4">
        <v>41759</v>
      </c>
      <c r="Y1284" s="4">
        <v>41752</v>
      </c>
      <c r="Z1284" t="s">
        <v>72</v>
      </c>
      <c r="AA1284" t="s">
        <v>951</v>
      </c>
      <c r="AB1284" t="s">
        <v>8</v>
      </c>
    </row>
    <row r="1285" spans="1:28" hidden="1" x14ac:dyDescent="0.3">
      <c r="A1285">
        <v>2229909</v>
      </c>
      <c r="B1285" t="s">
        <v>938</v>
      </c>
      <c r="C1285" t="s">
        <v>950</v>
      </c>
      <c r="E1285" t="s">
        <v>64</v>
      </c>
      <c r="F1285" t="s">
        <v>154</v>
      </c>
      <c r="G1285" t="s">
        <v>153</v>
      </c>
      <c r="H1285" t="s">
        <v>10</v>
      </c>
      <c r="I1285" t="s">
        <v>8</v>
      </c>
      <c r="J1285" t="s">
        <v>8</v>
      </c>
      <c r="K1285" t="s">
        <v>8</v>
      </c>
      <c r="L1285" t="s">
        <v>8</v>
      </c>
      <c r="M1285">
        <v>24.8</v>
      </c>
      <c r="N1285">
        <v>17.5</v>
      </c>
      <c r="O1285">
        <v>2.4</v>
      </c>
      <c r="P1285">
        <v>2.4</v>
      </c>
      <c r="Q1285">
        <v>213</v>
      </c>
      <c r="R1285">
        <v>274</v>
      </c>
      <c r="S1285" s="5">
        <v>0.22</v>
      </c>
      <c r="T1285" t="s">
        <v>8</v>
      </c>
      <c r="X1285" s="4">
        <v>42036</v>
      </c>
      <c r="Y1285" s="4">
        <v>41992</v>
      </c>
      <c r="Z1285" t="s">
        <v>61</v>
      </c>
      <c r="AA1285" t="s">
        <v>949</v>
      </c>
      <c r="AB1285" t="s">
        <v>8</v>
      </c>
    </row>
    <row r="1286" spans="1:28" hidden="1" x14ac:dyDescent="0.3">
      <c r="A1286">
        <v>2210467</v>
      </c>
      <c r="B1286" t="s">
        <v>938</v>
      </c>
      <c r="C1286" t="s">
        <v>948</v>
      </c>
      <c r="E1286" t="s">
        <v>64</v>
      </c>
      <c r="F1286" t="s">
        <v>154</v>
      </c>
      <c r="G1286" t="s">
        <v>153</v>
      </c>
      <c r="H1286" t="s">
        <v>10</v>
      </c>
      <c r="I1286" t="s">
        <v>8</v>
      </c>
      <c r="J1286" t="s">
        <v>8</v>
      </c>
      <c r="K1286" t="s">
        <v>8</v>
      </c>
      <c r="L1286" t="s">
        <v>8</v>
      </c>
      <c r="M1286">
        <v>24.8</v>
      </c>
      <c r="N1286">
        <v>17.5</v>
      </c>
      <c r="O1286">
        <v>2.4</v>
      </c>
      <c r="P1286">
        <v>2.4</v>
      </c>
      <c r="Q1286">
        <v>213</v>
      </c>
      <c r="R1286">
        <v>274</v>
      </c>
      <c r="S1286" s="5">
        <v>0.22</v>
      </c>
      <c r="T1286" t="s">
        <v>8</v>
      </c>
      <c r="X1286" s="4">
        <v>41759</v>
      </c>
      <c r="Y1286" s="4">
        <v>41752</v>
      </c>
      <c r="Z1286" t="s">
        <v>72</v>
      </c>
      <c r="AA1286" t="s">
        <v>947</v>
      </c>
      <c r="AB1286" t="s">
        <v>8</v>
      </c>
    </row>
    <row r="1287" spans="1:28" hidden="1" x14ac:dyDescent="0.3">
      <c r="A1287">
        <v>2210465</v>
      </c>
      <c r="B1287" t="s">
        <v>938</v>
      </c>
      <c r="C1287" t="s">
        <v>946</v>
      </c>
      <c r="E1287" t="s">
        <v>64</v>
      </c>
      <c r="F1287" t="s">
        <v>154</v>
      </c>
      <c r="G1287" t="s">
        <v>153</v>
      </c>
      <c r="H1287" t="s">
        <v>10</v>
      </c>
      <c r="I1287" t="s">
        <v>8</v>
      </c>
      <c r="J1287" t="s">
        <v>8</v>
      </c>
      <c r="K1287" t="s">
        <v>8</v>
      </c>
      <c r="L1287" t="s">
        <v>8</v>
      </c>
      <c r="M1287">
        <v>24.8</v>
      </c>
      <c r="N1287">
        <v>17.5</v>
      </c>
      <c r="O1287">
        <v>2.4</v>
      </c>
      <c r="P1287">
        <v>2.4</v>
      </c>
      <c r="Q1287">
        <v>213</v>
      </c>
      <c r="R1287">
        <v>274</v>
      </c>
      <c r="S1287" s="5">
        <v>0.22</v>
      </c>
      <c r="T1287" t="s">
        <v>8</v>
      </c>
      <c r="X1287" s="4">
        <v>41759</v>
      </c>
      <c r="Y1287" s="4">
        <v>41752</v>
      </c>
      <c r="Z1287" t="s">
        <v>72</v>
      </c>
      <c r="AA1287" t="s">
        <v>945</v>
      </c>
      <c r="AB1287" t="s">
        <v>8</v>
      </c>
    </row>
    <row r="1288" spans="1:28" hidden="1" x14ac:dyDescent="0.3">
      <c r="A1288">
        <v>2240566</v>
      </c>
      <c r="B1288" t="s">
        <v>938</v>
      </c>
      <c r="C1288" t="s">
        <v>944</v>
      </c>
      <c r="E1288" t="s">
        <v>64</v>
      </c>
      <c r="F1288" t="s">
        <v>154</v>
      </c>
      <c r="G1288" t="s">
        <v>153</v>
      </c>
      <c r="H1288" t="s">
        <v>10</v>
      </c>
      <c r="I1288" t="s">
        <v>8</v>
      </c>
      <c r="J1288" t="s">
        <v>8</v>
      </c>
      <c r="K1288" t="s">
        <v>8</v>
      </c>
      <c r="L1288" t="s">
        <v>8</v>
      </c>
      <c r="M1288">
        <v>24.8</v>
      </c>
      <c r="N1288">
        <v>17.5</v>
      </c>
      <c r="O1288">
        <v>2.4</v>
      </c>
      <c r="P1288">
        <v>2.4</v>
      </c>
      <c r="Q1288">
        <v>213</v>
      </c>
      <c r="R1288">
        <v>274</v>
      </c>
      <c r="S1288" s="5">
        <v>0.22</v>
      </c>
      <c r="T1288" t="s">
        <v>8</v>
      </c>
      <c r="X1288" s="4">
        <v>42155</v>
      </c>
      <c r="Y1288" s="4">
        <v>42156</v>
      </c>
      <c r="Z1288" t="s">
        <v>61</v>
      </c>
      <c r="AA1288" t="s">
        <v>943</v>
      </c>
      <c r="AB1288" t="s">
        <v>8</v>
      </c>
    </row>
    <row r="1289" spans="1:28" hidden="1" x14ac:dyDescent="0.3">
      <c r="A1289">
        <v>2210468</v>
      </c>
      <c r="B1289" t="s">
        <v>938</v>
      </c>
      <c r="C1289" t="s">
        <v>942</v>
      </c>
      <c r="E1289" t="s">
        <v>64</v>
      </c>
      <c r="F1289" t="s">
        <v>154</v>
      </c>
      <c r="G1289" t="s">
        <v>153</v>
      </c>
      <c r="H1289" t="s">
        <v>10</v>
      </c>
      <c r="I1289" t="s">
        <v>8</v>
      </c>
      <c r="J1289" t="s">
        <v>8</v>
      </c>
      <c r="K1289" t="s">
        <v>8</v>
      </c>
      <c r="L1289" t="s">
        <v>8</v>
      </c>
      <c r="M1289">
        <v>26</v>
      </c>
      <c r="N1289">
        <v>17.5</v>
      </c>
      <c r="O1289">
        <v>2.6</v>
      </c>
      <c r="P1289">
        <v>2.6</v>
      </c>
      <c r="Q1289">
        <v>215</v>
      </c>
      <c r="R1289">
        <v>276</v>
      </c>
      <c r="S1289" s="5">
        <v>0.22</v>
      </c>
      <c r="T1289" t="s">
        <v>8</v>
      </c>
      <c r="X1289" s="4">
        <v>41759</v>
      </c>
      <c r="Y1289" s="4">
        <v>41752</v>
      </c>
      <c r="Z1289" t="s">
        <v>72</v>
      </c>
      <c r="AA1289" t="s">
        <v>941</v>
      </c>
      <c r="AB1289" t="s">
        <v>8</v>
      </c>
    </row>
    <row r="1290" spans="1:28" hidden="1" x14ac:dyDescent="0.3">
      <c r="A1290">
        <v>2210478</v>
      </c>
      <c r="B1290" t="s">
        <v>938</v>
      </c>
      <c r="C1290" t="s">
        <v>940</v>
      </c>
      <c r="E1290" t="s">
        <v>64</v>
      </c>
      <c r="F1290" t="s">
        <v>154</v>
      </c>
      <c r="G1290" t="s">
        <v>153</v>
      </c>
      <c r="H1290" t="s">
        <v>10</v>
      </c>
      <c r="I1290" t="s">
        <v>8</v>
      </c>
      <c r="J1290" t="s">
        <v>8</v>
      </c>
      <c r="K1290" t="s">
        <v>8</v>
      </c>
      <c r="L1290" t="s">
        <v>8</v>
      </c>
      <c r="M1290">
        <v>26</v>
      </c>
      <c r="N1290">
        <v>17.5</v>
      </c>
      <c r="O1290">
        <v>2.6</v>
      </c>
      <c r="P1290">
        <v>2.6</v>
      </c>
      <c r="Q1290">
        <v>215</v>
      </c>
      <c r="R1290">
        <v>276</v>
      </c>
      <c r="S1290" s="5">
        <v>0.22</v>
      </c>
      <c r="T1290" t="s">
        <v>8</v>
      </c>
      <c r="X1290" s="4">
        <v>41759</v>
      </c>
      <c r="Y1290" s="4">
        <v>41752</v>
      </c>
      <c r="Z1290" t="s">
        <v>72</v>
      </c>
      <c r="AA1290" t="s">
        <v>939</v>
      </c>
      <c r="AB1290" t="s">
        <v>8</v>
      </c>
    </row>
    <row r="1291" spans="1:28" hidden="1" x14ac:dyDescent="0.3">
      <c r="A1291">
        <v>2210469</v>
      </c>
      <c r="B1291" t="s">
        <v>938</v>
      </c>
      <c r="C1291" t="s">
        <v>937</v>
      </c>
      <c r="E1291" t="s">
        <v>64</v>
      </c>
      <c r="F1291" t="s">
        <v>154</v>
      </c>
      <c r="G1291" t="s">
        <v>153</v>
      </c>
      <c r="H1291" t="s">
        <v>10</v>
      </c>
      <c r="I1291" t="s">
        <v>8</v>
      </c>
      <c r="J1291" t="s">
        <v>8</v>
      </c>
      <c r="K1291" t="s">
        <v>8</v>
      </c>
      <c r="L1291" t="s">
        <v>8</v>
      </c>
      <c r="M1291">
        <v>26</v>
      </c>
      <c r="N1291">
        <v>17.5</v>
      </c>
      <c r="O1291">
        <v>2.6</v>
      </c>
      <c r="P1291">
        <v>2.6</v>
      </c>
      <c r="Q1291">
        <v>215</v>
      </c>
      <c r="R1291">
        <v>276</v>
      </c>
      <c r="S1291" s="5">
        <v>0.22</v>
      </c>
      <c r="T1291" t="s">
        <v>8</v>
      </c>
      <c r="X1291" s="4">
        <v>41759</v>
      </c>
      <c r="Y1291" s="4">
        <v>41752</v>
      </c>
      <c r="Z1291" t="s">
        <v>72</v>
      </c>
      <c r="AA1291" t="s">
        <v>936</v>
      </c>
      <c r="AB1291" t="s">
        <v>8</v>
      </c>
    </row>
    <row r="1292" spans="1:28" hidden="1" x14ac:dyDescent="0.3">
      <c r="A1292">
        <v>2219287</v>
      </c>
      <c r="B1292" t="s">
        <v>917</v>
      </c>
      <c r="C1292" t="s">
        <v>935</v>
      </c>
      <c r="D1292" t="s">
        <v>934</v>
      </c>
      <c r="E1292" t="s">
        <v>179</v>
      </c>
      <c r="F1292" t="s">
        <v>178</v>
      </c>
      <c r="G1292" t="s">
        <v>62</v>
      </c>
      <c r="H1292" t="s">
        <v>8</v>
      </c>
      <c r="I1292" t="s">
        <v>10</v>
      </c>
      <c r="J1292" t="s">
        <v>8</v>
      </c>
      <c r="K1292" t="s">
        <v>8</v>
      </c>
      <c r="L1292" t="s">
        <v>8</v>
      </c>
      <c r="M1292">
        <v>83.7</v>
      </c>
      <c r="N1292">
        <v>30</v>
      </c>
      <c r="O1292">
        <v>16.3</v>
      </c>
      <c r="P1292">
        <v>16.3</v>
      </c>
      <c r="Q1292">
        <v>303</v>
      </c>
      <c r="R1292">
        <v>359</v>
      </c>
      <c r="S1292" s="5">
        <v>0.16</v>
      </c>
      <c r="T1292" t="s">
        <v>8</v>
      </c>
      <c r="X1292" s="4">
        <v>41927</v>
      </c>
      <c r="Y1292" s="4">
        <v>41892</v>
      </c>
      <c r="Z1292" t="s">
        <v>61</v>
      </c>
      <c r="AA1292" t="s">
        <v>933</v>
      </c>
      <c r="AB1292" t="s">
        <v>8</v>
      </c>
    </row>
    <row r="1293" spans="1:28" hidden="1" x14ac:dyDescent="0.3">
      <c r="A1293">
        <v>2219288</v>
      </c>
      <c r="B1293" t="s">
        <v>917</v>
      </c>
      <c r="C1293" t="s">
        <v>932</v>
      </c>
      <c r="D1293" t="s">
        <v>931</v>
      </c>
      <c r="E1293" t="s">
        <v>179</v>
      </c>
      <c r="F1293" t="s">
        <v>178</v>
      </c>
      <c r="G1293" t="s">
        <v>62</v>
      </c>
      <c r="H1293" t="s">
        <v>8</v>
      </c>
      <c r="I1293" t="s">
        <v>10</v>
      </c>
      <c r="J1293" t="s">
        <v>8</v>
      </c>
      <c r="K1293" t="s">
        <v>8</v>
      </c>
      <c r="L1293" t="s">
        <v>8</v>
      </c>
      <c r="M1293">
        <v>83.7</v>
      </c>
      <c r="N1293">
        <v>36</v>
      </c>
      <c r="O1293">
        <v>19.899999999999999</v>
      </c>
      <c r="P1293">
        <v>19.899999999999999</v>
      </c>
      <c r="Q1293">
        <v>328</v>
      </c>
      <c r="R1293">
        <v>388</v>
      </c>
      <c r="S1293" s="5">
        <v>0.15</v>
      </c>
      <c r="T1293" t="s">
        <v>8</v>
      </c>
      <c r="X1293" s="4">
        <v>41927</v>
      </c>
      <c r="Y1293" s="4">
        <v>41892</v>
      </c>
      <c r="Z1293" t="s">
        <v>61</v>
      </c>
      <c r="AA1293" t="s">
        <v>930</v>
      </c>
      <c r="AB1293" t="s">
        <v>8</v>
      </c>
    </row>
    <row r="1294" spans="1:28" hidden="1" x14ac:dyDescent="0.3">
      <c r="A1294">
        <v>2219289</v>
      </c>
      <c r="B1294" t="s">
        <v>917</v>
      </c>
      <c r="C1294" t="s">
        <v>929</v>
      </c>
      <c r="D1294" t="s">
        <v>928</v>
      </c>
      <c r="E1294" t="s">
        <v>163</v>
      </c>
      <c r="F1294" t="s">
        <v>162</v>
      </c>
      <c r="G1294" t="s">
        <v>62</v>
      </c>
      <c r="H1294" t="s">
        <v>8</v>
      </c>
      <c r="I1294" t="s">
        <v>10</v>
      </c>
      <c r="J1294" t="s">
        <v>8</v>
      </c>
      <c r="K1294" t="s">
        <v>10</v>
      </c>
      <c r="L1294" t="s">
        <v>8</v>
      </c>
      <c r="M1294">
        <v>83.7</v>
      </c>
      <c r="N1294">
        <v>30</v>
      </c>
      <c r="O1294">
        <v>15.2</v>
      </c>
      <c r="P1294">
        <v>18.5</v>
      </c>
      <c r="Q1294">
        <v>542</v>
      </c>
      <c r="R1294">
        <v>595</v>
      </c>
      <c r="S1294" s="5">
        <v>0.1</v>
      </c>
      <c r="T1294" t="s">
        <v>8</v>
      </c>
      <c r="X1294" s="4">
        <v>41927</v>
      </c>
      <c r="Y1294" s="4">
        <v>41892</v>
      </c>
      <c r="Z1294" t="s">
        <v>61</v>
      </c>
      <c r="AA1294" t="s">
        <v>927</v>
      </c>
      <c r="AB1294" t="s">
        <v>8</v>
      </c>
    </row>
    <row r="1295" spans="1:28" hidden="1" x14ac:dyDescent="0.3">
      <c r="A1295">
        <v>2219290</v>
      </c>
      <c r="B1295" t="s">
        <v>917</v>
      </c>
      <c r="C1295" t="s">
        <v>926</v>
      </c>
      <c r="D1295" t="s">
        <v>925</v>
      </c>
      <c r="E1295" t="s">
        <v>163</v>
      </c>
      <c r="F1295" t="s">
        <v>162</v>
      </c>
      <c r="G1295" t="s">
        <v>62</v>
      </c>
      <c r="H1295" t="s">
        <v>8</v>
      </c>
      <c r="I1295" t="s">
        <v>10</v>
      </c>
      <c r="J1295" t="s">
        <v>8</v>
      </c>
      <c r="K1295" t="s">
        <v>10</v>
      </c>
      <c r="L1295" t="s">
        <v>8</v>
      </c>
      <c r="M1295">
        <v>83.7</v>
      </c>
      <c r="N1295">
        <v>36</v>
      </c>
      <c r="O1295">
        <v>18.7</v>
      </c>
      <c r="P1295">
        <v>22.6</v>
      </c>
      <c r="Q1295">
        <v>577</v>
      </c>
      <c r="R1295">
        <v>633</v>
      </c>
      <c r="S1295" s="5">
        <v>0.1</v>
      </c>
      <c r="T1295" t="s">
        <v>8</v>
      </c>
      <c r="X1295" s="4">
        <v>41927</v>
      </c>
      <c r="Y1295" s="4">
        <v>41892</v>
      </c>
      <c r="Z1295" t="s">
        <v>61</v>
      </c>
      <c r="AA1295" t="s">
        <v>924</v>
      </c>
      <c r="AB1295" t="s">
        <v>8</v>
      </c>
    </row>
    <row r="1296" spans="1:28" hidden="1" x14ac:dyDescent="0.3">
      <c r="A1296">
        <v>2222453</v>
      </c>
      <c r="B1296" t="s">
        <v>917</v>
      </c>
      <c r="C1296" t="s">
        <v>923</v>
      </c>
      <c r="E1296" t="s">
        <v>163</v>
      </c>
      <c r="F1296" t="s">
        <v>258</v>
      </c>
      <c r="G1296" t="s">
        <v>62</v>
      </c>
      <c r="H1296" t="s">
        <v>8</v>
      </c>
      <c r="I1296" t="s">
        <v>8</v>
      </c>
      <c r="J1296" t="s">
        <v>8</v>
      </c>
      <c r="K1296" t="s">
        <v>10</v>
      </c>
      <c r="L1296" t="s">
        <v>10</v>
      </c>
      <c r="M1296">
        <v>79.5</v>
      </c>
      <c r="N1296">
        <v>29.5</v>
      </c>
      <c r="O1296">
        <v>15.5</v>
      </c>
      <c r="P1296">
        <v>18.7</v>
      </c>
      <c r="Q1296">
        <v>517</v>
      </c>
      <c r="R1296">
        <v>566</v>
      </c>
      <c r="S1296" s="5">
        <v>0.1</v>
      </c>
      <c r="T1296" t="s">
        <v>8</v>
      </c>
      <c r="X1296" s="4">
        <v>41918</v>
      </c>
      <c r="Y1296" s="4">
        <v>41904</v>
      </c>
      <c r="Z1296" t="s">
        <v>61</v>
      </c>
      <c r="AA1296" t="s">
        <v>922</v>
      </c>
      <c r="AB1296" t="s">
        <v>8</v>
      </c>
    </row>
    <row r="1297" spans="1:28" hidden="1" x14ac:dyDescent="0.3">
      <c r="A1297">
        <v>2222461</v>
      </c>
      <c r="B1297" t="s">
        <v>917</v>
      </c>
      <c r="C1297" t="s">
        <v>921</v>
      </c>
      <c r="E1297" t="s">
        <v>163</v>
      </c>
      <c r="F1297" t="s">
        <v>162</v>
      </c>
      <c r="G1297" t="s">
        <v>62</v>
      </c>
      <c r="H1297" t="s">
        <v>8</v>
      </c>
      <c r="I1297" t="s">
        <v>10</v>
      </c>
      <c r="J1297" t="s">
        <v>8</v>
      </c>
      <c r="K1297" t="s">
        <v>10</v>
      </c>
      <c r="L1297" t="s">
        <v>10</v>
      </c>
      <c r="M1297">
        <v>79.5</v>
      </c>
      <c r="N1297">
        <v>29.9</v>
      </c>
      <c r="O1297">
        <v>14.1</v>
      </c>
      <c r="P1297">
        <v>17.399999999999999</v>
      </c>
      <c r="Q1297">
        <v>507</v>
      </c>
      <c r="R1297">
        <v>584</v>
      </c>
      <c r="S1297" s="5">
        <v>0.15</v>
      </c>
      <c r="T1297" t="s">
        <v>8</v>
      </c>
      <c r="X1297" s="4">
        <v>41918</v>
      </c>
      <c r="Y1297" s="4">
        <v>41904</v>
      </c>
      <c r="Z1297" t="s">
        <v>61</v>
      </c>
      <c r="AA1297" t="s">
        <v>920</v>
      </c>
      <c r="AB1297" t="s">
        <v>8</v>
      </c>
    </row>
    <row r="1298" spans="1:28" hidden="1" x14ac:dyDescent="0.3">
      <c r="A1298">
        <v>2217844</v>
      </c>
      <c r="B1298" t="s">
        <v>917</v>
      </c>
      <c r="C1298" t="s">
        <v>919</v>
      </c>
      <c r="E1298" t="s">
        <v>163</v>
      </c>
      <c r="F1298" t="s">
        <v>267</v>
      </c>
      <c r="G1298" t="s">
        <v>62</v>
      </c>
      <c r="H1298" t="s">
        <v>8</v>
      </c>
      <c r="I1298" t="s">
        <v>8</v>
      </c>
      <c r="J1298" t="s">
        <v>8</v>
      </c>
      <c r="K1298" t="s">
        <v>8</v>
      </c>
      <c r="L1298" t="s">
        <v>10</v>
      </c>
      <c r="M1298">
        <v>71.599999999999994</v>
      </c>
      <c r="N1298">
        <v>23.6</v>
      </c>
      <c r="O1298">
        <v>11.5</v>
      </c>
      <c r="P1298">
        <v>14</v>
      </c>
      <c r="Q1298">
        <v>395</v>
      </c>
      <c r="R1298">
        <v>441</v>
      </c>
      <c r="S1298" s="5">
        <v>0.1</v>
      </c>
      <c r="T1298" t="s">
        <v>8</v>
      </c>
      <c r="X1298" s="4">
        <v>41883</v>
      </c>
      <c r="Y1298" s="4">
        <v>41852</v>
      </c>
      <c r="Z1298" t="s">
        <v>61</v>
      </c>
      <c r="AA1298" t="s">
        <v>918</v>
      </c>
      <c r="AB1298" t="s">
        <v>8</v>
      </c>
    </row>
    <row r="1299" spans="1:28" hidden="1" x14ac:dyDescent="0.3">
      <c r="A1299">
        <v>2235130</v>
      </c>
      <c r="B1299" t="s">
        <v>917</v>
      </c>
      <c r="C1299" t="s">
        <v>916</v>
      </c>
      <c r="E1299" t="s">
        <v>179</v>
      </c>
      <c r="F1299" t="s">
        <v>178</v>
      </c>
      <c r="G1299" t="s">
        <v>62</v>
      </c>
      <c r="H1299" t="s">
        <v>8</v>
      </c>
      <c r="I1299" t="s">
        <v>10</v>
      </c>
      <c r="J1299" t="s">
        <v>8</v>
      </c>
      <c r="K1299" t="s">
        <v>8</v>
      </c>
      <c r="L1299" t="s">
        <v>8</v>
      </c>
      <c r="M1299">
        <v>69.7</v>
      </c>
      <c r="N1299">
        <v>21.5</v>
      </c>
      <c r="O1299">
        <v>10.9</v>
      </c>
      <c r="P1299">
        <v>10.9</v>
      </c>
      <c r="Q1299">
        <v>283</v>
      </c>
      <c r="R1299">
        <v>316</v>
      </c>
      <c r="S1299" s="5">
        <v>0.1</v>
      </c>
      <c r="T1299" t="s">
        <v>8</v>
      </c>
      <c r="X1299" s="4">
        <v>41974</v>
      </c>
      <c r="Y1299" s="4">
        <v>41946</v>
      </c>
      <c r="Z1299" t="s">
        <v>61</v>
      </c>
      <c r="AA1299" t="s">
        <v>915</v>
      </c>
      <c r="AB1299" t="s">
        <v>8</v>
      </c>
    </row>
    <row r="1300" spans="1:28" hidden="1" x14ac:dyDescent="0.3">
      <c r="A1300">
        <v>2239736</v>
      </c>
      <c r="B1300" t="s">
        <v>906</v>
      </c>
      <c r="C1300" t="s">
        <v>914</v>
      </c>
      <c r="E1300" t="s">
        <v>163</v>
      </c>
      <c r="F1300" t="s">
        <v>267</v>
      </c>
      <c r="G1300" t="s">
        <v>62</v>
      </c>
      <c r="H1300" t="s">
        <v>8</v>
      </c>
      <c r="I1300" t="s">
        <v>8</v>
      </c>
      <c r="J1300" t="s">
        <v>8</v>
      </c>
      <c r="K1300" t="s">
        <v>8</v>
      </c>
      <c r="L1300" t="s">
        <v>10</v>
      </c>
      <c r="M1300">
        <v>77.5</v>
      </c>
      <c r="N1300">
        <v>23.4</v>
      </c>
      <c r="O1300">
        <v>11.5</v>
      </c>
      <c r="P1300">
        <v>14</v>
      </c>
      <c r="Q1300">
        <v>385</v>
      </c>
      <c r="R1300">
        <v>441</v>
      </c>
      <c r="S1300" s="5">
        <v>0.13</v>
      </c>
      <c r="T1300" t="s">
        <v>8</v>
      </c>
      <c r="X1300" s="4">
        <v>42005</v>
      </c>
      <c r="Y1300" s="4">
        <v>41896</v>
      </c>
      <c r="Z1300" t="s">
        <v>775</v>
      </c>
      <c r="AA1300" t="s">
        <v>913</v>
      </c>
      <c r="AB1300" t="s">
        <v>8</v>
      </c>
    </row>
    <row r="1301" spans="1:28" hidden="1" x14ac:dyDescent="0.3">
      <c r="A1301">
        <v>2239735</v>
      </c>
      <c r="B1301" t="s">
        <v>906</v>
      </c>
      <c r="C1301" t="s">
        <v>912</v>
      </c>
      <c r="E1301" t="s">
        <v>163</v>
      </c>
      <c r="F1301" t="s">
        <v>267</v>
      </c>
      <c r="G1301" t="s">
        <v>62</v>
      </c>
      <c r="H1301" t="s">
        <v>8</v>
      </c>
      <c r="I1301" t="s">
        <v>8</v>
      </c>
      <c r="J1301" t="s">
        <v>8</v>
      </c>
      <c r="K1301" t="s">
        <v>8</v>
      </c>
      <c r="L1301" t="s">
        <v>10</v>
      </c>
      <c r="M1301">
        <v>77.5</v>
      </c>
      <c r="N1301">
        <v>23.4</v>
      </c>
      <c r="O1301">
        <v>11.5</v>
      </c>
      <c r="P1301">
        <v>14</v>
      </c>
      <c r="Q1301">
        <v>385</v>
      </c>
      <c r="R1301">
        <v>441</v>
      </c>
      <c r="S1301" s="5">
        <v>0.13</v>
      </c>
      <c r="T1301" t="s">
        <v>8</v>
      </c>
      <c r="X1301" s="4">
        <v>42005</v>
      </c>
      <c r="Y1301" s="4">
        <v>41896</v>
      </c>
      <c r="Z1301" t="s">
        <v>775</v>
      </c>
      <c r="AA1301" t="s">
        <v>911</v>
      </c>
      <c r="AB1301" t="s">
        <v>8</v>
      </c>
    </row>
    <row r="1302" spans="1:28" hidden="1" x14ac:dyDescent="0.3">
      <c r="A1302">
        <v>2263437</v>
      </c>
      <c r="B1302" t="s">
        <v>906</v>
      </c>
      <c r="C1302" t="s">
        <v>910</v>
      </c>
      <c r="E1302" t="s">
        <v>205</v>
      </c>
      <c r="F1302" t="s">
        <v>209</v>
      </c>
      <c r="G1302" t="s">
        <v>62</v>
      </c>
      <c r="H1302" t="s">
        <v>8</v>
      </c>
      <c r="I1302" t="s">
        <v>8</v>
      </c>
      <c r="J1302" t="s">
        <v>8</v>
      </c>
      <c r="K1302" t="s">
        <v>8</v>
      </c>
      <c r="L1302" t="s">
        <v>8</v>
      </c>
      <c r="M1302">
        <v>59.8</v>
      </c>
      <c r="N1302">
        <v>24</v>
      </c>
      <c r="O1302">
        <v>11.5</v>
      </c>
      <c r="P1302">
        <v>11.5</v>
      </c>
      <c r="Q1302">
        <v>311</v>
      </c>
      <c r="R1302">
        <v>327</v>
      </c>
      <c r="S1302" s="5">
        <v>0.05</v>
      </c>
      <c r="T1302" t="s">
        <v>8</v>
      </c>
      <c r="X1302" s="4">
        <v>42439</v>
      </c>
      <c r="Y1302" s="4">
        <v>42429</v>
      </c>
      <c r="Z1302" t="s">
        <v>61</v>
      </c>
      <c r="AA1302" t="s">
        <v>909</v>
      </c>
      <c r="AB1302" t="s">
        <v>10</v>
      </c>
    </row>
    <row r="1303" spans="1:28" hidden="1" x14ac:dyDescent="0.3">
      <c r="A1303">
        <v>2263438</v>
      </c>
      <c r="B1303" t="s">
        <v>906</v>
      </c>
      <c r="C1303" t="s">
        <v>908</v>
      </c>
      <c r="E1303" t="s">
        <v>205</v>
      </c>
      <c r="F1303" t="s">
        <v>209</v>
      </c>
      <c r="G1303" t="s">
        <v>62</v>
      </c>
      <c r="H1303" t="s">
        <v>8</v>
      </c>
      <c r="I1303" t="s">
        <v>8</v>
      </c>
      <c r="J1303" t="s">
        <v>8</v>
      </c>
      <c r="K1303" t="s">
        <v>8</v>
      </c>
      <c r="L1303" t="s">
        <v>8</v>
      </c>
      <c r="M1303">
        <v>59.8</v>
      </c>
      <c r="N1303">
        <v>24</v>
      </c>
      <c r="O1303">
        <v>11.5</v>
      </c>
      <c r="P1303">
        <v>11.5</v>
      </c>
      <c r="Q1303">
        <v>311</v>
      </c>
      <c r="R1303">
        <v>327</v>
      </c>
      <c r="S1303" s="5">
        <v>0.05</v>
      </c>
      <c r="T1303" t="s">
        <v>8</v>
      </c>
      <c r="X1303" s="4">
        <v>42439</v>
      </c>
      <c r="Y1303" s="4">
        <v>42429</v>
      </c>
      <c r="Z1303" t="s">
        <v>61</v>
      </c>
      <c r="AA1303" t="s">
        <v>907</v>
      </c>
      <c r="AB1303" t="s">
        <v>10</v>
      </c>
    </row>
    <row r="1304" spans="1:28" hidden="1" x14ac:dyDescent="0.3">
      <c r="A1304">
        <v>2264447</v>
      </c>
      <c r="B1304" t="s">
        <v>906</v>
      </c>
      <c r="C1304" t="s">
        <v>905</v>
      </c>
      <c r="D1304" t="s">
        <v>904</v>
      </c>
      <c r="E1304" t="s">
        <v>205</v>
      </c>
      <c r="F1304" t="s">
        <v>209</v>
      </c>
      <c r="G1304" t="s">
        <v>62</v>
      </c>
      <c r="H1304" t="s">
        <v>8</v>
      </c>
      <c r="I1304" t="s">
        <v>8</v>
      </c>
      <c r="J1304" t="s">
        <v>8</v>
      </c>
      <c r="K1304" t="s">
        <v>8</v>
      </c>
      <c r="L1304" t="s">
        <v>8</v>
      </c>
      <c r="M1304">
        <v>66.599999999999994</v>
      </c>
      <c r="N1304">
        <v>29.5</v>
      </c>
      <c r="O1304">
        <v>18</v>
      </c>
      <c r="P1304">
        <v>21</v>
      </c>
      <c r="Q1304">
        <v>362</v>
      </c>
      <c r="R1304">
        <v>403</v>
      </c>
      <c r="S1304" s="5">
        <v>0.1</v>
      </c>
      <c r="T1304" t="s">
        <v>8</v>
      </c>
      <c r="X1304" s="4">
        <v>42439</v>
      </c>
      <c r="Y1304" s="4">
        <v>42475</v>
      </c>
      <c r="Z1304" t="s">
        <v>61</v>
      </c>
      <c r="AA1304" t="s">
        <v>903</v>
      </c>
      <c r="AB1304" t="s">
        <v>10</v>
      </c>
    </row>
    <row r="1305" spans="1:28" hidden="1" x14ac:dyDescent="0.3">
      <c r="A1305">
        <v>2230130</v>
      </c>
      <c r="B1305" t="s">
        <v>515</v>
      </c>
      <c r="C1305" t="s">
        <v>902</v>
      </c>
      <c r="D1305" t="s">
        <v>901</v>
      </c>
      <c r="E1305" t="s">
        <v>64</v>
      </c>
      <c r="F1305" t="s">
        <v>73</v>
      </c>
      <c r="G1305" t="s">
        <v>62</v>
      </c>
      <c r="H1305" t="s">
        <v>10</v>
      </c>
      <c r="I1305" t="s">
        <v>8</v>
      </c>
      <c r="J1305" t="s">
        <v>8</v>
      </c>
      <c r="K1305" t="s">
        <v>8</v>
      </c>
      <c r="L1305" t="s">
        <v>8</v>
      </c>
      <c r="M1305">
        <v>32</v>
      </c>
      <c r="N1305">
        <v>23.9</v>
      </c>
      <c r="O1305">
        <v>4.8</v>
      </c>
      <c r="P1305">
        <v>4.8</v>
      </c>
      <c r="Q1305">
        <v>267</v>
      </c>
      <c r="R1305">
        <v>303</v>
      </c>
      <c r="S1305" s="5">
        <v>0.12</v>
      </c>
      <c r="T1305" t="s">
        <v>8</v>
      </c>
      <c r="X1305" s="4">
        <v>41897</v>
      </c>
      <c r="Y1305" s="4">
        <v>42002</v>
      </c>
      <c r="Z1305" t="s">
        <v>61</v>
      </c>
      <c r="AA1305" t="s">
        <v>900</v>
      </c>
      <c r="AB1305" t="s">
        <v>8</v>
      </c>
    </row>
    <row r="1306" spans="1:28" hidden="1" x14ac:dyDescent="0.3">
      <c r="A1306">
        <v>2230133</v>
      </c>
      <c r="B1306" t="s">
        <v>515</v>
      </c>
      <c r="C1306" t="s">
        <v>899</v>
      </c>
      <c r="D1306" t="s">
        <v>898</v>
      </c>
      <c r="E1306" t="s">
        <v>64</v>
      </c>
      <c r="F1306" t="s">
        <v>73</v>
      </c>
      <c r="G1306" t="s">
        <v>62</v>
      </c>
      <c r="H1306" t="s">
        <v>10</v>
      </c>
      <c r="I1306" t="s">
        <v>8</v>
      </c>
      <c r="J1306" t="s">
        <v>8</v>
      </c>
      <c r="K1306" t="s">
        <v>8</v>
      </c>
      <c r="L1306" t="s">
        <v>8</v>
      </c>
      <c r="M1306">
        <v>32</v>
      </c>
      <c r="N1306">
        <v>23.9</v>
      </c>
      <c r="O1306">
        <v>4.8</v>
      </c>
      <c r="P1306">
        <v>4.8</v>
      </c>
      <c r="Q1306">
        <v>267</v>
      </c>
      <c r="R1306">
        <v>303</v>
      </c>
      <c r="S1306" s="5">
        <v>0.12</v>
      </c>
      <c r="T1306" t="s">
        <v>8</v>
      </c>
      <c r="X1306" s="4">
        <v>41897</v>
      </c>
      <c r="Y1306" s="4">
        <v>42002</v>
      </c>
      <c r="Z1306" t="s">
        <v>61</v>
      </c>
      <c r="AA1306" t="s">
        <v>897</v>
      </c>
      <c r="AB1306" t="s">
        <v>8</v>
      </c>
    </row>
    <row r="1307" spans="1:28" hidden="1" x14ac:dyDescent="0.3">
      <c r="A1307">
        <v>2230127</v>
      </c>
      <c r="B1307" t="s">
        <v>515</v>
      </c>
      <c r="C1307" t="s">
        <v>896</v>
      </c>
      <c r="D1307" t="s">
        <v>895</v>
      </c>
      <c r="E1307" t="s">
        <v>64</v>
      </c>
      <c r="F1307" t="s">
        <v>73</v>
      </c>
      <c r="G1307" t="s">
        <v>62</v>
      </c>
      <c r="H1307" t="s">
        <v>10</v>
      </c>
      <c r="I1307" t="s">
        <v>8</v>
      </c>
      <c r="J1307" t="s">
        <v>8</v>
      </c>
      <c r="K1307" t="s">
        <v>8</v>
      </c>
      <c r="L1307" t="s">
        <v>8</v>
      </c>
      <c r="M1307">
        <v>34.299999999999997</v>
      </c>
      <c r="N1307">
        <v>23.9</v>
      </c>
      <c r="O1307">
        <v>5.2</v>
      </c>
      <c r="P1307">
        <v>5.2</v>
      </c>
      <c r="Q1307">
        <v>274</v>
      </c>
      <c r="R1307">
        <v>307</v>
      </c>
      <c r="S1307" s="5">
        <v>0.11</v>
      </c>
      <c r="T1307" t="s">
        <v>8</v>
      </c>
      <c r="X1307" s="4">
        <v>41897</v>
      </c>
      <c r="Y1307" s="4">
        <v>42002</v>
      </c>
      <c r="Z1307" t="s">
        <v>61</v>
      </c>
      <c r="AA1307" t="s">
        <v>894</v>
      </c>
      <c r="AB1307" t="s">
        <v>8</v>
      </c>
    </row>
    <row r="1308" spans="1:28" hidden="1" x14ac:dyDescent="0.3">
      <c r="A1308">
        <v>2230128</v>
      </c>
      <c r="B1308" t="s">
        <v>515</v>
      </c>
      <c r="C1308" t="s">
        <v>893</v>
      </c>
      <c r="D1308" t="s">
        <v>892</v>
      </c>
      <c r="E1308" t="s">
        <v>64</v>
      </c>
      <c r="F1308" t="s">
        <v>73</v>
      </c>
      <c r="G1308" t="s">
        <v>62</v>
      </c>
      <c r="H1308" t="s">
        <v>10</v>
      </c>
      <c r="I1308" t="s">
        <v>8</v>
      </c>
      <c r="J1308" t="s">
        <v>8</v>
      </c>
      <c r="K1308" t="s">
        <v>8</v>
      </c>
      <c r="L1308" t="s">
        <v>8</v>
      </c>
      <c r="M1308">
        <v>34.299999999999997</v>
      </c>
      <c r="N1308">
        <v>23.9</v>
      </c>
      <c r="O1308">
        <v>5.2</v>
      </c>
      <c r="P1308">
        <v>5.2</v>
      </c>
      <c r="Q1308">
        <v>274</v>
      </c>
      <c r="R1308">
        <v>307</v>
      </c>
      <c r="S1308" s="5">
        <v>0.11</v>
      </c>
      <c r="T1308" t="s">
        <v>8</v>
      </c>
      <c r="X1308" s="4">
        <v>41897</v>
      </c>
      <c r="Y1308" s="4">
        <v>42002</v>
      </c>
      <c r="Z1308" t="s">
        <v>61</v>
      </c>
      <c r="AA1308" t="s">
        <v>891</v>
      </c>
      <c r="AB1308" t="s">
        <v>8</v>
      </c>
    </row>
    <row r="1309" spans="1:28" hidden="1" x14ac:dyDescent="0.3">
      <c r="A1309">
        <v>2230136</v>
      </c>
      <c r="B1309" t="s">
        <v>515</v>
      </c>
      <c r="C1309" t="s">
        <v>890</v>
      </c>
      <c r="D1309" t="s">
        <v>889</v>
      </c>
      <c r="E1309" t="s">
        <v>64</v>
      </c>
      <c r="F1309" t="s">
        <v>73</v>
      </c>
      <c r="G1309" t="s">
        <v>62</v>
      </c>
      <c r="H1309" t="s">
        <v>10</v>
      </c>
      <c r="I1309" t="s">
        <v>8</v>
      </c>
      <c r="J1309" t="s">
        <v>8</v>
      </c>
      <c r="K1309" t="s">
        <v>8</v>
      </c>
      <c r="L1309" t="s">
        <v>8</v>
      </c>
      <c r="M1309">
        <v>32</v>
      </c>
      <c r="N1309">
        <v>23.9</v>
      </c>
      <c r="O1309">
        <v>3.1</v>
      </c>
      <c r="P1309">
        <v>3.1</v>
      </c>
      <c r="Q1309">
        <v>253</v>
      </c>
      <c r="R1309">
        <v>288</v>
      </c>
      <c r="S1309" s="5">
        <v>0.12</v>
      </c>
      <c r="T1309" t="s">
        <v>8</v>
      </c>
      <c r="X1309" s="4">
        <v>41897</v>
      </c>
      <c r="Y1309" s="4">
        <v>42002</v>
      </c>
      <c r="Z1309" t="s">
        <v>61</v>
      </c>
      <c r="AA1309" t="s">
        <v>888</v>
      </c>
      <c r="AB1309" t="s">
        <v>8</v>
      </c>
    </row>
    <row r="1310" spans="1:28" hidden="1" x14ac:dyDescent="0.3">
      <c r="A1310">
        <v>2249042</v>
      </c>
      <c r="B1310" t="s">
        <v>696</v>
      </c>
      <c r="C1310" t="s">
        <v>887</v>
      </c>
      <c r="E1310" t="s">
        <v>64</v>
      </c>
      <c r="F1310" t="s">
        <v>68</v>
      </c>
      <c r="G1310" t="s">
        <v>62</v>
      </c>
      <c r="H1310" t="s">
        <v>10</v>
      </c>
      <c r="I1310" t="s">
        <v>8</v>
      </c>
      <c r="J1310" t="s">
        <v>8</v>
      </c>
      <c r="K1310" t="s">
        <v>8</v>
      </c>
      <c r="L1310" t="s">
        <v>8</v>
      </c>
      <c r="M1310">
        <v>33.299999999999997</v>
      </c>
      <c r="N1310">
        <v>18.600000000000001</v>
      </c>
      <c r="O1310">
        <v>3</v>
      </c>
      <c r="P1310">
        <v>3.6</v>
      </c>
      <c r="Q1310">
        <v>319</v>
      </c>
      <c r="R1310">
        <v>357</v>
      </c>
      <c r="S1310" s="5">
        <v>0.11</v>
      </c>
      <c r="T1310" t="s">
        <v>8</v>
      </c>
      <c r="X1310" s="4">
        <v>41897</v>
      </c>
      <c r="Y1310" s="4">
        <v>42278</v>
      </c>
      <c r="Z1310" t="s">
        <v>61</v>
      </c>
      <c r="AA1310" t="s">
        <v>886</v>
      </c>
      <c r="AB1310" t="s">
        <v>8</v>
      </c>
    </row>
    <row r="1311" spans="1:28" hidden="1" x14ac:dyDescent="0.3">
      <c r="A1311">
        <v>2249039</v>
      </c>
      <c r="B1311" t="s">
        <v>696</v>
      </c>
      <c r="C1311" t="s">
        <v>885</v>
      </c>
      <c r="E1311" t="s">
        <v>64</v>
      </c>
      <c r="F1311" t="s">
        <v>68</v>
      </c>
      <c r="G1311" t="s">
        <v>62</v>
      </c>
      <c r="H1311" t="s">
        <v>10</v>
      </c>
      <c r="I1311" t="s">
        <v>8</v>
      </c>
      <c r="J1311" t="s">
        <v>8</v>
      </c>
      <c r="K1311" t="s">
        <v>8</v>
      </c>
      <c r="L1311" t="s">
        <v>8</v>
      </c>
      <c r="M1311">
        <v>33.299999999999997</v>
      </c>
      <c r="N1311">
        <v>18.600000000000001</v>
      </c>
      <c r="O1311">
        <v>3</v>
      </c>
      <c r="P1311">
        <v>3.6</v>
      </c>
      <c r="Q1311">
        <v>319</v>
      </c>
      <c r="R1311">
        <v>357</v>
      </c>
      <c r="S1311" s="5">
        <v>0.11</v>
      </c>
      <c r="T1311" t="s">
        <v>8</v>
      </c>
      <c r="X1311" s="4">
        <v>41897</v>
      </c>
      <c r="Y1311" s="4">
        <v>42278</v>
      </c>
      <c r="Z1311" t="s">
        <v>61</v>
      </c>
      <c r="AA1311" t="s">
        <v>884</v>
      </c>
      <c r="AB1311" t="s">
        <v>8</v>
      </c>
    </row>
    <row r="1312" spans="1:28" hidden="1" x14ac:dyDescent="0.3">
      <c r="A1312">
        <v>2249041</v>
      </c>
      <c r="B1312" t="s">
        <v>696</v>
      </c>
      <c r="C1312" t="s">
        <v>883</v>
      </c>
      <c r="E1312" t="s">
        <v>64</v>
      </c>
      <c r="F1312" t="s">
        <v>68</v>
      </c>
      <c r="G1312" t="s">
        <v>62</v>
      </c>
      <c r="H1312" t="s">
        <v>10</v>
      </c>
      <c r="I1312" t="s">
        <v>8</v>
      </c>
      <c r="J1312" t="s">
        <v>8</v>
      </c>
      <c r="K1312" t="s">
        <v>8</v>
      </c>
      <c r="L1312" t="s">
        <v>8</v>
      </c>
      <c r="M1312">
        <v>33.299999999999997</v>
      </c>
      <c r="N1312">
        <v>18.600000000000001</v>
      </c>
      <c r="O1312">
        <v>3</v>
      </c>
      <c r="P1312">
        <v>3.6</v>
      </c>
      <c r="Q1312">
        <v>319</v>
      </c>
      <c r="R1312">
        <v>357</v>
      </c>
      <c r="S1312" s="5">
        <v>0.11</v>
      </c>
      <c r="T1312" t="s">
        <v>8</v>
      </c>
      <c r="X1312" s="4">
        <v>41897</v>
      </c>
      <c r="Y1312" s="4">
        <v>42278</v>
      </c>
      <c r="Z1312" t="s">
        <v>61</v>
      </c>
      <c r="AA1312" t="s">
        <v>882</v>
      </c>
      <c r="AB1312" t="s">
        <v>8</v>
      </c>
    </row>
    <row r="1313" spans="1:28" hidden="1" x14ac:dyDescent="0.3">
      <c r="A1313">
        <v>2265104</v>
      </c>
      <c r="B1313" t="s">
        <v>696</v>
      </c>
      <c r="C1313" t="s">
        <v>881</v>
      </c>
      <c r="D1313" t="s">
        <v>786</v>
      </c>
      <c r="E1313" t="s">
        <v>64</v>
      </c>
      <c r="F1313" t="s">
        <v>68</v>
      </c>
      <c r="G1313" t="s">
        <v>62</v>
      </c>
      <c r="H1313" t="s">
        <v>10</v>
      </c>
      <c r="I1313" t="s">
        <v>8</v>
      </c>
      <c r="J1313" t="s">
        <v>8</v>
      </c>
      <c r="K1313" t="s">
        <v>8</v>
      </c>
      <c r="L1313" t="s">
        <v>8</v>
      </c>
      <c r="M1313">
        <v>33.299999999999997</v>
      </c>
      <c r="N1313">
        <v>18.600000000000001</v>
      </c>
      <c r="O1313">
        <v>3</v>
      </c>
      <c r="P1313">
        <v>3.6</v>
      </c>
      <c r="Q1313">
        <v>319</v>
      </c>
      <c r="R1313">
        <v>357</v>
      </c>
      <c r="S1313" s="5">
        <v>0.11</v>
      </c>
      <c r="T1313" t="s">
        <v>8</v>
      </c>
      <c r="X1313" s="4">
        <v>42522</v>
      </c>
      <c r="Y1313" s="4">
        <v>42475</v>
      </c>
      <c r="Z1313" t="s">
        <v>61</v>
      </c>
      <c r="AA1313" t="s">
        <v>880</v>
      </c>
      <c r="AB1313" t="s">
        <v>8</v>
      </c>
    </row>
    <row r="1314" spans="1:28" hidden="1" x14ac:dyDescent="0.3">
      <c r="A1314">
        <v>2251126</v>
      </c>
      <c r="B1314" t="s">
        <v>696</v>
      </c>
      <c r="C1314" t="s">
        <v>879</v>
      </c>
      <c r="D1314" t="s">
        <v>797</v>
      </c>
      <c r="E1314" t="s">
        <v>64</v>
      </c>
      <c r="F1314" t="s">
        <v>68</v>
      </c>
      <c r="G1314" t="s">
        <v>62</v>
      </c>
      <c r="H1314" t="s">
        <v>10</v>
      </c>
      <c r="I1314" t="s">
        <v>8</v>
      </c>
      <c r="J1314" t="s">
        <v>8</v>
      </c>
      <c r="K1314" t="s">
        <v>8</v>
      </c>
      <c r="L1314" t="s">
        <v>8</v>
      </c>
      <c r="M1314">
        <v>33.299999999999997</v>
      </c>
      <c r="N1314">
        <v>18.600000000000001</v>
      </c>
      <c r="O1314">
        <v>3</v>
      </c>
      <c r="P1314">
        <v>3.6</v>
      </c>
      <c r="Q1314">
        <v>319</v>
      </c>
      <c r="R1314">
        <v>357</v>
      </c>
      <c r="S1314" s="5">
        <v>0.11</v>
      </c>
      <c r="T1314" t="s">
        <v>8</v>
      </c>
      <c r="X1314" s="4">
        <v>41897</v>
      </c>
      <c r="Y1314" s="4">
        <v>42298</v>
      </c>
      <c r="Z1314" t="s">
        <v>61</v>
      </c>
      <c r="AA1314" t="s">
        <v>878</v>
      </c>
      <c r="AB1314" t="s">
        <v>8</v>
      </c>
    </row>
    <row r="1315" spans="1:28" hidden="1" x14ac:dyDescent="0.3">
      <c r="A1315">
        <v>2218007</v>
      </c>
      <c r="B1315" t="s">
        <v>696</v>
      </c>
      <c r="C1315" t="s">
        <v>877</v>
      </c>
      <c r="E1315" t="s">
        <v>64</v>
      </c>
      <c r="F1315" t="s">
        <v>68</v>
      </c>
      <c r="G1315" t="s">
        <v>62</v>
      </c>
      <c r="H1315" t="s">
        <v>10</v>
      </c>
      <c r="I1315" t="s">
        <v>8</v>
      </c>
      <c r="J1315" t="s">
        <v>8</v>
      </c>
      <c r="K1315" t="s">
        <v>8</v>
      </c>
      <c r="L1315" t="s">
        <v>8</v>
      </c>
      <c r="M1315">
        <v>33.299999999999997</v>
      </c>
      <c r="N1315">
        <v>18.600000000000001</v>
      </c>
      <c r="O1315">
        <v>3</v>
      </c>
      <c r="P1315">
        <v>3.6</v>
      </c>
      <c r="Q1315">
        <v>319</v>
      </c>
      <c r="R1315">
        <v>357</v>
      </c>
      <c r="S1315" s="5">
        <v>0.11</v>
      </c>
      <c r="T1315" t="s">
        <v>8</v>
      </c>
      <c r="X1315" s="4">
        <v>41852</v>
      </c>
      <c r="Y1315" s="4">
        <v>41878</v>
      </c>
      <c r="Z1315" t="s">
        <v>61</v>
      </c>
      <c r="AA1315" t="s">
        <v>876</v>
      </c>
      <c r="AB1315" t="s">
        <v>8</v>
      </c>
    </row>
    <row r="1316" spans="1:28" hidden="1" x14ac:dyDescent="0.3">
      <c r="A1316">
        <v>2218008</v>
      </c>
      <c r="B1316" t="s">
        <v>696</v>
      </c>
      <c r="C1316" t="s">
        <v>875</v>
      </c>
      <c r="E1316" t="s">
        <v>64</v>
      </c>
      <c r="F1316" t="s">
        <v>68</v>
      </c>
      <c r="G1316" t="s">
        <v>62</v>
      </c>
      <c r="H1316" t="s">
        <v>10</v>
      </c>
      <c r="I1316" t="s">
        <v>8</v>
      </c>
      <c r="J1316" t="s">
        <v>8</v>
      </c>
      <c r="K1316" t="s">
        <v>8</v>
      </c>
      <c r="L1316" t="s">
        <v>8</v>
      </c>
      <c r="M1316">
        <v>33.299999999999997</v>
      </c>
      <c r="N1316">
        <v>18.600000000000001</v>
      </c>
      <c r="O1316">
        <v>3</v>
      </c>
      <c r="P1316">
        <v>3.6</v>
      </c>
      <c r="Q1316">
        <v>319</v>
      </c>
      <c r="R1316">
        <v>357</v>
      </c>
      <c r="S1316" s="5">
        <v>0.11</v>
      </c>
      <c r="T1316" t="s">
        <v>8</v>
      </c>
      <c r="X1316" s="4">
        <v>41852</v>
      </c>
      <c r="Y1316" s="4">
        <v>41878</v>
      </c>
      <c r="Z1316" t="s">
        <v>61</v>
      </c>
      <c r="AA1316" t="s">
        <v>874</v>
      </c>
      <c r="AB1316" t="s">
        <v>8</v>
      </c>
    </row>
    <row r="1317" spans="1:28" hidden="1" x14ac:dyDescent="0.3">
      <c r="A1317">
        <v>2218011</v>
      </c>
      <c r="B1317" t="s">
        <v>696</v>
      </c>
      <c r="C1317" t="s">
        <v>873</v>
      </c>
      <c r="E1317" t="s">
        <v>64</v>
      </c>
      <c r="F1317" t="s">
        <v>68</v>
      </c>
      <c r="G1317" t="s">
        <v>62</v>
      </c>
      <c r="H1317" t="s">
        <v>10</v>
      </c>
      <c r="I1317" t="s">
        <v>8</v>
      </c>
      <c r="J1317" t="s">
        <v>8</v>
      </c>
      <c r="K1317" t="s">
        <v>8</v>
      </c>
      <c r="L1317" t="s">
        <v>8</v>
      </c>
      <c r="M1317">
        <v>33.299999999999997</v>
      </c>
      <c r="N1317">
        <v>18.600000000000001</v>
      </c>
      <c r="O1317">
        <v>3</v>
      </c>
      <c r="P1317">
        <v>3.6</v>
      </c>
      <c r="Q1317">
        <v>319</v>
      </c>
      <c r="R1317">
        <v>357</v>
      </c>
      <c r="S1317" s="5">
        <v>0.11</v>
      </c>
      <c r="T1317" t="s">
        <v>8</v>
      </c>
      <c r="X1317" s="4">
        <v>41852</v>
      </c>
      <c r="Y1317" s="4">
        <v>41878</v>
      </c>
      <c r="Z1317" t="s">
        <v>61</v>
      </c>
      <c r="AA1317" t="s">
        <v>872</v>
      </c>
      <c r="AB1317" t="s">
        <v>8</v>
      </c>
    </row>
    <row r="1318" spans="1:28" hidden="1" x14ac:dyDescent="0.3">
      <c r="A1318">
        <v>2218012</v>
      </c>
      <c r="B1318" t="s">
        <v>696</v>
      </c>
      <c r="C1318" t="s">
        <v>871</v>
      </c>
      <c r="E1318" t="s">
        <v>64</v>
      </c>
      <c r="F1318" t="s">
        <v>68</v>
      </c>
      <c r="G1318" t="s">
        <v>62</v>
      </c>
      <c r="H1318" t="s">
        <v>10</v>
      </c>
      <c r="I1318" t="s">
        <v>8</v>
      </c>
      <c r="J1318" t="s">
        <v>8</v>
      </c>
      <c r="K1318" t="s">
        <v>8</v>
      </c>
      <c r="L1318" t="s">
        <v>8</v>
      </c>
      <c r="M1318">
        <v>33.299999999999997</v>
      </c>
      <c r="N1318">
        <v>18.600000000000001</v>
      </c>
      <c r="O1318">
        <v>3</v>
      </c>
      <c r="P1318">
        <v>3.6</v>
      </c>
      <c r="Q1318">
        <v>319</v>
      </c>
      <c r="R1318">
        <v>357</v>
      </c>
      <c r="S1318" s="5">
        <v>0.11</v>
      </c>
      <c r="T1318" t="s">
        <v>8</v>
      </c>
      <c r="X1318" s="4">
        <v>41852</v>
      </c>
      <c r="Y1318" s="4">
        <v>41878</v>
      </c>
      <c r="Z1318" t="s">
        <v>61</v>
      </c>
      <c r="AA1318" t="s">
        <v>870</v>
      </c>
      <c r="AB1318" t="s">
        <v>8</v>
      </c>
    </row>
    <row r="1319" spans="1:28" hidden="1" x14ac:dyDescent="0.3">
      <c r="A1319">
        <v>2249043</v>
      </c>
      <c r="B1319" t="s">
        <v>696</v>
      </c>
      <c r="C1319" t="s">
        <v>869</v>
      </c>
      <c r="E1319" t="s">
        <v>64</v>
      </c>
      <c r="F1319" t="s">
        <v>68</v>
      </c>
      <c r="G1319" t="s">
        <v>62</v>
      </c>
      <c r="H1319" t="s">
        <v>10</v>
      </c>
      <c r="I1319" t="s">
        <v>8</v>
      </c>
      <c r="J1319" t="s">
        <v>8</v>
      </c>
      <c r="K1319" t="s">
        <v>8</v>
      </c>
      <c r="L1319" t="s">
        <v>8</v>
      </c>
      <c r="M1319">
        <v>33.299999999999997</v>
      </c>
      <c r="N1319">
        <v>18.600000000000001</v>
      </c>
      <c r="O1319">
        <v>3</v>
      </c>
      <c r="P1319">
        <v>3.6</v>
      </c>
      <c r="Q1319">
        <v>319</v>
      </c>
      <c r="R1319">
        <v>357</v>
      </c>
      <c r="S1319" s="5">
        <v>0.11</v>
      </c>
      <c r="T1319" t="s">
        <v>8</v>
      </c>
      <c r="X1319" s="4">
        <v>41897</v>
      </c>
      <c r="Y1319" s="4">
        <v>42278</v>
      </c>
      <c r="Z1319" t="s">
        <v>61</v>
      </c>
      <c r="AA1319" t="s">
        <v>868</v>
      </c>
      <c r="AB1319" t="s">
        <v>8</v>
      </c>
    </row>
    <row r="1320" spans="1:28" hidden="1" x14ac:dyDescent="0.3">
      <c r="A1320">
        <v>2265100</v>
      </c>
      <c r="B1320" t="s">
        <v>696</v>
      </c>
      <c r="C1320" t="s">
        <v>867</v>
      </c>
      <c r="D1320" t="s">
        <v>786</v>
      </c>
      <c r="E1320" t="s">
        <v>64</v>
      </c>
      <c r="F1320" t="s">
        <v>68</v>
      </c>
      <c r="G1320" t="s">
        <v>62</v>
      </c>
      <c r="H1320" t="s">
        <v>10</v>
      </c>
      <c r="I1320" t="s">
        <v>8</v>
      </c>
      <c r="J1320" t="s">
        <v>8</v>
      </c>
      <c r="K1320" t="s">
        <v>8</v>
      </c>
      <c r="L1320" t="s">
        <v>8</v>
      </c>
      <c r="M1320">
        <v>33.299999999999997</v>
      </c>
      <c r="N1320">
        <v>18.600000000000001</v>
      </c>
      <c r="O1320">
        <v>3</v>
      </c>
      <c r="P1320">
        <v>3.6</v>
      </c>
      <c r="Q1320">
        <v>319</v>
      </c>
      <c r="R1320">
        <v>357</v>
      </c>
      <c r="S1320" s="5">
        <v>0.11</v>
      </c>
      <c r="T1320" t="s">
        <v>8</v>
      </c>
      <c r="X1320" s="4">
        <v>42522</v>
      </c>
      <c r="Y1320" s="4">
        <v>42475</v>
      </c>
      <c r="Z1320" t="s">
        <v>61</v>
      </c>
      <c r="AA1320" t="s">
        <v>866</v>
      </c>
      <c r="AB1320" t="s">
        <v>8</v>
      </c>
    </row>
    <row r="1321" spans="1:28" hidden="1" x14ac:dyDescent="0.3">
      <c r="A1321">
        <v>2265102</v>
      </c>
      <c r="B1321" t="s">
        <v>696</v>
      </c>
      <c r="C1321" t="s">
        <v>865</v>
      </c>
      <c r="D1321" t="s">
        <v>786</v>
      </c>
      <c r="E1321" t="s">
        <v>64</v>
      </c>
      <c r="F1321" t="s">
        <v>68</v>
      </c>
      <c r="G1321" t="s">
        <v>62</v>
      </c>
      <c r="H1321" t="s">
        <v>10</v>
      </c>
      <c r="I1321" t="s">
        <v>8</v>
      </c>
      <c r="J1321" t="s">
        <v>8</v>
      </c>
      <c r="K1321" t="s">
        <v>8</v>
      </c>
      <c r="L1321" t="s">
        <v>8</v>
      </c>
      <c r="M1321">
        <v>33.299999999999997</v>
      </c>
      <c r="N1321">
        <v>18.600000000000001</v>
      </c>
      <c r="O1321">
        <v>3</v>
      </c>
      <c r="P1321">
        <v>3.6</v>
      </c>
      <c r="Q1321">
        <v>319</v>
      </c>
      <c r="R1321">
        <v>357</v>
      </c>
      <c r="S1321" s="5">
        <v>0.11</v>
      </c>
      <c r="T1321" t="s">
        <v>8</v>
      </c>
      <c r="X1321" s="4">
        <v>42522</v>
      </c>
      <c r="Y1321" s="4">
        <v>42475</v>
      </c>
      <c r="Z1321" t="s">
        <v>61</v>
      </c>
      <c r="AA1321" t="s">
        <v>864</v>
      </c>
      <c r="AB1321" t="s">
        <v>8</v>
      </c>
    </row>
    <row r="1322" spans="1:28" hidden="1" x14ac:dyDescent="0.3">
      <c r="A1322">
        <v>2265098</v>
      </c>
      <c r="B1322" t="s">
        <v>696</v>
      </c>
      <c r="C1322" t="s">
        <v>863</v>
      </c>
      <c r="D1322" t="s">
        <v>786</v>
      </c>
      <c r="E1322" t="s">
        <v>64</v>
      </c>
      <c r="F1322" t="s">
        <v>68</v>
      </c>
      <c r="G1322" t="s">
        <v>62</v>
      </c>
      <c r="H1322" t="s">
        <v>10</v>
      </c>
      <c r="I1322" t="s">
        <v>8</v>
      </c>
      <c r="J1322" t="s">
        <v>8</v>
      </c>
      <c r="K1322" t="s">
        <v>8</v>
      </c>
      <c r="L1322" t="s">
        <v>8</v>
      </c>
      <c r="M1322">
        <v>33.299999999999997</v>
      </c>
      <c r="N1322">
        <v>18.600000000000001</v>
      </c>
      <c r="O1322">
        <v>3</v>
      </c>
      <c r="P1322">
        <v>3.6</v>
      </c>
      <c r="Q1322">
        <v>319</v>
      </c>
      <c r="R1322">
        <v>357</v>
      </c>
      <c r="S1322" s="5">
        <v>0.11</v>
      </c>
      <c r="T1322" t="s">
        <v>8</v>
      </c>
      <c r="X1322" s="4">
        <v>42522</v>
      </c>
      <c r="Y1322" s="4">
        <v>42475</v>
      </c>
      <c r="Z1322" t="s">
        <v>61</v>
      </c>
      <c r="AA1322" t="s">
        <v>862</v>
      </c>
      <c r="AB1322" t="s">
        <v>8</v>
      </c>
    </row>
    <row r="1323" spans="1:28" hidden="1" x14ac:dyDescent="0.3">
      <c r="A1323">
        <v>2265094</v>
      </c>
      <c r="B1323" t="s">
        <v>696</v>
      </c>
      <c r="C1323" t="s">
        <v>861</v>
      </c>
      <c r="D1323" t="s">
        <v>826</v>
      </c>
      <c r="E1323" t="s">
        <v>64</v>
      </c>
      <c r="F1323" t="s">
        <v>68</v>
      </c>
      <c r="G1323" t="s">
        <v>62</v>
      </c>
      <c r="H1323" t="s">
        <v>10</v>
      </c>
      <c r="I1323" t="s">
        <v>8</v>
      </c>
      <c r="J1323" t="s">
        <v>8</v>
      </c>
      <c r="K1323" t="s">
        <v>8</v>
      </c>
      <c r="L1323" t="s">
        <v>8</v>
      </c>
      <c r="M1323">
        <v>33.299999999999997</v>
      </c>
      <c r="N1323">
        <v>18.600000000000001</v>
      </c>
      <c r="O1323">
        <v>3</v>
      </c>
      <c r="P1323">
        <v>3.6</v>
      </c>
      <c r="Q1323">
        <v>319</v>
      </c>
      <c r="R1323">
        <v>357</v>
      </c>
      <c r="S1323" s="5">
        <v>0.11</v>
      </c>
      <c r="T1323" t="s">
        <v>8</v>
      </c>
      <c r="X1323" s="4">
        <v>42522</v>
      </c>
      <c r="Y1323" s="4">
        <v>42475</v>
      </c>
      <c r="Z1323" t="s">
        <v>61</v>
      </c>
      <c r="AA1323" t="s">
        <v>860</v>
      </c>
      <c r="AB1323" t="s">
        <v>8</v>
      </c>
    </row>
    <row r="1324" spans="1:28" hidden="1" x14ac:dyDescent="0.3">
      <c r="A1324">
        <v>2265096</v>
      </c>
      <c r="B1324" t="s">
        <v>696</v>
      </c>
      <c r="C1324" t="s">
        <v>859</v>
      </c>
      <c r="D1324" t="s">
        <v>826</v>
      </c>
      <c r="E1324" t="s">
        <v>64</v>
      </c>
      <c r="F1324" t="s">
        <v>68</v>
      </c>
      <c r="G1324" t="s">
        <v>62</v>
      </c>
      <c r="H1324" t="s">
        <v>10</v>
      </c>
      <c r="I1324" t="s">
        <v>8</v>
      </c>
      <c r="J1324" t="s">
        <v>8</v>
      </c>
      <c r="K1324" t="s">
        <v>8</v>
      </c>
      <c r="L1324" t="s">
        <v>8</v>
      </c>
      <c r="M1324">
        <v>33.299999999999997</v>
      </c>
      <c r="N1324">
        <v>18.600000000000001</v>
      </c>
      <c r="O1324">
        <v>3</v>
      </c>
      <c r="P1324">
        <v>3.6</v>
      </c>
      <c r="Q1324">
        <v>319</v>
      </c>
      <c r="R1324">
        <v>357</v>
      </c>
      <c r="S1324" s="5">
        <v>0.11</v>
      </c>
      <c r="T1324" t="s">
        <v>8</v>
      </c>
      <c r="X1324" s="4">
        <v>42522</v>
      </c>
      <c r="Y1324" s="4">
        <v>42475</v>
      </c>
      <c r="Z1324" t="s">
        <v>61</v>
      </c>
      <c r="AA1324" t="s">
        <v>858</v>
      </c>
      <c r="AB1324" t="s">
        <v>8</v>
      </c>
    </row>
    <row r="1325" spans="1:28" hidden="1" x14ac:dyDescent="0.3">
      <c r="A1325">
        <v>2265092</v>
      </c>
      <c r="B1325" t="s">
        <v>696</v>
      </c>
      <c r="C1325" t="s">
        <v>857</v>
      </c>
      <c r="D1325" t="s">
        <v>826</v>
      </c>
      <c r="E1325" t="s">
        <v>64</v>
      </c>
      <c r="F1325" t="s">
        <v>68</v>
      </c>
      <c r="G1325" t="s">
        <v>62</v>
      </c>
      <c r="H1325" t="s">
        <v>10</v>
      </c>
      <c r="I1325" t="s">
        <v>8</v>
      </c>
      <c r="J1325" t="s">
        <v>8</v>
      </c>
      <c r="K1325" t="s">
        <v>8</v>
      </c>
      <c r="L1325" t="s">
        <v>8</v>
      </c>
      <c r="M1325">
        <v>33.299999999999997</v>
      </c>
      <c r="N1325">
        <v>18.600000000000001</v>
      </c>
      <c r="O1325">
        <v>3</v>
      </c>
      <c r="P1325">
        <v>3.6</v>
      </c>
      <c r="Q1325">
        <v>319</v>
      </c>
      <c r="R1325">
        <v>357</v>
      </c>
      <c r="S1325" s="5">
        <v>0.11</v>
      </c>
      <c r="T1325" t="s">
        <v>8</v>
      </c>
      <c r="X1325" s="4">
        <v>42522</v>
      </c>
      <c r="Y1325" s="4">
        <v>42475</v>
      </c>
      <c r="Z1325" t="s">
        <v>61</v>
      </c>
      <c r="AA1325" t="s">
        <v>856</v>
      </c>
      <c r="AB1325" t="s">
        <v>8</v>
      </c>
    </row>
    <row r="1326" spans="1:28" hidden="1" x14ac:dyDescent="0.3">
      <c r="A1326">
        <v>2218010</v>
      </c>
      <c r="B1326" t="s">
        <v>696</v>
      </c>
      <c r="C1326" t="s">
        <v>855</v>
      </c>
      <c r="E1326" t="s">
        <v>64</v>
      </c>
      <c r="F1326" t="s">
        <v>68</v>
      </c>
      <c r="G1326" t="s">
        <v>62</v>
      </c>
      <c r="H1326" t="s">
        <v>10</v>
      </c>
      <c r="I1326" t="s">
        <v>8</v>
      </c>
      <c r="J1326" t="s">
        <v>8</v>
      </c>
      <c r="K1326" t="s">
        <v>8</v>
      </c>
      <c r="L1326" t="s">
        <v>8</v>
      </c>
      <c r="M1326">
        <v>33.299999999999997</v>
      </c>
      <c r="N1326">
        <v>18.600000000000001</v>
      </c>
      <c r="O1326">
        <v>3</v>
      </c>
      <c r="P1326">
        <v>3.6</v>
      </c>
      <c r="Q1326">
        <v>319</v>
      </c>
      <c r="R1326">
        <v>357</v>
      </c>
      <c r="S1326" s="5">
        <v>0.11</v>
      </c>
      <c r="T1326" t="s">
        <v>8</v>
      </c>
      <c r="X1326" s="4">
        <v>41852</v>
      </c>
      <c r="Y1326" s="4">
        <v>41878</v>
      </c>
      <c r="Z1326" t="s">
        <v>61</v>
      </c>
      <c r="AA1326" t="s">
        <v>854</v>
      </c>
      <c r="AB1326" t="s">
        <v>8</v>
      </c>
    </row>
    <row r="1327" spans="1:28" hidden="1" x14ac:dyDescent="0.3">
      <c r="A1327">
        <v>2234675</v>
      </c>
      <c r="B1327" t="s">
        <v>696</v>
      </c>
      <c r="C1327" t="s">
        <v>853</v>
      </c>
      <c r="E1327" t="s">
        <v>64</v>
      </c>
      <c r="F1327" t="s">
        <v>73</v>
      </c>
      <c r="G1327" t="s">
        <v>62</v>
      </c>
      <c r="H1327" t="s">
        <v>10</v>
      </c>
      <c r="I1327" t="s">
        <v>8</v>
      </c>
      <c r="J1327" t="s">
        <v>8</v>
      </c>
      <c r="K1327" t="s">
        <v>8</v>
      </c>
      <c r="L1327" t="s">
        <v>8</v>
      </c>
      <c r="M1327">
        <v>33.299999999999997</v>
      </c>
      <c r="N1327">
        <v>18.600000000000001</v>
      </c>
      <c r="O1327">
        <v>3.6</v>
      </c>
      <c r="P1327">
        <v>3.6</v>
      </c>
      <c r="Q1327">
        <v>262</v>
      </c>
      <c r="R1327">
        <v>292</v>
      </c>
      <c r="S1327" s="5">
        <v>0.1</v>
      </c>
      <c r="T1327" t="s">
        <v>8</v>
      </c>
      <c r="X1327" s="4">
        <v>41869</v>
      </c>
      <c r="Y1327" s="4">
        <v>42065</v>
      </c>
      <c r="Z1327" t="s">
        <v>61</v>
      </c>
      <c r="AA1327" t="s">
        <v>852</v>
      </c>
      <c r="AB1327" t="s">
        <v>8</v>
      </c>
    </row>
    <row r="1328" spans="1:28" hidden="1" x14ac:dyDescent="0.3">
      <c r="A1328">
        <v>2234677</v>
      </c>
      <c r="B1328" t="s">
        <v>696</v>
      </c>
      <c r="C1328" t="s">
        <v>851</v>
      </c>
      <c r="E1328" t="s">
        <v>64</v>
      </c>
      <c r="F1328" t="s">
        <v>73</v>
      </c>
      <c r="G1328" t="s">
        <v>62</v>
      </c>
      <c r="H1328" t="s">
        <v>10</v>
      </c>
      <c r="I1328" t="s">
        <v>8</v>
      </c>
      <c r="J1328" t="s">
        <v>8</v>
      </c>
      <c r="K1328" t="s">
        <v>8</v>
      </c>
      <c r="L1328" t="s">
        <v>8</v>
      </c>
      <c r="M1328">
        <v>33.299999999999997</v>
      </c>
      <c r="N1328">
        <v>18.600000000000001</v>
      </c>
      <c r="O1328">
        <v>3.6</v>
      </c>
      <c r="P1328">
        <v>3.6</v>
      </c>
      <c r="Q1328">
        <v>262</v>
      </c>
      <c r="R1328">
        <v>292</v>
      </c>
      <c r="S1328" s="5">
        <v>0.1</v>
      </c>
      <c r="T1328" t="s">
        <v>8</v>
      </c>
      <c r="X1328" s="4">
        <v>41869</v>
      </c>
      <c r="Y1328" s="4">
        <v>42065</v>
      </c>
      <c r="Z1328" t="s">
        <v>61</v>
      </c>
      <c r="AA1328" t="s">
        <v>850</v>
      </c>
      <c r="AB1328" t="s">
        <v>8</v>
      </c>
    </row>
    <row r="1329" spans="1:28" hidden="1" x14ac:dyDescent="0.3">
      <c r="A1329">
        <v>2234679</v>
      </c>
      <c r="B1329" t="s">
        <v>696</v>
      </c>
      <c r="C1329" t="s">
        <v>849</v>
      </c>
      <c r="E1329" t="s">
        <v>64</v>
      </c>
      <c r="F1329" t="s">
        <v>73</v>
      </c>
      <c r="G1329" t="s">
        <v>62</v>
      </c>
      <c r="H1329" t="s">
        <v>10</v>
      </c>
      <c r="I1329" t="s">
        <v>8</v>
      </c>
      <c r="J1329" t="s">
        <v>8</v>
      </c>
      <c r="K1329" t="s">
        <v>8</v>
      </c>
      <c r="L1329" t="s">
        <v>8</v>
      </c>
      <c r="M1329">
        <v>33.299999999999997</v>
      </c>
      <c r="N1329">
        <v>18.600000000000001</v>
      </c>
      <c r="O1329">
        <v>3.6</v>
      </c>
      <c r="P1329">
        <v>3.6</v>
      </c>
      <c r="Q1329">
        <v>262</v>
      </c>
      <c r="R1329">
        <v>292</v>
      </c>
      <c r="S1329" s="5">
        <v>0.1</v>
      </c>
      <c r="T1329" t="s">
        <v>8</v>
      </c>
      <c r="X1329" s="4">
        <v>41869</v>
      </c>
      <c r="Y1329" s="4">
        <v>42065</v>
      </c>
      <c r="Z1329" t="s">
        <v>61</v>
      </c>
      <c r="AA1329" t="s">
        <v>848</v>
      </c>
      <c r="AB1329" t="s">
        <v>8</v>
      </c>
    </row>
    <row r="1330" spans="1:28" hidden="1" x14ac:dyDescent="0.3">
      <c r="A1330">
        <v>2234674</v>
      </c>
      <c r="B1330" t="s">
        <v>696</v>
      </c>
      <c r="C1330" t="s">
        <v>847</v>
      </c>
      <c r="E1330" t="s">
        <v>64</v>
      </c>
      <c r="F1330" t="s">
        <v>73</v>
      </c>
      <c r="G1330" t="s">
        <v>62</v>
      </c>
      <c r="H1330" t="s">
        <v>10</v>
      </c>
      <c r="I1330" t="s">
        <v>8</v>
      </c>
      <c r="J1330" t="s">
        <v>8</v>
      </c>
      <c r="K1330" t="s">
        <v>8</v>
      </c>
      <c r="L1330" t="s">
        <v>8</v>
      </c>
      <c r="M1330">
        <v>33.299999999999997</v>
      </c>
      <c r="N1330">
        <v>18.600000000000001</v>
      </c>
      <c r="O1330">
        <v>3.6</v>
      </c>
      <c r="P1330">
        <v>3.6</v>
      </c>
      <c r="Q1330">
        <v>262</v>
      </c>
      <c r="R1330">
        <v>292</v>
      </c>
      <c r="S1330" s="5">
        <v>0.1</v>
      </c>
      <c r="T1330" t="s">
        <v>8</v>
      </c>
      <c r="X1330" s="4">
        <v>41869</v>
      </c>
      <c r="Y1330" s="4">
        <v>42065</v>
      </c>
      <c r="Z1330" t="s">
        <v>61</v>
      </c>
      <c r="AA1330" t="s">
        <v>846</v>
      </c>
      <c r="AB1330" t="s">
        <v>8</v>
      </c>
    </row>
    <row r="1331" spans="1:28" hidden="1" x14ac:dyDescent="0.3">
      <c r="A1331">
        <v>2234676</v>
      </c>
      <c r="B1331" t="s">
        <v>696</v>
      </c>
      <c r="C1331" t="s">
        <v>845</v>
      </c>
      <c r="E1331" t="s">
        <v>64</v>
      </c>
      <c r="F1331" t="s">
        <v>73</v>
      </c>
      <c r="G1331" t="s">
        <v>62</v>
      </c>
      <c r="H1331" t="s">
        <v>10</v>
      </c>
      <c r="I1331" t="s">
        <v>8</v>
      </c>
      <c r="J1331" t="s">
        <v>8</v>
      </c>
      <c r="K1331" t="s">
        <v>8</v>
      </c>
      <c r="L1331" t="s">
        <v>8</v>
      </c>
      <c r="M1331">
        <v>33.299999999999997</v>
      </c>
      <c r="N1331">
        <v>18.600000000000001</v>
      </c>
      <c r="O1331">
        <v>3.6</v>
      </c>
      <c r="P1331">
        <v>3.6</v>
      </c>
      <c r="Q1331">
        <v>262</v>
      </c>
      <c r="R1331">
        <v>292</v>
      </c>
      <c r="S1331" s="5">
        <v>0.1</v>
      </c>
      <c r="T1331" t="s">
        <v>8</v>
      </c>
      <c r="X1331" s="4">
        <v>41869</v>
      </c>
      <c r="Y1331" s="4">
        <v>42065</v>
      </c>
      <c r="Z1331" t="s">
        <v>61</v>
      </c>
      <c r="AA1331" t="s">
        <v>844</v>
      </c>
      <c r="AB1331" t="s">
        <v>8</v>
      </c>
    </row>
    <row r="1332" spans="1:28" hidden="1" x14ac:dyDescent="0.3">
      <c r="A1332">
        <v>2234678</v>
      </c>
      <c r="B1332" t="s">
        <v>696</v>
      </c>
      <c r="C1332" t="s">
        <v>843</v>
      </c>
      <c r="E1332" t="s">
        <v>64</v>
      </c>
      <c r="F1332" t="s">
        <v>73</v>
      </c>
      <c r="G1332" t="s">
        <v>62</v>
      </c>
      <c r="H1332" t="s">
        <v>10</v>
      </c>
      <c r="I1332" t="s">
        <v>8</v>
      </c>
      <c r="J1332" t="s">
        <v>8</v>
      </c>
      <c r="K1332" t="s">
        <v>8</v>
      </c>
      <c r="L1332" t="s">
        <v>8</v>
      </c>
      <c r="M1332">
        <v>33.299999999999997</v>
      </c>
      <c r="N1332">
        <v>18.600000000000001</v>
      </c>
      <c r="O1332">
        <v>3.6</v>
      </c>
      <c r="P1332">
        <v>3.6</v>
      </c>
      <c r="Q1332">
        <v>262</v>
      </c>
      <c r="R1332">
        <v>292</v>
      </c>
      <c r="S1332" s="5">
        <v>0.1</v>
      </c>
      <c r="T1332" t="s">
        <v>8</v>
      </c>
      <c r="X1332" s="4">
        <v>41869</v>
      </c>
      <c r="Y1332" s="4">
        <v>42065</v>
      </c>
      <c r="Z1332" t="s">
        <v>61</v>
      </c>
      <c r="AA1332" t="s">
        <v>842</v>
      </c>
      <c r="AB1332" t="s">
        <v>8</v>
      </c>
    </row>
    <row r="1333" spans="1:28" hidden="1" x14ac:dyDescent="0.3">
      <c r="A1333">
        <v>2218016</v>
      </c>
      <c r="B1333" t="s">
        <v>696</v>
      </c>
      <c r="C1333" t="s">
        <v>841</v>
      </c>
      <c r="E1333" t="s">
        <v>64</v>
      </c>
      <c r="F1333" t="s">
        <v>73</v>
      </c>
      <c r="G1333" t="s">
        <v>62</v>
      </c>
      <c r="H1333" t="s">
        <v>10</v>
      </c>
      <c r="I1333" t="s">
        <v>8</v>
      </c>
      <c r="J1333" t="s">
        <v>8</v>
      </c>
      <c r="K1333" t="s">
        <v>8</v>
      </c>
      <c r="L1333" t="s">
        <v>8</v>
      </c>
      <c r="M1333">
        <v>33.299999999999997</v>
      </c>
      <c r="N1333">
        <v>18.600000000000001</v>
      </c>
      <c r="O1333">
        <v>3.6</v>
      </c>
      <c r="P1333">
        <v>3.6</v>
      </c>
      <c r="Q1333">
        <v>262</v>
      </c>
      <c r="R1333">
        <v>292</v>
      </c>
      <c r="S1333" s="5">
        <v>0.1</v>
      </c>
      <c r="T1333" t="s">
        <v>8</v>
      </c>
      <c r="X1333" s="4">
        <v>41869</v>
      </c>
      <c r="Y1333" s="4">
        <v>41878</v>
      </c>
      <c r="Z1333" t="s">
        <v>61</v>
      </c>
      <c r="AA1333" t="s">
        <v>840</v>
      </c>
      <c r="AB1333" t="s">
        <v>8</v>
      </c>
    </row>
    <row r="1334" spans="1:28" hidden="1" x14ac:dyDescent="0.3">
      <c r="A1334">
        <v>2218017</v>
      </c>
      <c r="B1334" t="s">
        <v>696</v>
      </c>
      <c r="C1334" t="s">
        <v>839</v>
      </c>
      <c r="E1334" t="s">
        <v>64</v>
      </c>
      <c r="F1334" t="s">
        <v>73</v>
      </c>
      <c r="G1334" t="s">
        <v>62</v>
      </c>
      <c r="H1334" t="s">
        <v>10</v>
      </c>
      <c r="I1334" t="s">
        <v>8</v>
      </c>
      <c r="J1334" t="s">
        <v>8</v>
      </c>
      <c r="K1334" t="s">
        <v>8</v>
      </c>
      <c r="L1334" t="s">
        <v>8</v>
      </c>
      <c r="M1334">
        <v>33.299999999999997</v>
      </c>
      <c r="N1334">
        <v>18.600000000000001</v>
      </c>
      <c r="O1334">
        <v>3.6</v>
      </c>
      <c r="P1334">
        <v>3.6</v>
      </c>
      <c r="Q1334">
        <v>262</v>
      </c>
      <c r="R1334">
        <v>292</v>
      </c>
      <c r="S1334" s="5">
        <v>0.1</v>
      </c>
      <c r="T1334" t="s">
        <v>8</v>
      </c>
      <c r="X1334" s="4">
        <v>41869</v>
      </c>
      <c r="Y1334" s="4">
        <v>41878</v>
      </c>
      <c r="Z1334" t="s">
        <v>61</v>
      </c>
      <c r="AA1334" t="s">
        <v>838</v>
      </c>
      <c r="AB1334" t="s">
        <v>8</v>
      </c>
    </row>
    <row r="1335" spans="1:28" hidden="1" x14ac:dyDescent="0.3">
      <c r="A1335">
        <v>2218018</v>
      </c>
      <c r="B1335" t="s">
        <v>696</v>
      </c>
      <c r="C1335" t="s">
        <v>837</v>
      </c>
      <c r="E1335" t="s">
        <v>64</v>
      </c>
      <c r="F1335" t="s">
        <v>73</v>
      </c>
      <c r="G1335" t="s">
        <v>62</v>
      </c>
      <c r="H1335" t="s">
        <v>10</v>
      </c>
      <c r="I1335" t="s">
        <v>8</v>
      </c>
      <c r="J1335" t="s">
        <v>8</v>
      </c>
      <c r="K1335" t="s">
        <v>8</v>
      </c>
      <c r="L1335" t="s">
        <v>8</v>
      </c>
      <c r="M1335">
        <v>33.299999999999997</v>
      </c>
      <c r="N1335">
        <v>18.600000000000001</v>
      </c>
      <c r="O1335">
        <v>3.6</v>
      </c>
      <c r="P1335">
        <v>3.6</v>
      </c>
      <c r="Q1335">
        <v>262</v>
      </c>
      <c r="R1335">
        <v>292</v>
      </c>
      <c r="S1335" s="5">
        <v>0.1</v>
      </c>
      <c r="T1335" t="s">
        <v>8</v>
      </c>
      <c r="X1335" s="4">
        <v>41869</v>
      </c>
      <c r="Y1335" s="4">
        <v>41878</v>
      </c>
      <c r="Z1335" t="s">
        <v>61</v>
      </c>
      <c r="AA1335" t="s">
        <v>836</v>
      </c>
      <c r="AB1335" t="s">
        <v>8</v>
      </c>
    </row>
    <row r="1336" spans="1:28" hidden="1" x14ac:dyDescent="0.3">
      <c r="A1336">
        <v>2234658</v>
      </c>
      <c r="B1336" t="s">
        <v>696</v>
      </c>
      <c r="C1336" t="s">
        <v>835</v>
      </c>
      <c r="E1336" t="s">
        <v>64</v>
      </c>
      <c r="F1336" t="s">
        <v>63</v>
      </c>
      <c r="G1336" t="s">
        <v>62</v>
      </c>
      <c r="H1336" t="s">
        <v>10</v>
      </c>
      <c r="I1336" t="s">
        <v>8</v>
      </c>
      <c r="J1336" t="s">
        <v>8</v>
      </c>
      <c r="K1336" t="s">
        <v>8</v>
      </c>
      <c r="L1336" t="s">
        <v>8</v>
      </c>
      <c r="M1336">
        <v>46</v>
      </c>
      <c r="N1336">
        <v>18.600000000000001</v>
      </c>
      <c r="O1336">
        <v>4.8</v>
      </c>
      <c r="P1336">
        <v>5.8</v>
      </c>
      <c r="Q1336">
        <v>346</v>
      </c>
      <c r="R1336">
        <v>408</v>
      </c>
      <c r="S1336" s="5">
        <v>0.15</v>
      </c>
      <c r="T1336" t="s">
        <v>8</v>
      </c>
      <c r="X1336" s="4">
        <v>41897</v>
      </c>
      <c r="Y1336" s="4">
        <v>42065</v>
      </c>
      <c r="Z1336" t="s">
        <v>61</v>
      </c>
      <c r="AA1336" t="s">
        <v>834</v>
      </c>
      <c r="AB1336" t="s">
        <v>8</v>
      </c>
    </row>
    <row r="1337" spans="1:28" hidden="1" x14ac:dyDescent="0.3">
      <c r="A1337">
        <v>2265112</v>
      </c>
      <c r="B1337" t="s">
        <v>696</v>
      </c>
      <c r="C1337" t="s">
        <v>833</v>
      </c>
      <c r="D1337" t="s">
        <v>786</v>
      </c>
      <c r="E1337" t="s">
        <v>64</v>
      </c>
      <c r="F1337" t="s">
        <v>63</v>
      </c>
      <c r="G1337" t="s">
        <v>62</v>
      </c>
      <c r="H1337" t="s">
        <v>10</v>
      </c>
      <c r="I1337" t="s">
        <v>8</v>
      </c>
      <c r="J1337" t="s">
        <v>8</v>
      </c>
      <c r="K1337" t="s">
        <v>8</v>
      </c>
      <c r="L1337" t="s">
        <v>8</v>
      </c>
      <c r="M1337">
        <v>46</v>
      </c>
      <c r="N1337">
        <v>18.600000000000001</v>
      </c>
      <c r="O1337">
        <v>4.8</v>
      </c>
      <c r="P1337">
        <v>5.8</v>
      </c>
      <c r="Q1337">
        <v>346</v>
      </c>
      <c r="R1337">
        <v>408</v>
      </c>
      <c r="S1337" s="5">
        <v>0.15</v>
      </c>
      <c r="T1337" t="s">
        <v>8</v>
      </c>
      <c r="X1337" s="4">
        <v>42522</v>
      </c>
      <c r="Y1337" s="4">
        <v>42475</v>
      </c>
      <c r="Z1337" t="s">
        <v>61</v>
      </c>
      <c r="AA1337" t="s">
        <v>832</v>
      </c>
      <c r="AB1337" t="s">
        <v>8</v>
      </c>
    </row>
    <row r="1338" spans="1:28" hidden="1" x14ac:dyDescent="0.3">
      <c r="A1338">
        <v>2265110</v>
      </c>
      <c r="B1338" t="s">
        <v>696</v>
      </c>
      <c r="C1338" t="s">
        <v>831</v>
      </c>
      <c r="D1338" t="s">
        <v>786</v>
      </c>
      <c r="E1338" t="s">
        <v>64</v>
      </c>
      <c r="F1338" t="s">
        <v>63</v>
      </c>
      <c r="G1338" t="s">
        <v>62</v>
      </c>
      <c r="H1338" t="s">
        <v>10</v>
      </c>
      <c r="I1338" t="s">
        <v>8</v>
      </c>
      <c r="J1338" t="s">
        <v>8</v>
      </c>
      <c r="K1338" t="s">
        <v>8</v>
      </c>
      <c r="L1338" t="s">
        <v>8</v>
      </c>
      <c r="M1338">
        <v>46</v>
      </c>
      <c r="N1338">
        <v>18.600000000000001</v>
      </c>
      <c r="O1338">
        <v>4.8</v>
      </c>
      <c r="P1338">
        <v>5.8</v>
      </c>
      <c r="Q1338">
        <v>346</v>
      </c>
      <c r="R1338">
        <v>408</v>
      </c>
      <c r="S1338" s="5">
        <v>0.15</v>
      </c>
      <c r="T1338" t="s">
        <v>8</v>
      </c>
      <c r="X1338" s="4">
        <v>42522</v>
      </c>
      <c r="Y1338" s="4">
        <v>42475</v>
      </c>
      <c r="Z1338" t="s">
        <v>61</v>
      </c>
      <c r="AA1338" t="s">
        <v>830</v>
      </c>
      <c r="AB1338" t="s">
        <v>8</v>
      </c>
    </row>
    <row r="1339" spans="1:28" hidden="1" x14ac:dyDescent="0.3">
      <c r="A1339">
        <v>2265108</v>
      </c>
      <c r="B1339" t="s">
        <v>696</v>
      </c>
      <c r="C1339" t="s">
        <v>829</v>
      </c>
      <c r="D1339" t="s">
        <v>826</v>
      </c>
      <c r="E1339" t="s">
        <v>64</v>
      </c>
      <c r="F1339" t="s">
        <v>63</v>
      </c>
      <c r="G1339" t="s">
        <v>62</v>
      </c>
      <c r="H1339" t="s">
        <v>10</v>
      </c>
      <c r="I1339" t="s">
        <v>8</v>
      </c>
      <c r="J1339" t="s">
        <v>8</v>
      </c>
      <c r="K1339" t="s">
        <v>8</v>
      </c>
      <c r="L1339" t="s">
        <v>8</v>
      </c>
      <c r="M1339">
        <v>46</v>
      </c>
      <c r="N1339">
        <v>18.600000000000001</v>
      </c>
      <c r="O1339">
        <v>4.8</v>
      </c>
      <c r="P1339">
        <v>5.8</v>
      </c>
      <c r="Q1339">
        <v>346</v>
      </c>
      <c r="R1339">
        <v>408</v>
      </c>
      <c r="S1339" s="5">
        <v>0.15</v>
      </c>
      <c r="T1339" t="s">
        <v>8</v>
      </c>
      <c r="X1339" s="4">
        <v>42522</v>
      </c>
      <c r="Y1339" s="4">
        <v>42475</v>
      </c>
      <c r="Z1339" t="s">
        <v>61</v>
      </c>
      <c r="AA1339" t="s">
        <v>828</v>
      </c>
      <c r="AB1339" t="s">
        <v>8</v>
      </c>
    </row>
    <row r="1340" spans="1:28" hidden="1" x14ac:dyDescent="0.3">
      <c r="A1340">
        <v>2265106</v>
      </c>
      <c r="B1340" t="s">
        <v>696</v>
      </c>
      <c r="C1340" t="s">
        <v>827</v>
      </c>
      <c r="D1340" t="s">
        <v>826</v>
      </c>
      <c r="E1340" t="s">
        <v>64</v>
      </c>
      <c r="F1340" t="s">
        <v>63</v>
      </c>
      <c r="G1340" t="s">
        <v>62</v>
      </c>
      <c r="H1340" t="s">
        <v>10</v>
      </c>
      <c r="I1340" t="s">
        <v>8</v>
      </c>
      <c r="J1340" t="s">
        <v>8</v>
      </c>
      <c r="K1340" t="s">
        <v>8</v>
      </c>
      <c r="L1340" t="s">
        <v>8</v>
      </c>
      <c r="M1340">
        <v>46</v>
      </c>
      <c r="N1340">
        <v>18.600000000000001</v>
      </c>
      <c r="O1340">
        <v>4.8</v>
      </c>
      <c r="P1340">
        <v>5.8</v>
      </c>
      <c r="Q1340">
        <v>346</v>
      </c>
      <c r="R1340">
        <v>408</v>
      </c>
      <c r="S1340" s="5">
        <v>0.15</v>
      </c>
      <c r="T1340" t="s">
        <v>8</v>
      </c>
      <c r="X1340" s="4">
        <v>42522</v>
      </c>
      <c r="Y1340" s="4">
        <v>42475</v>
      </c>
      <c r="Z1340" t="s">
        <v>61</v>
      </c>
      <c r="AA1340" t="s">
        <v>825</v>
      </c>
      <c r="AB1340" t="s">
        <v>8</v>
      </c>
    </row>
    <row r="1341" spans="1:28" hidden="1" x14ac:dyDescent="0.3">
      <c r="A1341">
        <v>2218021</v>
      </c>
      <c r="B1341" t="s">
        <v>696</v>
      </c>
      <c r="C1341" t="s">
        <v>824</v>
      </c>
      <c r="E1341" t="s">
        <v>64</v>
      </c>
      <c r="F1341" t="s">
        <v>63</v>
      </c>
      <c r="G1341" t="s">
        <v>62</v>
      </c>
      <c r="H1341" t="s">
        <v>10</v>
      </c>
      <c r="I1341" t="s">
        <v>8</v>
      </c>
      <c r="J1341" t="s">
        <v>8</v>
      </c>
      <c r="K1341" t="s">
        <v>8</v>
      </c>
      <c r="L1341" t="s">
        <v>8</v>
      </c>
      <c r="M1341">
        <v>46</v>
      </c>
      <c r="N1341">
        <v>18.600000000000001</v>
      </c>
      <c r="O1341">
        <v>4.8</v>
      </c>
      <c r="P1341">
        <v>5.8</v>
      </c>
      <c r="Q1341">
        <v>346</v>
      </c>
      <c r="R1341">
        <v>408</v>
      </c>
      <c r="S1341" s="5">
        <v>0.15</v>
      </c>
      <c r="T1341" t="s">
        <v>8</v>
      </c>
      <c r="X1341" s="4">
        <v>41887</v>
      </c>
      <c r="Y1341" s="4">
        <v>41878</v>
      </c>
      <c r="Z1341" t="s">
        <v>61</v>
      </c>
      <c r="AA1341" t="s">
        <v>823</v>
      </c>
      <c r="AB1341" t="s">
        <v>8</v>
      </c>
    </row>
    <row r="1342" spans="1:28" hidden="1" x14ac:dyDescent="0.3">
      <c r="A1342">
        <v>2234651</v>
      </c>
      <c r="B1342" t="s">
        <v>696</v>
      </c>
      <c r="C1342" t="s">
        <v>822</v>
      </c>
      <c r="E1342" t="s">
        <v>64</v>
      </c>
      <c r="F1342" t="s">
        <v>63</v>
      </c>
      <c r="G1342" t="s">
        <v>62</v>
      </c>
      <c r="H1342" t="s">
        <v>10</v>
      </c>
      <c r="I1342" t="s">
        <v>8</v>
      </c>
      <c r="J1342" t="s">
        <v>8</v>
      </c>
      <c r="K1342" t="s">
        <v>8</v>
      </c>
      <c r="L1342" t="s">
        <v>8</v>
      </c>
      <c r="M1342">
        <v>46</v>
      </c>
      <c r="N1342">
        <v>18.600000000000001</v>
      </c>
      <c r="O1342">
        <v>4.8</v>
      </c>
      <c r="P1342">
        <v>5.8</v>
      </c>
      <c r="Q1342">
        <v>346</v>
      </c>
      <c r="R1342">
        <v>408</v>
      </c>
      <c r="S1342" s="5">
        <v>0.15</v>
      </c>
      <c r="T1342" t="s">
        <v>8</v>
      </c>
      <c r="X1342" s="4">
        <v>41897</v>
      </c>
      <c r="Y1342" s="4">
        <v>42065</v>
      </c>
      <c r="Z1342" t="s">
        <v>61</v>
      </c>
      <c r="AA1342" t="s">
        <v>821</v>
      </c>
      <c r="AB1342" t="s">
        <v>8</v>
      </c>
    </row>
    <row r="1343" spans="1:28" hidden="1" x14ac:dyDescent="0.3">
      <c r="A1343">
        <v>2234656</v>
      </c>
      <c r="B1343" t="s">
        <v>696</v>
      </c>
      <c r="C1343" t="s">
        <v>820</v>
      </c>
      <c r="E1343" t="s">
        <v>64</v>
      </c>
      <c r="F1343" t="s">
        <v>63</v>
      </c>
      <c r="G1343" t="s">
        <v>62</v>
      </c>
      <c r="H1343" t="s">
        <v>10</v>
      </c>
      <c r="I1343" t="s">
        <v>8</v>
      </c>
      <c r="J1343" t="s">
        <v>8</v>
      </c>
      <c r="K1343" t="s">
        <v>8</v>
      </c>
      <c r="L1343" t="s">
        <v>8</v>
      </c>
      <c r="M1343">
        <v>46</v>
      </c>
      <c r="N1343">
        <v>18.600000000000001</v>
      </c>
      <c r="O1343">
        <v>4.8</v>
      </c>
      <c r="P1343">
        <v>5.8</v>
      </c>
      <c r="Q1343">
        <v>346</v>
      </c>
      <c r="R1343">
        <v>408</v>
      </c>
      <c r="S1343" s="5">
        <v>0.15</v>
      </c>
      <c r="T1343" t="s">
        <v>8</v>
      </c>
      <c r="X1343" s="4">
        <v>41897</v>
      </c>
      <c r="Y1343" s="4">
        <v>42065</v>
      </c>
      <c r="Z1343" t="s">
        <v>61</v>
      </c>
      <c r="AA1343" t="s">
        <v>819</v>
      </c>
      <c r="AB1343" t="s">
        <v>8</v>
      </c>
    </row>
    <row r="1344" spans="1:28" hidden="1" x14ac:dyDescent="0.3">
      <c r="A1344">
        <v>2234650</v>
      </c>
      <c r="B1344" t="s">
        <v>696</v>
      </c>
      <c r="C1344" t="s">
        <v>818</v>
      </c>
      <c r="E1344" t="s">
        <v>64</v>
      </c>
      <c r="F1344" t="s">
        <v>63</v>
      </c>
      <c r="G1344" t="s">
        <v>62</v>
      </c>
      <c r="H1344" t="s">
        <v>10</v>
      </c>
      <c r="I1344" t="s">
        <v>8</v>
      </c>
      <c r="J1344" t="s">
        <v>8</v>
      </c>
      <c r="K1344" t="s">
        <v>8</v>
      </c>
      <c r="L1344" t="s">
        <v>8</v>
      </c>
      <c r="M1344">
        <v>46</v>
      </c>
      <c r="N1344">
        <v>18.600000000000001</v>
      </c>
      <c r="O1344">
        <v>4.8</v>
      </c>
      <c r="P1344">
        <v>5.8</v>
      </c>
      <c r="Q1344">
        <v>346</v>
      </c>
      <c r="R1344">
        <v>408</v>
      </c>
      <c r="S1344" s="5">
        <v>0.15</v>
      </c>
      <c r="T1344" t="s">
        <v>8</v>
      </c>
      <c r="X1344" s="4">
        <v>41897</v>
      </c>
      <c r="Y1344" s="4">
        <v>42065</v>
      </c>
      <c r="Z1344" t="s">
        <v>61</v>
      </c>
      <c r="AA1344" t="s">
        <v>817</v>
      </c>
      <c r="AB1344" t="s">
        <v>8</v>
      </c>
    </row>
    <row r="1345" spans="1:28" hidden="1" x14ac:dyDescent="0.3">
      <c r="A1345">
        <v>2234655</v>
      </c>
      <c r="B1345" t="s">
        <v>696</v>
      </c>
      <c r="C1345" t="s">
        <v>816</v>
      </c>
      <c r="E1345" t="s">
        <v>64</v>
      </c>
      <c r="F1345" t="s">
        <v>63</v>
      </c>
      <c r="G1345" t="s">
        <v>62</v>
      </c>
      <c r="H1345" t="s">
        <v>10</v>
      </c>
      <c r="I1345" t="s">
        <v>8</v>
      </c>
      <c r="J1345" t="s">
        <v>8</v>
      </c>
      <c r="K1345" t="s">
        <v>8</v>
      </c>
      <c r="L1345" t="s">
        <v>8</v>
      </c>
      <c r="M1345">
        <v>46</v>
      </c>
      <c r="N1345">
        <v>18.600000000000001</v>
      </c>
      <c r="O1345">
        <v>4.8</v>
      </c>
      <c r="P1345">
        <v>5.8</v>
      </c>
      <c r="Q1345">
        <v>346</v>
      </c>
      <c r="R1345">
        <v>408</v>
      </c>
      <c r="S1345" s="5">
        <v>0.15</v>
      </c>
      <c r="T1345" t="s">
        <v>8</v>
      </c>
      <c r="X1345" s="4">
        <v>41897</v>
      </c>
      <c r="Y1345" s="4">
        <v>42065</v>
      </c>
      <c r="Z1345" t="s">
        <v>61</v>
      </c>
      <c r="AA1345" t="s">
        <v>815</v>
      </c>
      <c r="AB1345" t="s">
        <v>8</v>
      </c>
    </row>
    <row r="1346" spans="1:28" hidden="1" x14ac:dyDescent="0.3">
      <c r="A1346">
        <v>2234653</v>
      </c>
      <c r="B1346" t="s">
        <v>696</v>
      </c>
      <c r="C1346" t="s">
        <v>814</v>
      </c>
      <c r="E1346" t="s">
        <v>64</v>
      </c>
      <c r="F1346" t="s">
        <v>63</v>
      </c>
      <c r="G1346" t="s">
        <v>62</v>
      </c>
      <c r="H1346" t="s">
        <v>10</v>
      </c>
      <c r="I1346" t="s">
        <v>8</v>
      </c>
      <c r="J1346" t="s">
        <v>8</v>
      </c>
      <c r="K1346" t="s">
        <v>8</v>
      </c>
      <c r="L1346" t="s">
        <v>8</v>
      </c>
      <c r="M1346">
        <v>46</v>
      </c>
      <c r="N1346">
        <v>18.600000000000001</v>
      </c>
      <c r="O1346">
        <v>4.8</v>
      </c>
      <c r="P1346">
        <v>5.8</v>
      </c>
      <c r="Q1346">
        <v>346</v>
      </c>
      <c r="R1346">
        <v>408</v>
      </c>
      <c r="S1346" s="5">
        <v>0.15</v>
      </c>
      <c r="T1346" t="s">
        <v>8</v>
      </c>
      <c r="X1346" s="4">
        <v>41897</v>
      </c>
      <c r="Y1346" s="4">
        <v>42065</v>
      </c>
      <c r="Z1346" t="s">
        <v>61</v>
      </c>
      <c r="AA1346" t="s">
        <v>813</v>
      </c>
      <c r="AB1346" t="s">
        <v>8</v>
      </c>
    </row>
    <row r="1347" spans="1:28" hidden="1" x14ac:dyDescent="0.3">
      <c r="A1347">
        <v>2234648</v>
      </c>
      <c r="B1347" t="s">
        <v>696</v>
      </c>
      <c r="C1347" t="s">
        <v>812</v>
      </c>
      <c r="E1347" t="s">
        <v>64</v>
      </c>
      <c r="F1347" t="s">
        <v>63</v>
      </c>
      <c r="G1347" t="s">
        <v>62</v>
      </c>
      <c r="H1347" t="s">
        <v>10</v>
      </c>
      <c r="I1347" t="s">
        <v>8</v>
      </c>
      <c r="J1347" t="s">
        <v>8</v>
      </c>
      <c r="K1347" t="s">
        <v>8</v>
      </c>
      <c r="L1347" t="s">
        <v>8</v>
      </c>
      <c r="M1347">
        <v>46</v>
      </c>
      <c r="N1347">
        <v>18.600000000000001</v>
      </c>
      <c r="O1347">
        <v>4.8</v>
      </c>
      <c r="P1347">
        <v>5.8</v>
      </c>
      <c r="Q1347">
        <v>346</v>
      </c>
      <c r="R1347">
        <v>408</v>
      </c>
      <c r="S1347" s="5">
        <v>0.15</v>
      </c>
      <c r="T1347" t="s">
        <v>8</v>
      </c>
      <c r="X1347" s="4">
        <v>41897</v>
      </c>
      <c r="Y1347" s="4">
        <v>42065</v>
      </c>
      <c r="Z1347" t="s">
        <v>61</v>
      </c>
      <c r="AA1347" t="s">
        <v>811</v>
      </c>
      <c r="AB1347" t="s">
        <v>8</v>
      </c>
    </row>
    <row r="1348" spans="1:28" hidden="1" x14ac:dyDescent="0.3">
      <c r="A1348">
        <v>2251127</v>
      </c>
      <c r="B1348" t="s">
        <v>696</v>
      </c>
      <c r="C1348" t="s">
        <v>810</v>
      </c>
      <c r="D1348" t="s">
        <v>797</v>
      </c>
      <c r="E1348" t="s">
        <v>64</v>
      </c>
      <c r="F1348" t="s">
        <v>63</v>
      </c>
      <c r="G1348" t="s">
        <v>62</v>
      </c>
      <c r="H1348" t="s">
        <v>10</v>
      </c>
      <c r="I1348" t="s">
        <v>8</v>
      </c>
      <c r="J1348" t="s">
        <v>8</v>
      </c>
      <c r="K1348" t="s">
        <v>8</v>
      </c>
      <c r="L1348" t="s">
        <v>8</v>
      </c>
      <c r="M1348">
        <v>46</v>
      </c>
      <c r="N1348">
        <v>18.600000000000001</v>
      </c>
      <c r="O1348">
        <v>4.8</v>
      </c>
      <c r="P1348">
        <v>5.8</v>
      </c>
      <c r="Q1348">
        <v>346</v>
      </c>
      <c r="R1348">
        <v>408</v>
      </c>
      <c r="S1348" s="5">
        <v>0.15</v>
      </c>
      <c r="T1348" t="s">
        <v>8</v>
      </c>
      <c r="X1348" s="4">
        <v>41897</v>
      </c>
      <c r="Y1348" s="4">
        <v>42298</v>
      </c>
      <c r="Z1348" t="s">
        <v>61</v>
      </c>
      <c r="AA1348" t="s">
        <v>809</v>
      </c>
      <c r="AB1348" t="s">
        <v>8</v>
      </c>
    </row>
    <row r="1349" spans="1:28" hidden="1" x14ac:dyDescent="0.3">
      <c r="A1349">
        <v>2234652</v>
      </c>
      <c r="B1349" t="s">
        <v>696</v>
      </c>
      <c r="C1349" t="s">
        <v>808</v>
      </c>
      <c r="E1349" t="s">
        <v>64</v>
      </c>
      <c r="F1349" t="s">
        <v>63</v>
      </c>
      <c r="G1349" t="s">
        <v>62</v>
      </c>
      <c r="H1349" t="s">
        <v>10</v>
      </c>
      <c r="I1349" t="s">
        <v>8</v>
      </c>
      <c r="J1349" t="s">
        <v>8</v>
      </c>
      <c r="K1349" t="s">
        <v>8</v>
      </c>
      <c r="L1349" t="s">
        <v>8</v>
      </c>
      <c r="M1349">
        <v>46</v>
      </c>
      <c r="N1349">
        <v>18.600000000000001</v>
      </c>
      <c r="O1349">
        <v>4.8</v>
      </c>
      <c r="P1349">
        <v>5.8</v>
      </c>
      <c r="Q1349">
        <v>346</v>
      </c>
      <c r="R1349">
        <v>408</v>
      </c>
      <c r="S1349" s="5">
        <v>0.15</v>
      </c>
      <c r="T1349" t="s">
        <v>8</v>
      </c>
      <c r="X1349" s="4">
        <v>41897</v>
      </c>
      <c r="Y1349" s="4">
        <v>42065</v>
      </c>
      <c r="Z1349" t="s">
        <v>61</v>
      </c>
      <c r="AA1349" t="s">
        <v>807</v>
      </c>
      <c r="AB1349" t="s">
        <v>8</v>
      </c>
    </row>
    <row r="1350" spans="1:28" hidden="1" x14ac:dyDescent="0.3">
      <c r="A1350">
        <v>2234657</v>
      </c>
      <c r="B1350" t="s">
        <v>696</v>
      </c>
      <c r="C1350" t="s">
        <v>806</v>
      </c>
      <c r="E1350" t="s">
        <v>64</v>
      </c>
      <c r="F1350" t="s">
        <v>63</v>
      </c>
      <c r="G1350" t="s">
        <v>62</v>
      </c>
      <c r="H1350" t="s">
        <v>10</v>
      </c>
      <c r="I1350" t="s">
        <v>8</v>
      </c>
      <c r="J1350" t="s">
        <v>8</v>
      </c>
      <c r="K1350" t="s">
        <v>8</v>
      </c>
      <c r="L1350" t="s">
        <v>8</v>
      </c>
      <c r="M1350">
        <v>46</v>
      </c>
      <c r="N1350">
        <v>18.600000000000001</v>
      </c>
      <c r="O1350">
        <v>4.8</v>
      </c>
      <c r="P1350">
        <v>5.8</v>
      </c>
      <c r="Q1350">
        <v>346</v>
      </c>
      <c r="R1350">
        <v>408</v>
      </c>
      <c r="S1350" s="5">
        <v>0.15</v>
      </c>
      <c r="T1350" t="s">
        <v>8</v>
      </c>
      <c r="X1350" s="4">
        <v>41897</v>
      </c>
      <c r="Y1350" s="4">
        <v>42065</v>
      </c>
      <c r="Z1350" t="s">
        <v>61</v>
      </c>
      <c r="AA1350" t="s">
        <v>805</v>
      </c>
      <c r="AB1350" t="s">
        <v>8</v>
      </c>
    </row>
    <row r="1351" spans="1:28" hidden="1" x14ac:dyDescent="0.3">
      <c r="A1351">
        <v>2234654</v>
      </c>
      <c r="B1351" t="s">
        <v>696</v>
      </c>
      <c r="C1351" t="s">
        <v>804</v>
      </c>
      <c r="E1351" t="s">
        <v>64</v>
      </c>
      <c r="F1351" t="s">
        <v>63</v>
      </c>
      <c r="G1351" t="s">
        <v>62</v>
      </c>
      <c r="H1351" t="s">
        <v>10</v>
      </c>
      <c r="I1351" t="s">
        <v>8</v>
      </c>
      <c r="J1351" t="s">
        <v>8</v>
      </c>
      <c r="K1351" t="s">
        <v>8</v>
      </c>
      <c r="L1351" t="s">
        <v>8</v>
      </c>
      <c r="M1351">
        <v>46</v>
      </c>
      <c r="N1351">
        <v>18.600000000000001</v>
      </c>
      <c r="O1351">
        <v>4.8</v>
      </c>
      <c r="P1351">
        <v>5.8</v>
      </c>
      <c r="Q1351">
        <v>346</v>
      </c>
      <c r="R1351">
        <v>408</v>
      </c>
      <c r="S1351" s="5">
        <v>0.15</v>
      </c>
      <c r="T1351" t="s">
        <v>8</v>
      </c>
      <c r="X1351" s="4">
        <v>41897</v>
      </c>
      <c r="Y1351" s="4">
        <v>42065</v>
      </c>
      <c r="Z1351" t="s">
        <v>61</v>
      </c>
      <c r="AA1351" t="s">
        <v>803</v>
      </c>
      <c r="AB1351" t="s">
        <v>8</v>
      </c>
    </row>
    <row r="1352" spans="1:28" hidden="1" x14ac:dyDescent="0.3">
      <c r="A1352">
        <v>2234649</v>
      </c>
      <c r="B1352" t="s">
        <v>696</v>
      </c>
      <c r="C1352" t="s">
        <v>802</v>
      </c>
      <c r="E1352" t="s">
        <v>64</v>
      </c>
      <c r="F1352" t="s">
        <v>63</v>
      </c>
      <c r="G1352" t="s">
        <v>62</v>
      </c>
      <c r="H1352" t="s">
        <v>10</v>
      </c>
      <c r="I1352" t="s">
        <v>8</v>
      </c>
      <c r="J1352" t="s">
        <v>8</v>
      </c>
      <c r="K1352" t="s">
        <v>8</v>
      </c>
      <c r="L1352" t="s">
        <v>8</v>
      </c>
      <c r="M1352">
        <v>46</v>
      </c>
      <c r="N1352">
        <v>18.600000000000001</v>
      </c>
      <c r="O1352">
        <v>4.8</v>
      </c>
      <c r="P1352">
        <v>5.8</v>
      </c>
      <c r="Q1352">
        <v>346</v>
      </c>
      <c r="R1352">
        <v>408</v>
      </c>
      <c r="S1352" s="5">
        <v>0.15</v>
      </c>
      <c r="T1352" t="s">
        <v>8</v>
      </c>
      <c r="X1352" s="4">
        <v>41897</v>
      </c>
      <c r="Y1352" s="4">
        <v>42065</v>
      </c>
      <c r="Z1352" t="s">
        <v>61</v>
      </c>
      <c r="AA1352" t="s">
        <v>801</v>
      </c>
      <c r="AB1352" t="s">
        <v>8</v>
      </c>
    </row>
    <row r="1353" spans="1:28" hidden="1" x14ac:dyDescent="0.3">
      <c r="A1353">
        <v>2251128</v>
      </c>
      <c r="B1353" t="s">
        <v>696</v>
      </c>
      <c r="C1353" t="s">
        <v>800</v>
      </c>
      <c r="D1353" t="s">
        <v>797</v>
      </c>
      <c r="E1353" t="s">
        <v>64</v>
      </c>
      <c r="F1353" t="s">
        <v>63</v>
      </c>
      <c r="G1353" t="s">
        <v>62</v>
      </c>
      <c r="H1353" t="s">
        <v>10</v>
      </c>
      <c r="I1353" t="s">
        <v>8</v>
      </c>
      <c r="J1353" t="s">
        <v>8</v>
      </c>
      <c r="K1353" t="s">
        <v>8</v>
      </c>
      <c r="L1353" t="s">
        <v>8</v>
      </c>
      <c r="M1353">
        <v>46</v>
      </c>
      <c r="N1353">
        <v>18.600000000000001</v>
      </c>
      <c r="O1353">
        <v>4.8</v>
      </c>
      <c r="P1353">
        <v>5.8</v>
      </c>
      <c r="Q1353">
        <v>346</v>
      </c>
      <c r="R1353">
        <v>408</v>
      </c>
      <c r="S1353" s="5">
        <v>0.15</v>
      </c>
      <c r="T1353" t="s">
        <v>8</v>
      </c>
      <c r="X1353" s="4">
        <v>41897</v>
      </c>
      <c r="Y1353" s="4">
        <v>42298</v>
      </c>
      <c r="Z1353" t="s">
        <v>61</v>
      </c>
      <c r="AA1353" t="s">
        <v>799</v>
      </c>
      <c r="AB1353" t="s">
        <v>8</v>
      </c>
    </row>
    <row r="1354" spans="1:28" hidden="1" x14ac:dyDescent="0.3">
      <c r="A1354">
        <v>2251129</v>
      </c>
      <c r="B1354" t="s">
        <v>696</v>
      </c>
      <c r="C1354" t="s">
        <v>798</v>
      </c>
      <c r="D1354" t="s">
        <v>797</v>
      </c>
      <c r="E1354" t="s">
        <v>64</v>
      </c>
      <c r="F1354" t="s">
        <v>63</v>
      </c>
      <c r="G1354" t="s">
        <v>62</v>
      </c>
      <c r="H1354" t="s">
        <v>10</v>
      </c>
      <c r="I1354" t="s">
        <v>8</v>
      </c>
      <c r="J1354" t="s">
        <v>8</v>
      </c>
      <c r="K1354" t="s">
        <v>8</v>
      </c>
      <c r="L1354" t="s">
        <v>8</v>
      </c>
      <c r="M1354">
        <v>46</v>
      </c>
      <c r="N1354">
        <v>18.600000000000001</v>
      </c>
      <c r="O1354">
        <v>4.8</v>
      </c>
      <c r="P1354">
        <v>5.8</v>
      </c>
      <c r="Q1354">
        <v>346</v>
      </c>
      <c r="R1354">
        <v>408</v>
      </c>
      <c r="S1354" s="5">
        <v>0.15</v>
      </c>
      <c r="T1354" t="s">
        <v>8</v>
      </c>
      <c r="X1354" s="4">
        <v>41897</v>
      </c>
      <c r="Y1354" s="4">
        <v>42298</v>
      </c>
      <c r="Z1354" t="s">
        <v>61</v>
      </c>
      <c r="AA1354" t="s">
        <v>796</v>
      </c>
      <c r="AB1354" t="s">
        <v>8</v>
      </c>
    </row>
    <row r="1355" spans="1:28" hidden="1" x14ac:dyDescent="0.3">
      <c r="A1355">
        <v>2218019</v>
      </c>
      <c r="B1355" t="s">
        <v>696</v>
      </c>
      <c r="C1355" t="s">
        <v>795</v>
      </c>
      <c r="E1355" t="s">
        <v>64</v>
      </c>
      <c r="F1355" t="s">
        <v>63</v>
      </c>
      <c r="G1355" t="s">
        <v>62</v>
      </c>
      <c r="H1355" t="s">
        <v>10</v>
      </c>
      <c r="I1355" t="s">
        <v>8</v>
      </c>
      <c r="J1355" t="s">
        <v>8</v>
      </c>
      <c r="K1355" t="s">
        <v>8</v>
      </c>
      <c r="L1355" t="s">
        <v>8</v>
      </c>
      <c r="M1355">
        <v>46</v>
      </c>
      <c r="N1355">
        <v>18.600000000000001</v>
      </c>
      <c r="O1355">
        <v>4.8</v>
      </c>
      <c r="P1355">
        <v>5.8</v>
      </c>
      <c r="Q1355">
        <v>346</v>
      </c>
      <c r="R1355">
        <v>408</v>
      </c>
      <c r="S1355" s="5">
        <v>0.15</v>
      </c>
      <c r="T1355" t="s">
        <v>8</v>
      </c>
      <c r="X1355" s="4">
        <v>41887</v>
      </c>
      <c r="Y1355" s="4">
        <v>41878</v>
      </c>
      <c r="Z1355" t="s">
        <v>61</v>
      </c>
      <c r="AA1355" t="s">
        <v>794</v>
      </c>
      <c r="AB1355" t="s">
        <v>8</v>
      </c>
    </row>
    <row r="1356" spans="1:28" hidden="1" x14ac:dyDescent="0.3">
      <c r="A1356">
        <v>2218020</v>
      </c>
      <c r="B1356" t="s">
        <v>696</v>
      </c>
      <c r="C1356" t="s">
        <v>793</v>
      </c>
      <c r="E1356" t="s">
        <v>64</v>
      </c>
      <c r="F1356" t="s">
        <v>63</v>
      </c>
      <c r="G1356" t="s">
        <v>62</v>
      </c>
      <c r="H1356" t="s">
        <v>10</v>
      </c>
      <c r="I1356" t="s">
        <v>8</v>
      </c>
      <c r="J1356" t="s">
        <v>8</v>
      </c>
      <c r="K1356" t="s">
        <v>8</v>
      </c>
      <c r="L1356" t="s">
        <v>8</v>
      </c>
      <c r="M1356">
        <v>46</v>
      </c>
      <c r="N1356">
        <v>18.600000000000001</v>
      </c>
      <c r="O1356">
        <v>4.8</v>
      </c>
      <c r="P1356">
        <v>5.8</v>
      </c>
      <c r="Q1356">
        <v>346</v>
      </c>
      <c r="R1356">
        <v>408</v>
      </c>
      <c r="S1356" s="5">
        <v>0.15</v>
      </c>
      <c r="T1356" t="s">
        <v>8</v>
      </c>
      <c r="X1356" s="4">
        <v>41887</v>
      </c>
      <c r="Y1356" s="4">
        <v>41878</v>
      </c>
      <c r="Z1356" t="s">
        <v>61</v>
      </c>
      <c r="AA1356" t="s">
        <v>792</v>
      </c>
      <c r="AB1356" t="s">
        <v>8</v>
      </c>
    </row>
    <row r="1357" spans="1:28" hidden="1" x14ac:dyDescent="0.3">
      <c r="A1357">
        <v>2234659</v>
      </c>
      <c r="B1357" t="s">
        <v>696</v>
      </c>
      <c r="C1357" t="s">
        <v>791</v>
      </c>
      <c r="E1357" t="s">
        <v>64</v>
      </c>
      <c r="F1357" t="s">
        <v>63</v>
      </c>
      <c r="G1357" t="s">
        <v>62</v>
      </c>
      <c r="H1357" t="s">
        <v>10</v>
      </c>
      <c r="I1357" t="s">
        <v>8</v>
      </c>
      <c r="J1357" t="s">
        <v>8</v>
      </c>
      <c r="K1357" t="s">
        <v>8</v>
      </c>
      <c r="L1357" t="s">
        <v>8</v>
      </c>
      <c r="M1357">
        <v>46</v>
      </c>
      <c r="N1357">
        <v>18.600000000000001</v>
      </c>
      <c r="O1357">
        <v>4.8</v>
      </c>
      <c r="P1357">
        <v>5.8</v>
      </c>
      <c r="Q1357">
        <v>346</v>
      </c>
      <c r="R1357">
        <v>408</v>
      </c>
      <c r="S1357" s="5">
        <v>0.15</v>
      </c>
      <c r="T1357" t="s">
        <v>8</v>
      </c>
      <c r="X1357" s="4">
        <v>41897</v>
      </c>
      <c r="Y1357" s="4">
        <v>42065</v>
      </c>
      <c r="Z1357" t="s">
        <v>61</v>
      </c>
      <c r="AA1357" t="s">
        <v>790</v>
      </c>
      <c r="AB1357" t="s">
        <v>8</v>
      </c>
    </row>
    <row r="1358" spans="1:28" hidden="1" x14ac:dyDescent="0.3">
      <c r="A1358">
        <v>2265111</v>
      </c>
      <c r="B1358" t="s">
        <v>696</v>
      </c>
      <c r="C1358" t="s">
        <v>789</v>
      </c>
      <c r="D1358" t="s">
        <v>786</v>
      </c>
      <c r="E1358" t="s">
        <v>64</v>
      </c>
      <c r="F1358" t="s">
        <v>63</v>
      </c>
      <c r="G1358" t="s">
        <v>62</v>
      </c>
      <c r="H1358" t="s">
        <v>10</v>
      </c>
      <c r="I1358" t="s">
        <v>8</v>
      </c>
      <c r="J1358" t="s">
        <v>8</v>
      </c>
      <c r="K1358" t="s">
        <v>8</v>
      </c>
      <c r="L1358" t="s">
        <v>8</v>
      </c>
      <c r="M1358">
        <v>46</v>
      </c>
      <c r="N1358">
        <v>18.600000000000001</v>
      </c>
      <c r="O1358">
        <v>4.8</v>
      </c>
      <c r="P1358">
        <v>5.8</v>
      </c>
      <c r="Q1358">
        <v>346</v>
      </c>
      <c r="R1358">
        <v>408</v>
      </c>
      <c r="S1358" s="5">
        <v>0.15</v>
      </c>
      <c r="T1358" t="s">
        <v>8</v>
      </c>
      <c r="X1358" s="4">
        <v>42522</v>
      </c>
      <c r="Y1358" s="4">
        <v>42475</v>
      </c>
      <c r="Z1358" t="s">
        <v>61</v>
      </c>
      <c r="AA1358" t="s">
        <v>788</v>
      </c>
      <c r="AB1358" t="s">
        <v>8</v>
      </c>
    </row>
    <row r="1359" spans="1:28" hidden="1" x14ac:dyDescent="0.3">
      <c r="A1359">
        <v>2265109</v>
      </c>
      <c r="B1359" t="s">
        <v>696</v>
      </c>
      <c r="C1359" t="s">
        <v>787</v>
      </c>
      <c r="D1359" t="s">
        <v>786</v>
      </c>
      <c r="E1359" t="s">
        <v>64</v>
      </c>
      <c r="F1359" t="s">
        <v>63</v>
      </c>
      <c r="G1359" t="s">
        <v>62</v>
      </c>
      <c r="H1359" t="s">
        <v>10</v>
      </c>
      <c r="I1359" t="s">
        <v>8</v>
      </c>
      <c r="J1359" t="s">
        <v>8</v>
      </c>
      <c r="K1359" t="s">
        <v>8</v>
      </c>
      <c r="L1359" t="s">
        <v>8</v>
      </c>
      <c r="M1359">
        <v>46</v>
      </c>
      <c r="N1359">
        <v>18.600000000000001</v>
      </c>
      <c r="O1359">
        <v>4.8</v>
      </c>
      <c r="P1359">
        <v>5.8</v>
      </c>
      <c r="Q1359">
        <v>346</v>
      </c>
      <c r="R1359">
        <v>408</v>
      </c>
      <c r="S1359" s="5">
        <v>0.15</v>
      </c>
      <c r="T1359" t="s">
        <v>8</v>
      </c>
      <c r="X1359" s="4">
        <v>42522</v>
      </c>
      <c r="Y1359" s="4">
        <v>42475</v>
      </c>
      <c r="Z1359" t="s">
        <v>61</v>
      </c>
      <c r="AA1359" t="s">
        <v>785</v>
      </c>
      <c r="AB1359" t="s">
        <v>8</v>
      </c>
    </row>
    <row r="1360" spans="1:28" hidden="1" x14ac:dyDescent="0.3">
      <c r="A1360">
        <v>2222237</v>
      </c>
      <c r="B1360" t="s">
        <v>777</v>
      </c>
      <c r="C1360" t="s">
        <v>783</v>
      </c>
      <c r="E1360" t="s">
        <v>64</v>
      </c>
      <c r="F1360" t="s">
        <v>154</v>
      </c>
      <c r="G1360" t="s">
        <v>153</v>
      </c>
      <c r="H1360" t="s">
        <v>10</v>
      </c>
      <c r="I1360" t="s">
        <v>8</v>
      </c>
      <c r="J1360" t="s">
        <v>8</v>
      </c>
      <c r="K1360" t="s">
        <v>8</v>
      </c>
      <c r="L1360" t="s">
        <v>8</v>
      </c>
      <c r="M1360">
        <v>29.1</v>
      </c>
      <c r="N1360">
        <v>17.3</v>
      </c>
      <c r="O1360">
        <v>1.7</v>
      </c>
      <c r="P1360">
        <v>1.7</v>
      </c>
      <c r="Q1360">
        <v>208</v>
      </c>
      <c r="R1360">
        <v>268</v>
      </c>
      <c r="S1360" s="5">
        <v>0.22</v>
      </c>
      <c r="T1360" t="s">
        <v>8</v>
      </c>
      <c r="X1360" s="4">
        <v>41973</v>
      </c>
      <c r="Y1360" s="4">
        <v>41891</v>
      </c>
      <c r="Z1360" t="s">
        <v>775</v>
      </c>
      <c r="AA1360" t="s">
        <v>784</v>
      </c>
      <c r="AB1360" t="s">
        <v>8</v>
      </c>
    </row>
    <row r="1361" spans="1:28" hidden="1" x14ac:dyDescent="0.3">
      <c r="A1361">
        <v>2285185</v>
      </c>
      <c r="B1361" t="s">
        <v>777</v>
      </c>
      <c r="C1361" t="s">
        <v>783</v>
      </c>
      <c r="E1361" t="s">
        <v>64</v>
      </c>
      <c r="F1361" t="s">
        <v>289</v>
      </c>
      <c r="G1361" t="s">
        <v>153</v>
      </c>
      <c r="H1361" t="s">
        <v>10</v>
      </c>
      <c r="I1361" t="s">
        <v>8</v>
      </c>
      <c r="J1361" t="s">
        <v>8</v>
      </c>
      <c r="K1361" t="s">
        <v>8</v>
      </c>
      <c r="L1361" t="s">
        <v>8</v>
      </c>
      <c r="M1361">
        <v>33.9</v>
      </c>
      <c r="N1361">
        <v>18.600000000000001</v>
      </c>
      <c r="O1361">
        <v>3.3</v>
      </c>
      <c r="P1361">
        <v>3.3</v>
      </c>
      <c r="Q1361">
        <v>220</v>
      </c>
      <c r="R1361">
        <v>282</v>
      </c>
      <c r="S1361" s="5">
        <v>0.22</v>
      </c>
      <c r="T1361" t="s">
        <v>8</v>
      </c>
      <c r="X1361" s="4">
        <v>42360</v>
      </c>
      <c r="Y1361" s="4">
        <v>42705</v>
      </c>
      <c r="Z1361" t="s">
        <v>775</v>
      </c>
      <c r="AA1361" t="s">
        <v>782</v>
      </c>
      <c r="AB1361" t="s">
        <v>8</v>
      </c>
    </row>
    <row r="1362" spans="1:28" hidden="1" x14ac:dyDescent="0.3">
      <c r="A1362">
        <v>2219697</v>
      </c>
      <c r="B1362" t="s">
        <v>777</v>
      </c>
      <c r="C1362" t="s">
        <v>780</v>
      </c>
      <c r="E1362" t="s">
        <v>64</v>
      </c>
      <c r="F1362" t="s">
        <v>154</v>
      </c>
      <c r="G1362" t="s">
        <v>153</v>
      </c>
      <c r="H1362" t="s">
        <v>10</v>
      </c>
      <c r="I1362" t="s">
        <v>8</v>
      </c>
      <c r="J1362" t="s">
        <v>8</v>
      </c>
      <c r="K1362" t="s">
        <v>8</v>
      </c>
      <c r="L1362" t="s">
        <v>8</v>
      </c>
      <c r="M1362">
        <v>32.299999999999997</v>
      </c>
      <c r="N1362">
        <v>20.399999999999999</v>
      </c>
      <c r="O1362">
        <v>4.2</v>
      </c>
      <c r="P1362">
        <v>4.2</v>
      </c>
      <c r="Q1362">
        <v>226</v>
      </c>
      <c r="R1362">
        <v>290</v>
      </c>
      <c r="S1362" s="5">
        <v>0.22</v>
      </c>
      <c r="T1362" t="s">
        <v>8</v>
      </c>
      <c r="X1362" s="4">
        <v>42246</v>
      </c>
      <c r="Y1362" s="4">
        <v>41697</v>
      </c>
      <c r="Z1362" t="s">
        <v>775</v>
      </c>
      <c r="AA1362" t="s">
        <v>781</v>
      </c>
      <c r="AB1362" t="s">
        <v>8</v>
      </c>
    </row>
    <row r="1363" spans="1:28" hidden="1" x14ac:dyDescent="0.3">
      <c r="A1363">
        <v>2285188</v>
      </c>
      <c r="B1363" t="s">
        <v>777</v>
      </c>
      <c r="C1363" t="s">
        <v>780</v>
      </c>
      <c r="E1363" t="s">
        <v>64</v>
      </c>
      <c r="F1363" t="s">
        <v>289</v>
      </c>
      <c r="G1363" t="s">
        <v>153</v>
      </c>
      <c r="H1363" t="s">
        <v>10</v>
      </c>
      <c r="I1363" t="s">
        <v>8</v>
      </c>
      <c r="J1363" t="s">
        <v>8</v>
      </c>
      <c r="K1363" t="s">
        <v>8</v>
      </c>
      <c r="L1363" t="s">
        <v>8</v>
      </c>
      <c r="M1363">
        <v>33.9</v>
      </c>
      <c r="N1363">
        <v>19.7</v>
      </c>
      <c r="O1363">
        <v>4.5</v>
      </c>
      <c r="P1363">
        <v>4.5</v>
      </c>
      <c r="Q1363">
        <v>226</v>
      </c>
      <c r="R1363">
        <v>293</v>
      </c>
      <c r="S1363" s="5">
        <v>0.23</v>
      </c>
      <c r="T1363" t="s">
        <v>8</v>
      </c>
      <c r="X1363" s="4">
        <v>42563</v>
      </c>
      <c r="Y1363" s="4">
        <v>42705</v>
      </c>
      <c r="Z1363" t="s">
        <v>775</v>
      </c>
      <c r="AA1363" t="s">
        <v>779</v>
      </c>
      <c r="AB1363" t="s">
        <v>8</v>
      </c>
    </row>
    <row r="1364" spans="1:28" hidden="1" x14ac:dyDescent="0.3">
      <c r="A1364">
        <v>2243851</v>
      </c>
      <c r="B1364" t="s">
        <v>777</v>
      </c>
      <c r="C1364" t="s">
        <v>776</v>
      </c>
      <c r="E1364" t="s">
        <v>64</v>
      </c>
      <c r="F1364" t="s">
        <v>68</v>
      </c>
      <c r="G1364" t="s">
        <v>62</v>
      </c>
      <c r="H1364" t="s">
        <v>10</v>
      </c>
      <c r="I1364" t="s">
        <v>8</v>
      </c>
      <c r="J1364" t="s">
        <v>8</v>
      </c>
      <c r="K1364" t="s">
        <v>8</v>
      </c>
      <c r="L1364" t="s">
        <v>8</v>
      </c>
      <c r="M1364">
        <v>33.700000000000003</v>
      </c>
      <c r="N1364">
        <v>18.7</v>
      </c>
      <c r="O1364">
        <v>2.9</v>
      </c>
      <c r="P1364">
        <v>3.6</v>
      </c>
      <c r="Q1364">
        <v>321</v>
      </c>
      <c r="R1364">
        <v>357</v>
      </c>
      <c r="S1364" s="5">
        <v>0.1</v>
      </c>
      <c r="T1364" t="s">
        <v>8</v>
      </c>
      <c r="X1364" s="4">
        <v>42192</v>
      </c>
      <c r="Y1364" s="4">
        <v>42206</v>
      </c>
      <c r="Z1364" t="s">
        <v>775</v>
      </c>
      <c r="AA1364" t="s">
        <v>778</v>
      </c>
      <c r="AB1364" t="s">
        <v>8</v>
      </c>
    </row>
    <row r="1365" spans="1:28" hidden="1" x14ac:dyDescent="0.3">
      <c r="A1365">
        <v>2285184</v>
      </c>
      <c r="B1365" t="s">
        <v>777</v>
      </c>
      <c r="C1365" t="s">
        <v>776</v>
      </c>
      <c r="E1365" t="s">
        <v>64</v>
      </c>
      <c r="F1365" t="s">
        <v>68</v>
      </c>
      <c r="G1365" t="s">
        <v>62</v>
      </c>
      <c r="H1365" t="s">
        <v>10</v>
      </c>
      <c r="I1365" t="s">
        <v>8</v>
      </c>
      <c r="J1365" t="s">
        <v>8</v>
      </c>
      <c r="K1365" t="s">
        <v>8</v>
      </c>
      <c r="L1365" t="s">
        <v>8</v>
      </c>
      <c r="M1365">
        <v>33</v>
      </c>
      <c r="N1365">
        <v>18.5</v>
      </c>
      <c r="O1365">
        <v>3.1</v>
      </c>
      <c r="P1365">
        <v>3.8</v>
      </c>
      <c r="Q1365">
        <v>270</v>
      </c>
      <c r="R1365">
        <v>358</v>
      </c>
      <c r="S1365" s="5">
        <v>0.25</v>
      </c>
      <c r="T1365" t="s">
        <v>8</v>
      </c>
      <c r="X1365" s="4">
        <v>42026</v>
      </c>
      <c r="Y1365" s="4">
        <v>42705</v>
      </c>
      <c r="Z1365" t="s">
        <v>775</v>
      </c>
      <c r="AA1365" t="s">
        <v>774</v>
      </c>
      <c r="AB1365" t="s">
        <v>8</v>
      </c>
    </row>
    <row r="1366" spans="1:28" hidden="1" x14ac:dyDescent="0.3">
      <c r="A1366">
        <v>2208195</v>
      </c>
      <c r="B1366" t="s">
        <v>725</v>
      </c>
      <c r="C1366" t="s">
        <v>772</v>
      </c>
      <c r="E1366" t="s">
        <v>163</v>
      </c>
      <c r="F1366" t="s">
        <v>267</v>
      </c>
      <c r="G1366" t="s">
        <v>62</v>
      </c>
      <c r="H1366" t="s">
        <v>8</v>
      </c>
      <c r="I1366" t="s">
        <v>8</v>
      </c>
      <c r="J1366" t="s">
        <v>8</v>
      </c>
      <c r="K1366" t="s">
        <v>8</v>
      </c>
      <c r="L1366" t="s">
        <v>8</v>
      </c>
      <c r="M1366">
        <v>65.5</v>
      </c>
      <c r="N1366">
        <v>29.6</v>
      </c>
      <c r="O1366">
        <v>18.600000000000001</v>
      </c>
      <c r="P1366">
        <v>23</v>
      </c>
      <c r="Q1366">
        <v>469</v>
      </c>
      <c r="R1366">
        <v>521</v>
      </c>
      <c r="S1366" s="5">
        <v>0.1</v>
      </c>
      <c r="T1366" t="s">
        <v>8</v>
      </c>
      <c r="X1366" s="4">
        <v>41752</v>
      </c>
      <c r="Y1366" s="4">
        <v>41726</v>
      </c>
      <c r="Z1366" t="s">
        <v>61</v>
      </c>
      <c r="AA1366" t="s">
        <v>773</v>
      </c>
      <c r="AB1366" t="s">
        <v>8</v>
      </c>
    </row>
    <row r="1367" spans="1:28" hidden="1" x14ac:dyDescent="0.3">
      <c r="A1367">
        <v>2272147</v>
      </c>
      <c r="B1367" t="s">
        <v>725</v>
      </c>
      <c r="C1367" t="s">
        <v>772</v>
      </c>
      <c r="E1367" t="s">
        <v>163</v>
      </c>
      <c r="F1367" t="s">
        <v>258</v>
      </c>
      <c r="G1367" t="s">
        <v>62</v>
      </c>
      <c r="H1367" t="s">
        <v>8</v>
      </c>
      <c r="I1367" t="s">
        <v>8</v>
      </c>
      <c r="J1367" t="s">
        <v>8</v>
      </c>
      <c r="K1367" t="s">
        <v>10</v>
      </c>
      <c r="L1367" t="s">
        <v>8</v>
      </c>
      <c r="M1367">
        <v>65.5</v>
      </c>
      <c r="N1367">
        <v>29.6</v>
      </c>
      <c r="O1367">
        <v>18.600000000000001</v>
      </c>
      <c r="P1367">
        <v>23</v>
      </c>
      <c r="Q1367">
        <v>553</v>
      </c>
      <c r="R1367">
        <v>605</v>
      </c>
      <c r="S1367" s="5">
        <v>0.1</v>
      </c>
      <c r="T1367" t="s">
        <v>8</v>
      </c>
      <c r="X1367" s="4">
        <v>42475</v>
      </c>
      <c r="Y1367" s="4">
        <v>42535</v>
      </c>
      <c r="Z1367" t="s">
        <v>61</v>
      </c>
      <c r="AA1367" t="s">
        <v>771</v>
      </c>
      <c r="AB1367" t="s">
        <v>8</v>
      </c>
    </row>
    <row r="1368" spans="1:28" hidden="1" x14ac:dyDescent="0.3">
      <c r="A1368">
        <v>2272148</v>
      </c>
      <c r="B1368" t="s">
        <v>725</v>
      </c>
      <c r="C1368" t="s">
        <v>770</v>
      </c>
      <c r="E1368" t="s">
        <v>163</v>
      </c>
      <c r="F1368" t="s">
        <v>258</v>
      </c>
      <c r="G1368" t="s">
        <v>62</v>
      </c>
      <c r="H1368" t="s">
        <v>8</v>
      </c>
      <c r="I1368" t="s">
        <v>8</v>
      </c>
      <c r="J1368" t="s">
        <v>8</v>
      </c>
      <c r="K1368" t="s">
        <v>10</v>
      </c>
      <c r="L1368" t="s">
        <v>8</v>
      </c>
      <c r="M1368">
        <v>65.5</v>
      </c>
      <c r="N1368">
        <v>29.6</v>
      </c>
      <c r="O1368">
        <v>18.600000000000001</v>
      </c>
      <c r="P1368">
        <v>23</v>
      </c>
      <c r="Q1368">
        <v>553</v>
      </c>
      <c r="R1368">
        <v>605</v>
      </c>
      <c r="S1368" s="5">
        <v>0.1</v>
      </c>
      <c r="T1368" t="s">
        <v>8</v>
      </c>
      <c r="X1368" s="4">
        <v>42475</v>
      </c>
      <c r="Y1368" s="4">
        <v>42535</v>
      </c>
      <c r="Z1368" t="s">
        <v>61</v>
      </c>
      <c r="AA1368" t="s">
        <v>769</v>
      </c>
      <c r="AB1368" t="s">
        <v>8</v>
      </c>
    </row>
    <row r="1369" spans="1:28" hidden="1" x14ac:dyDescent="0.3">
      <c r="A1369">
        <v>2263420</v>
      </c>
      <c r="B1369" t="s">
        <v>725</v>
      </c>
      <c r="C1369" t="s">
        <v>767</v>
      </c>
      <c r="E1369" t="s">
        <v>163</v>
      </c>
      <c r="F1369" t="s">
        <v>267</v>
      </c>
      <c r="G1369" t="s">
        <v>62</v>
      </c>
      <c r="H1369" t="s">
        <v>8</v>
      </c>
      <c r="I1369" t="s">
        <v>8</v>
      </c>
      <c r="J1369" t="s">
        <v>8</v>
      </c>
      <c r="K1369" t="s">
        <v>8</v>
      </c>
      <c r="L1369" t="s">
        <v>8</v>
      </c>
      <c r="M1369">
        <v>65.5</v>
      </c>
      <c r="N1369">
        <v>29.6</v>
      </c>
      <c r="O1369">
        <v>18.600000000000001</v>
      </c>
      <c r="P1369">
        <v>23</v>
      </c>
      <c r="Q1369">
        <v>469</v>
      </c>
      <c r="R1369">
        <v>521</v>
      </c>
      <c r="S1369" s="5">
        <v>0.1</v>
      </c>
      <c r="T1369" t="s">
        <v>8</v>
      </c>
      <c r="X1369" s="4">
        <v>42461</v>
      </c>
      <c r="Y1369" s="4">
        <v>42453</v>
      </c>
      <c r="Z1369" t="s">
        <v>61</v>
      </c>
      <c r="AA1369" t="s">
        <v>768</v>
      </c>
      <c r="AB1369" t="s">
        <v>8</v>
      </c>
    </row>
    <row r="1370" spans="1:28" hidden="1" x14ac:dyDescent="0.3">
      <c r="A1370">
        <v>2272149</v>
      </c>
      <c r="B1370" t="s">
        <v>725</v>
      </c>
      <c r="C1370" t="s">
        <v>767</v>
      </c>
      <c r="E1370" t="s">
        <v>163</v>
      </c>
      <c r="F1370" t="s">
        <v>258</v>
      </c>
      <c r="G1370" t="s">
        <v>62</v>
      </c>
      <c r="H1370" t="s">
        <v>8</v>
      </c>
      <c r="I1370" t="s">
        <v>8</v>
      </c>
      <c r="J1370" t="s">
        <v>8</v>
      </c>
      <c r="K1370" t="s">
        <v>10</v>
      </c>
      <c r="L1370" t="s">
        <v>8</v>
      </c>
      <c r="M1370">
        <v>65.5</v>
      </c>
      <c r="N1370">
        <v>29.6</v>
      </c>
      <c r="O1370">
        <v>18.600000000000001</v>
      </c>
      <c r="P1370">
        <v>23</v>
      </c>
      <c r="Q1370">
        <v>553</v>
      </c>
      <c r="R1370">
        <v>605</v>
      </c>
      <c r="S1370" s="5">
        <v>0.1</v>
      </c>
      <c r="T1370" t="s">
        <v>8</v>
      </c>
      <c r="X1370" s="4">
        <v>42475</v>
      </c>
      <c r="Y1370" s="4">
        <v>42535</v>
      </c>
      <c r="Z1370" t="s">
        <v>61</v>
      </c>
      <c r="AA1370" t="s">
        <v>766</v>
      </c>
      <c r="AB1370" t="s">
        <v>8</v>
      </c>
    </row>
    <row r="1371" spans="1:28" hidden="1" x14ac:dyDescent="0.3">
      <c r="A1371">
        <v>2208194</v>
      </c>
      <c r="B1371" t="s">
        <v>725</v>
      </c>
      <c r="C1371" t="s">
        <v>765</v>
      </c>
      <c r="E1371" t="s">
        <v>163</v>
      </c>
      <c r="F1371" t="s">
        <v>258</v>
      </c>
      <c r="G1371" t="s">
        <v>62</v>
      </c>
      <c r="H1371" t="s">
        <v>8</v>
      </c>
      <c r="I1371" t="s">
        <v>8</v>
      </c>
      <c r="J1371" t="s">
        <v>8</v>
      </c>
      <c r="K1371" t="s">
        <v>10</v>
      </c>
      <c r="L1371" t="s">
        <v>8</v>
      </c>
      <c r="M1371">
        <v>65.5</v>
      </c>
      <c r="N1371">
        <v>29.6</v>
      </c>
      <c r="O1371">
        <v>18.600000000000001</v>
      </c>
      <c r="P1371">
        <v>23</v>
      </c>
      <c r="Q1371">
        <v>553</v>
      </c>
      <c r="R1371">
        <v>605</v>
      </c>
      <c r="S1371" s="5">
        <v>0.1</v>
      </c>
      <c r="T1371" t="s">
        <v>8</v>
      </c>
      <c r="X1371" s="4">
        <v>41752</v>
      </c>
      <c r="Y1371" s="4">
        <v>42115</v>
      </c>
      <c r="Z1371" t="s">
        <v>61</v>
      </c>
      <c r="AA1371" t="s">
        <v>764</v>
      </c>
      <c r="AB1371" t="s">
        <v>8</v>
      </c>
    </row>
    <row r="1372" spans="1:28" hidden="1" x14ac:dyDescent="0.3">
      <c r="A1372">
        <v>2208193</v>
      </c>
      <c r="B1372" t="s">
        <v>725</v>
      </c>
      <c r="C1372" t="s">
        <v>763</v>
      </c>
      <c r="E1372" t="s">
        <v>163</v>
      </c>
      <c r="F1372" t="s">
        <v>258</v>
      </c>
      <c r="G1372" t="s">
        <v>62</v>
      </c>
      <c r="H1372" t="s">
        <v>8</v>
      </c>
      <c r="I1372" t="s">
        <v>8</v>
      </c>
      <c r="J1372" t="s">
        <v>8</v>
      </c>
      <c r="K1372" t="s">
        <v>10</v>
      </c>
      <c r="L1372" t="s">
        <v>8</v>
      </c>
      <c r="M1372">
        <v>65.5</v>
      </c>
      <c r="N1372">
        <v>29.6</v>
      </c>
      <c r="O1372">
        <v>18.600000000000001</v>
      </c>
      <c r="P1372">
        <v>23</v>
      </c>
      <c r="Q1372">
        <v>553</v>
      </c>
      <c r="R1372">
        <v>605</v>
      </c>
      <c r="S1372" s="5">
        <v>0.1</v>
      </c>
      <c r="T1372" t="s">
        <v>8</v>
      </c>
      <c r="X1372" s="4">
        <v>41752</v>
      </c>
      <c r="Y1372" s="4">
        <v>42115</v>
      </c>
      <c r="Z1372" t="s">
        <v>61</v>
      </c>
      <c r="AA1372" t="s">
        <v>762</v>
      </c>
      <c r="AB1372" t="s">
        <v>8</v>
      </c>
    </row>
    <row r="1373" spans="1:28" hidden="1" x14ac:dyDescent="0.3">
      <c r="A1373">
        <v>2263418</v>
      </c>
      <c r="B1373" t="s">
        <v>725</v>
      </c>
      <c r="C1373" t="s">
        <v>761</v>
      </c>
      <c r="E1373" t="s">
        <v>163</v>
      </c>
      <c r="F1373" t="s">
        <v>258</v>
      </c>
      <c r="G1373" t="s">
        <v>62</v>
      </c>
      <c r="H1373" t="s">
        <v>8</v>
      </c>
      <c r="I1373" t="s">
        <v>8</v>
      </c>
      <c r="J1373" t="s">
        <v>8</v>
      </c>
      <c r="K1373" t="s">
        <v>10</v>
      </c>
      <c r="L1373" t="s">
        <v>8</v>
      </c>
      <c r="M1373">
        <v>65.5</v>
      </c>
      <c r="N1373">
        <v>29.6</v>
      </c>
      <c r="O1373">
        <v>18.600000000000001</v>
      </c>
      <c r="P1373">
        <v>23</v>
      </c>
      <c r="Q1373">
        <v>553</v>
      </c>
      <c r="R1373">
        <v>605</v>
      </c>
      <c r="S1373" s="5">
        <v>0.1</v>
      </c>
      <c r="T1373" t="s">
        <v>8</v>
      </c>
      <c r="X1373" s="4">
        <v>42461</v>
      </c>
      <c r="Y1373" s="4">
        <v>42453</v>
      </c>
      <c r="Z1373" t="s">
        <v>61</v>
      </c>
      <c r="AA1373" t="s">
        <v>760</v>
      </c>
      <c r="AB1373" t="s">
        <v>8</v>
      </c>
    </row>
    <row r="1374" spans="1:28" hidden="1" x14ac:dyDescent="0.3">
      <c r="A1374">
        <v>2208215</v>
      </c>
      <c r="B1374" t="s">
        <v>725</v>
      </c>
      <c r="C1374" t="s">
        <v>759</v>
      </c>
      <c r="E1374" t="s">
        <v>163</v>
      </c>
      <c r="F1374" t="s">
        <v>258</v>
      </c>
      <c r="G1374" t="s">
        <v>62</v>
      </c>
      <c r="H1374" t="s">
        <v>8</v>
      </c>
      <c r="I1374" t="s">
        <v>8</v>
      </c>
      <c r="J1374" t="s">
        <v>8</v>
      </c>
      <c r="K1374" t="s">
        <v>10</v>
      </c>
      <c r="L1374" t="s">
        <v>8</v>
      </c>
      <c r="M1374">
        <v>68.900000000000006</v>
      </c>
      <c r="N1374">
        <v>32.6</v>
      </c>
      <c r="O1374">
        <v>22.1</v>
      </c>
      <c r="P1374">
        <v>27</v>
      </c>
      <c r="Q1374">
        <v>584</v>
      </c>
      <c r="R1374">
        <v>640</v>
      </c>
      <c r="S1374" s="5">
        <v>0.1</v>
      </c>
      <c r="T1374" t="s">
        <v>8</v>
      </c>
      <c r="X1374" s="4">
        <v>41729</v>
      </c>
      <c r="Y1374" s="4">
        <v>41726</v>
      </c>
      <c r="Z1374" t="s">
        <v>61</v>
      </c>
      <c r="AA1374" t="s">
        <v>758</v>
      </c>
      <c r="AB1374" t="s">
        <v>8</v>
      </c>
    </row>
    <row r="1375" spans="1:28" hidden="1" x14ac:dyDescent="0.3">
      <c r="A1375">
        <v>2263416</v>
      </c>
      <c r="B1375" t="s">
        <v>725</v>
      </c>
      <c r="C1375" t="s">
        <v>757</v>
      </c>
      <c r="E1375" t="s">
        <v>163</v>
      </c>
      <c r="F1375" t="s">
        <v>258</v>
      </c>
      <c r="G1375" t="s">
        <v>62</v>
      </c>
      <c r="H1375" t="s">
        <v>8</v>
      </c>
      <c r="I1375" t="s">
        <v>8</v>
      </c>
      <c r="J1375" t="s">
        <v>8</v>
      </c>
      <c r="K1375" t="s">
        <v>10</v>
      </c>
      <c r="L1375" t="s">
        <v>8</v>
      </c>
      <c r="M1375">
        <v>68.900000000000006</v>
      </c>
      <c r="N1375">
        <v>32.6</v>
      </c>
      <c r="O1375">
        <v>22</v>
      </c>
      <c r="P1375">
        <v>27</v>
      </c>
      <c r="Q1375">
        <v>584</v>
      </c>
      <c r="R1375">
        <v>640</v>
      </c>
      <c r="S1375" s="5">
        <v>0.1</v>
      </c>
      <c r="T1375" t="s">
        <v>8</v>
      </c>
      <c r="X1375" s="4">
        <v>42461</v>
      </c>
      <c r="Y1375" s="4">
        <v>42453</v>
      </c>
      <c r="Z1375" t="s">
        <v>61</v>
      </c>
      <c r="AA1375" t="s">
        <v>756</v>
      </c>
      <c r="AB1375" t="s">
        <v>8</v>
      </c>
    </row>
    <row r="1376" spans="1:28" hidden="1" x14ac:dyDescent="0.3">
      <c r="A1376">
        <v>2272150</v>
      </c>
      <c r="B1376" t="s">
        <v>725</v>
      </c>
      <c r="C1376" t="s">
        <v>755</v>
      </c>
      <c r="E1376" t="s">
        <v>163</v>
      </c>
      <c r="F1376" t="s">
        <v>258</v>
      </c>
      <c r="G1376" t="s">
        <v>62</v>
      </c>
      <c r="H1376" t="s">
        <v>8</v>
      </c>
      <c r="I1376" t="s">
        <v>8</v>
      </c>
      <c r="J1376" t="s">
        <v>8</v>
      </c>
      <c r="K1376" t="s">
        <v>10</v>
      </c>
      <c r="L1376" t="s">
        <v>8</v>
      </c>
      <c r="M1376">
        <v>65.5</v>
      </c>
      <c r="N1376">
        <v>29.6</v>
      </c>
      <c r="O1376">
        <v>18.600000000000001</v>
      </c>
      <c r="P1376">
        <v>23</v>
      </c>
      <c r="Q1376">
        <v>553</v>
      </c>
      <c r="R1376">
        <v>605</v>
      </c>
      <c r="S1376" s="5">
        <v>0.1</v>
      </c>
      <c r="T1376" t="s">
        <v>8</v>
      </c>
      <c r="X1376" s="4">
        <v>42475</v>
      </c>
      <c r="Y1376" s="4">
        <v>42535</v>
      </c>
      <c r="Z1376" t="s">
        <v>61</v>
      </c>
      <c r="AA1376" t="s">
        <v>754</v>
      </c>
      <c r="AB1376" t="s">
        <v>8</v>
      </c>
    </row>
    <row r="1377" spans="1:28" hidden="1" x14ac:dyDescent="0.3">
      <c r="A1377">
        <v>2263421</v>
      </c>
      <c r="B1377" t="s">
        <v>725</v>
      </c>
      <c r="C1377" t="s">
        <v>752</v>
      </c>
      <c r="E1377" t="s">
        <v>163</v>
      </c>
      <c r="F1377" t="s">
        <v>267</v>
      </c>
      <c r="G1377" t="s">
        <v>62</v>
      </c>
      <c r="H1377" t="s">
        <v>8</v>
      </c>
      <c r="I1377" t="s">
        <v>8</v>
      </c>
      <c r="J1377" t="s">
        <v>8</v>
      </c>
      <c r="K1377" t="s">
        <v>8</v>
      </c>
      <c r="L1377" t="s">
        <v>8</v>
      </c>
      <c r="M1377">
        <v>65.5</v>
      </c>
      <c r="N1377">
        <v>29.6</v>
      </c>
      <c r="O1377">
        <v>18.600000000000001</v>
      </c>
      <c r="P1377">
        <v>23</v>
      </c>
      <c r="Q1377">
        <v>469</v>
      </c>
      <c r="R1377">
        <v>521</v>
      </c>
      <c r="S1377" s="5">
        <v>0.1</v>
      </c>
      <c r="T1377" t="s">
        <v>8</v>
      </c>
      <c r="X1377" s="4">
        <v>42461</v>
      </c>
      <c r="Y1377" s="4">
        <v>42453</v>
      </c>
      <c r="Z1377" t="s">
        <v>61</v>
      </c>
      <c r="AA1377" t="s">
        <v>753</v>
      </c>
      <c r="AB1377" t="s">
        <v>8</v>
      </c>
    </row>
    <row r="1378" spans="1:28" hidden="1" x14ac:dyDescent="0.3">
      <c r="A1378">
        <v>2272151</v>
      </c>
      <c r="B1378" t="s">
        <v>725</v>
      </c>
      <c r="C1378" t="s">
        <v>752</v>
      </c>
      <c r="E1378" t="s">
        <v>163</v>
      </c>
      <c r="F1378" t="s">
        <v>258</v>
      </c>
      <c r="G1378" t="s">
        <v>62</v>
      </c>
      <c r="H1378" t="s">
        <v>8</v>
      </c>
      <c r="I1378" t="s">
        <v>8</v>
      </c>
      <c r="J1378" t="s">
        <v>8</v>
      </c>
      <c r="K1378" t="s">
        <v>10</v>
      </c>
      <c r="L1378" t="s">
        <v>8</v>
      </c>
      <c r="M1378">
        <v>65.5</v>
      </c>
      <c r="N1378">
        <v>29.6</v>
      </c>
      <c r="O1378">
        <v>18.600000000000001</v>
      </c>
      <c r="P1378">
        <v>23</v>
      </c>
      <c r="Q1378">
        <v>553</v>
      </c>
      <c r="R1378">
        <v>605</v>
      </c>
      <c r="S1378" s="5">
        <v>0.1</v>
      </c>
      <c r="T1378" t="s">
        <v>8</v>
      </c>
      <c r="X1378" s="4">
        <v>42475</v>
      </c>
      <c r="Y1378" s="4">
        <v>42535</v>
      </c>
      <c r="Z1378" t="s">
        <v>61</v>
      </c>
      <c r="AA1378" t="s">
        <v>751</v>
      </c>
      <c r="AB1378" t="s">
        <v>8</v>
      </c>
    </row>
    <row r="1379" spans="1:28" hidden="1" x14ac:dyDescent="0.3">
      <c r="A1379">
        <v>2272152</v>
      </c>
      <c r="B1379" t="s">
        <v>725</v>
      </c>
      <c r="C1379" t="s">
        <v>750</v>
      </c>
      <c r="E1379" t="s">
        <v>163</v>
      </c>
      <c r="F1379" t="s">
        <v>258</v>
      </c>
      <c r="G1379" t="s">
        <v>62</v>
      </c>
      <c r="H1379" t="s">
        <v>8</v>
      </c>
      <c r="I1379" t="s">
        <v>8</v>
      </c>
      <c r="J1379" t="s">
        <v>8</v>
      </c>
      <c r="K1379" t="s">
        <v>10</v>
      </c>
      <c r="L1379" t="s">
        <v>8</v>
      </c>
      <c r="M1379">
        <v>65.5</v>
      </c>
      <c r="N1379">
        <v>29.6</v>
      </c>
      <c r="O1379">
        <v>18.600000000000001</v>
      </c>
      <c r="P1379">
        <v>23</v>
      </c>
      <c r="Q1379">
        <v>553</v>
      </c>
      <c r="R1379">
        <v>605</v>
      </c>
      <c r="S1379" s="5">
        <v>0.1</v>
      </c>
      <c r="T1379" t="s">
        <v>8</v>
      </c>
      <c r="X1379" s="4">
        <v>42475</v>
      </c>
      <c r="Y1379" s="4">
        <v>42535</v>
      </c>
      <c r="Z1379" t="s">
        <v>61</v>
      </c>
      <c r="AA1379" t="s">
        <v>749</v>
      </c>
      <c r="AB1379" t="s">
        <v>8</v>
      </c>
    </row>
    <row r="1380" spans="1:28" hidden="1" x14ac:dyDescent="0.3">
      <c r="A1380">
        <v>2263422</v>
      </c>
      <c r="B1380" t="s">
        <v>725</v>
      </c>
      <c r="C1380" t="s">
        <v>747</v>
      </c>
      <c r="E1380" t="s">
        <v>163</v>
      </c>
      <c r="F1380" t="s">
        <v>267</v>
      </c>
      <c r="G1380" t="s">
        <v>62</v>
      </c>
      <c r="H1380" t="s">
        <v>8</v>
      </c>
      <c r="I1380" t="s">
        <v>8</v>
      </c>
      <c r="J1380" t="s">
        <v>8</v>
      </c>
      <c r="K1380" t="s">
        <v>8</v>
      </c>
      <c r="L1380" t="s">
        <v>8</v>
      </c>
      <c r="M1380">
        <v>65.5</v>
      </c>
      <c r="N1380">
        <v>29.6</v>
      </c>
      <c r="O1380">
        <v>18.600000000000001</v>
      </c>
      <c r="P1380">
        <v>23</v>
      </c>
      <c r="Q1380">
        <v>469</v>
      </c>
      <c r="R1380">
        <v>521</v>
      </c>
      <c r="S1380" s="5">
        <v>0.1</v>
      </c>
      <c r="T1380" t="s">
        <v>8</v>
      </c>
      <c r="X1380" s="4">
        <v>42461</v>
      </c>
      <c r="Y1380" s="4">
        <v>42453</v>
      </c>
      <c r="Z1380" t="s">
        <v>61</v>
      </c>
      <c r="AA1380" t="s">
        <v>748</v>
      </c>
      <c r="AB1380" t="s">
        <v>8</v>
      </c>
    </row>
    <row r="1381" spans="1:28" hidden="1" x14ac:dyDescent="0.3">
      <c r="A1381">
        <v>2272153</v>
      </c>
      <c r="B1381" t="s">
        <v>725</v>
      </c>
      <c r="C1381" t="s">
        <v>747</v>
      </c>
      <c r="E1381" t="s">
        <v>163</v>
      </c>
      <c r="F1381" t="s">
        <v>258</v>
      </c>
      <c r="G1381" t="s">
        <v>62</v>
      </c>
      <c r="H1381" t="s">
        <v>8</v>
      </c>
      <c r="I1381" t="s">
        <v>8</v>
      </c>
      <c r="J1381" t="s">
        <v>8</v>
      </c>
      <c r="K1381" t="s">
        <v>10</v>
      </c>
      <c r="L1381" t="s">
        <v>8</v>
      </c>
      <c r="M1381">
        <v>65.5</v>
      </c>
      <c r="N1381">
        <v>29.6</v>
      </c>
      <c r="O1381">
        <v>18.600000000000001</v>
      </c>
      <c r="P1381">
        <v>23</v>
      </c>
      <c r="Q1381">
        <v>553</v>
      </c>
      <c r="R1381">
        <v>605</v>
      </c>
      <c r="S1381" s="5">
        <v>0.1</v>
      </c>
      <c r="T1381" t="s">
        <v>8</v>
      </c>
      <c r="X1381" s="4">
        <v>42475</v>
      </c>
      <c r="Y1381" s="4">
        <v>42535</v>
      </c>
      <c r="Z1381" t="s">
        <v>61</v>
      </c>
      <c r="AA1381" t="s">
        <v>746</v>
      </c>
      <c r="AB1381" t="s">
        <v>8</v>
      </c>
    </row>
    <row r="1382" spans="1:28" hidden="1" x14ac:dyDescent="0.3">
      <c r="A1382">
        <v>2208208</v>
      </c>
      <c r="B1382" t="s">
        <v>725</v>
      </c>
      <c r="C1382" t="s">
        <v>745</v>
      </c>
      <c r="E1382" t="s">
        <v>163</v>
      </c>
      <c r="F1382" t="s">
        <v>258</v>
      </c>
      <c r="G1382" t="s">
        <v>62</v>
      </c>
      <c r="H1382" t="s">
        <v>8</v>
      </c>
      <c r="I1382" t="s">
        <v>8</v>
      </c>
      <c r="J1382" t="s">
        <v>8</v>
      </c>
      <c r="K1382" t="s">
        <v>10</v>
      </c>
      <c r="L1382" t="s">
        <v>10</v>
      </c>
      <c r="M1382">
        <v>68.5</v>
      </c>
      <c r="N1382">
        <v>35.6</v>
      </c>
      <c r="O1382">
        <v>20</v>
      </c>
      <c r="P1382">
        <v>24.3</v>
      </c>
      <c r="Q1382">
        <v>563</v>
      </c>
      <c r="R1382">
        <v>616</v>
      </c>
      <c r="S1382" s="5">
        <v>0.1</v>
      </c>
      <c r="T1382" t="s">
        <v>8</v>
      </c>
      <c r="X1382" s="4">
        <v>41736</v>
      </c>
      <c r="Y1382" s="4">
        <v>41726</v>
      </c>
      <c r="Z1382" t="s">
        <v>61</v>
      </c>
      <c r="AA1382" t="s">
        <v>744</v>
      </c>
      <c r="AB1382" t="s">
        <v>8</v>
      </c>
    </row>
    <row r="1383" spans="1:28" hidden="1" x14ac:dyDescent="0.3">
      <c r="A1383">
        <v>2263419</v>
      </c>
      <c r="B1383" t="s">
        <v>725</v>
      </c>
      <c r="C1383" t="s">
        <v>743</v>
      </c>
      <c r="E1383" t="s">
        <v>163</v>
      </c>
      <c r="F1383" t="s">
        <v>258</v>
      </c>
      <c r="G1383" t="s">
        <v>62</v>
      </c>
      <c r="H1383" t="s">
        <v>8</v>
      </c>
      <c r="I1383" t="s">
        <v>8</v>
      </c>
      <c r="J1383" t="s">
        <v>8</v>
      </c>
      <c r="K1383" t="s">
        <v>10</v>
      </c>
      <c r="L1383" t="s">
        <v>8</v>
      </c>
      <c r="M1383">
        <v>68.5</v>
      </c>
      <c r="N1383">
        <v>35.6</v>
      </c>
      <c r="O1383">
        <v>20</v>
      </c>
      <c r="P1383">
        <v>24.3</v>
      </c>
      <c r="Q1383">
        <v>563</v>
      </c>
      <c r="R1383">
        <v>616</v>
      </c>
      <c r="S1383" s="5">
        <v>0.1</v>
      </c>
      <c r="T1383" t="s">
        <v>8</v>
      </c>
      <c r="X1383" s="4">
        <v>42461</v>
      </c>
      <c r="Y1383" s="4">
        <v>42453</v>
      </c>
      <c r="Z1383" t="s">
        <v>61</v>
      </c>
      <c r="AA1383" t="s">
        <v>742</v>
      </c>
      <c r="AB1383" t="s">
        <v>8</v>
      </c>
    </row>
    <row r="1384" spans="1:28" hidden="1" x14ac:dyDescent="0.3">
      <c r="A1384">
        <v>2208197</v>
      </c>
      <c r="B1384" t="s">
        <v>725</v>
      </c>
      <c r="C1384" t="s">
        <v>741</v>
      </c>
      <c r="E1384" t="s">
        <v>163</v>
      </c>
      <c r="F1384" t="s">
        <v>258</v>
      </c>
      <c r="G1384" t="s">
        <v>62</v>
      </c>
      <c r="H1384" t="s">
        <v>8</v>
      </c>
      <c r="I1384" t="s">
        <v>8</v>
      </c>
      <c r="J1384" t="s">
        <v>8</v>
      </c>
      <c r="K1384" t="s">
        <v>10</v>
      </c>
      <c r="L1384" t="s">
        <v>8</v>
      </c>
      <c r="M1384">
        <v>68.900000000000006</v>
      </c>
      <c r="N1384">
        <v>32.6</v>
      </c>
      <c r="O1384">
        <v>22.2</v>
      </c>
      <c r="P1384">
        <v>27</v>
      </c>
      <c r="Q1384">
        <v>585</v>
      </c>
      <c r="R1384">
        <v>640</v>
      </c>
      <c r="S1384" s="5">
        <v>0.1</v>
      </c>
      <c r="T1384" t="s">
        <v>8</v>
      </c>
      <c r="X1384" s="4">
        <v>41752</v>
      </c>
      <c r="Y1384" s="4">
        <v>41726</v>
      </c>
      <c r="Z1384" t="s">
        <v>61</v>
      </c>
      <c r="AA1384" t="s">
        <v>740</v>
      </c>
      <c r="AB1384" t="s">
        <v>8</v>
      </c>
    </row>
    <row r="1385" spans="1:28" hidden="1" x14ac:dyDescent="0.3">
      <c r="A1385">
        <v>2279034</v>
      </c>
      <c r="B1385" t="s">
        <v>725</v>
      </c>
      <c r="C1385" t="s">
        <v>739</v>
      </c>
      <c r="E1385" t="s">
        <v>163</v>
      </c>
      <c r="F1385" t="s">
        <v>258</v>
      </c>
      <c r="G1385" t="s">
        <v>62</v>
      </c>
      <c r="H1385" t="s">
        <v>8</v>
      </c>
      <c r="I1385" t="s">
        <v>8</v>
      </c>
      <c r="J1385" t="s">
        <v>8</v>
      </c>
      <c r="K1385" t="s">
        <v>10</v>
      </c>
      <c r="L1385" t="s">
        <v>8</v>
      </c>
      <c r="M1385">
        <v>68.900000000000006</v>
      </c>
      <c r="N1385">
        <v>32.6</v>
      </c>
      <c r="O1385">
        <v>22.2</v>
      </c>
      <c r="P1385">
        <v>27</v>
      </c>
      <c r="Q1385">
        <v>585</v>
      </c>
      <c r="R1385">
        <v>640</v>
      </c>
      <c r="S1385" s="5">
        <v>0.1</v>
      </c>
      <c r="T1385" t="s">
        <v>8</v>
      </c>
      <c r="X1385" s="4">
        <v>42626</v>
      </c>
      <c r="Y1385" s="4">
        <v>42622</v>
      </c>
      <c r="Z1385" t="s">
        <v>61</v>
      </c>
      <c r="AA1385" t="s">
        <v>738</v>
      </c>
      <c r="AB1385" t="s">
        <v>8</v>
      </c>
    </row>
    <row r="1386" spans="1:28" hidden="1" x14ac:dyDescent="0.3">
      <c r="A1386">
        <v>2208202</v>
      </c>
      <c r="B1386" t="s">
        <v>725</v>
      </c>
      <c r="C1386" t="s">
        <v>737</v>
      </c>
      <c r="E1386" t="s">
        <v>163</v>
      </c>
      <c r="F1386" t="s">
        <v>258</v>
      </c>
      <c r="G1386" t="s">
        <v>62</v>
      </c>
      <c r="H1386" t="s">
        <v>8</v>
      </c>
      <c r="I1386" t="s">
        <v>8</v>
      </c>
      <c r="J1386" t="s">
        <v>8</v>
      </c>
      <c r="K1386" t="s">
        <v>10</v>
      </c>
      <c r="L1386" t="s">
        <v>8</v>
      </c>
      <c r="M1386">
        <v>68.900000000000006</v>
      </c>
      <c r="N1386">
        <v>35.6</v>
      </c>
      <c r="O1386">
        <v>25.2</v>
      </c>
      <c r="P1386">
        <v>30.8</v>
      </c>
      <c r="Q1386">
        <v>615</v>
      </c>
      <c r="R1386">
        <v>674</v>
      </c>
      <c r="S1386" s="5">
        <v>0.1</v>
      </c>
      <c r="T1386" t="s">
        <v>8</v>
      </c>
      <c r="X1386" s="4">
        <v>41752</v>
      </c>
      <c r="Y1386" s="4">
        <v>41726</v>
      </c>
      <c r="Z1386" t="s">
        <v>61</v>
      </c>
      <c r="AA1386" t="s">
        <v>736</v>
      </c>
      <c r="AB1386" t="s">
        <v>8</v>
      </c>
    </row>
    <row r="1387" spans="1:28" hidden="1" x14ac:dyDescent="0.3">
      <c r="A1387">
        <v>2263417</v>
      </c>
      <c r="B1387" t="s">
        <v>725</v>
      </c>
      <c r="C1387" t="s">
        <v>735</v>
      </c>
      <c r="E1387" t="s">
        <v>163</v>
      </c>
      <c r="F1387" t="s">
        <v>258</v>
      </c>
      <c r="G1387" t="s">
        <v>62</v>
      </c>
      <c r="H1387" t="s">
        <v>8</v>
      </c>
      <c r="I1387" t="s">
        <v>8</v>
      </c>
      <c r="J1387" t="s">
        <v>8</v>
      </c>
      <c r="K1387" t="s">
        <v>10</v>
      </c>
      <c r="L1387" t="s">
        <v>8</v>
      </c>
      <c r="M1387">
        <v>68.900000000000006</v>
      </c>
      <c r="N1387">
        <v>35.6</v>
      </c>
      <c r="O1387">
        <v>25.2</v>
      </c>
      <c r="P1387">
        <v>30.8</v>
      </c>
      <c r="Q1387">
        <v>615</v>
      </c>
      <c r="R1387">
        <v>674</v>
      </c>
      <c r="S1387" s="5">
        <v>0.1</v>
      </c>
      <c r="T1387" t="s">
        <v>8</v>
      </c>
      <c r="X1387" s="4">
        <v>42461</v>
      </c>
      <c r="Y1387" s="4">
        <v>42453</v>
      </c>
      <c r="Z1387" t="s">
        <v>61</v>
      </c>
      <c r="AA1387" t="s">
        <v>734</v>
      </c>
      <c r="AB1387" t="s">
        <v>8</v>
      </c>
    </row>
    <row r="1388" spans="1:28" hidden="1" x14ac:dyDescent="0.3">
      <c r="A1388">
        <v>2263425</v>
      </c>
      <c r="B1388" t="s">
        <v>725</v>
      </c>
      <c r="C1388" t="s">
        <v>733</v>
      </c>
      <c r="E1388" t="s">
        <v>163</v>
      </c>
      <c r="F1388" t="s">
        <v>241</v>
      </c>
      <c r="G1388" t="s">
        <v>62</v>
      </c>
      <c r="H1388" t="s">
        <v>8</v>
      </c>
      <c r="I1388" t="s">
        <v>8</v>
      </c>
      <c r="J1388" t="s">
        <v>10</v>
      </c>
      <c r="K1388" t="s">
        <v>10</v>
      </c>
      <c r="L1388" t="s">
        <v>8</v>
      </c>
      <c r="M1388">
        <v>70.099999999999994</v>
      </c>
      <c r="N1388">
        <v>35.6</v>
      </c>
      <c r="O1388">
        <v>24.7</v>
      </c>
      <c r="P1388">
        <v>29.8</v>
      </c>
      <c r="Q1388">
        <v>685</v>
      </c>
      <c r="R1388">
        <v>751</v>
      </c>
      <c r="S1388" s="5">
        <v>0.1</v>
      </c>
      <c r="T1388" t="s">
        <v>8</v>
      </c>
      <c r="X1388" s="4">
        <v>42492</v>
      </c>
      <c r="Y1388" s="4">
        <v>42453</v>
      </c>
      <c r="Z1388" t="s">
        <v>61</v>
      </c>
      <c r="AA1388" t="s">
        <v>732</v>
      </c>
      <c r="AB1388" t="s">
        <v>8</v>
      </c>
    </row>
    <row r="1389" spans="1:28" hidden="1" x14ac:dyDescent="0.3">
      <c r="A1389">
        <v>2209858</v>
      </c>
      <c r="B1389" t="s">
        <v>725</v>
      </c>
      <c r="C1389" t="s">
        <v>731</v>
      </c>
      <c r="E1389" t="s">
        <v>163</v>
      </c>
      <c r="F1389" t="s">
        <v>241</v>
      </c>
      <c r="G1389" t="s">
        <v>62</v>
      </c>
      <c r="H1389" t="s">
        <v>8</v>
      </c>
      <c r="I1389" t="s">
        <v>8</v>
      </c>
      <c r="J1389" t="s">
        <v>10</v>
      </c>
      <c r="K1389" t="s">
        <v>10</v>
      </c>
      <c r="L1389" t="s">
        <v>8</v>
      </c>
      <c r="M1389">
        <v>70.099999999999994</v>
      </c>
      <c r="N1389">
        <v>35.700000000000003</v>
      </c>
      <c r="O1389">
        <v>24.7</v>
      </c>
      <c r="P1389">
        <v>29.8</v>
      </c>
      <c r="Q1389">
        <v>685</v>
      </c>
      <c r="R1389">
        <v>751</v>
      </c>
      <c r="S1389" s="5">
        <v>0.1</v>
      </c>
      <c r="T1389" t="s">
        <v>8</v>
      </c>
      <c r="X1389" s="4">
        <v>41760</v>
      </c>
      <c r="Y1389" s="4">
        <v>41760</v>
      </c>
      <c r="Z1389" t="s">
        <v>61</v>
      </c>
      <c r="AA1389" t="s">
        <v>730</v>
      </c>
      <c r="AB1389" t="s">
        <v>8</v>
      </c>
    </row>
    <row r="1390" spans="1:28" hidden="1" x14ac:dyDescent="0.3">
      <c r="A1390">
        <v>2217247</v>
      </c>
      <c r="B1390" t="s">
        <v>725</v>
      </c>
      <c r="C1390" t="s">
        <v>729</v>
      </c>
      <c r="E1390" t="s">
        <v>163</v>
      </c>
      <c r="F1390" t="s">
        <v>241</v>
      </c>
      <c r="G1390" t="s">
        <v>62</v>
      </c>
      <c r="H1390" t="s">
        <v>8</v>
      </c>
      <c r="I1390" t="s">
        <v>8</v>
      </c>
      <c r="J1390" t="s">
        <v>10</v>
      </c>
      <c r="K1390" t="s">
        <v>10</v>
      </c>
      <c r="L1390" t="s">
        <v>8</v>
      </c>
      <c r="M1390">
        <v>70.099999999999994</v>
      </c>
      <c r="N1390">
        <v>35.700000000000003</v>
      </c>
      <c r="O1390">
        <v>26.8</v>
      </c>
      <c r="P1390">
        <v>32.700000000000003</v>
      </c>
      <c r="Q1390">
        <v>709</v>
      </c>
      <c r="R1390">
        <v>778</v>
      </c>
      <c r="S1390" s="5">
        <v>0.1</v>
      </c>
      <c r="T1390" t="s">
        <v>8</v>
      </c>
      <c r="X1390" s="4">
        <v>41883</v>
      </c>
      <c r="Y1390" s="4">
        <v>41863</v>
      </c>
      <c r="Z1390" t="s">
        <v>61</v>
      </c>
      <c r="AA1390" t="s">
        <v>728</v>
      </c>
      <c r="AB1390" t="s">
        <v>8</v>
      </c>
    </row>
    <row r="1391" spans="1:28" hidden="1" x14ac:dyDescent="0.3">
      <c r="A1391">
        <v>2263415</v>
      </c>
      <c r="B1391" t="s">
        <v>725</v>
      </c>
      <c r="C1391" t="s">
        <v>727</v>
      </c>
      <c r="E1391" t="s">
        <v>163</v>
      </c>
      <c r="F1391" t="s">
        <v>241</v>
      </c>
      <c r="G1391" t="s">
        <v>62</v>
      </c>
      <c r="H1391" t="s">
        <v>8</v>
      </c>
      <c r="I1391" t="s">
        <v>8</v>
      </c>
      <c r="J1391" t="s">
        <v>10</v>
      </c>
      <c r="K1391" t="s">
        <v>10</v>
      </c>
      <c r="L1391" t="s">
        <v>8</v>
      </c>
      <c r="M1391">
        <v>70.099999999999994</v>
      </c>
      <c r="N1391">
        <v>35.700000000000003</v>
      </c>
      <c r="O1391">
        <v>26.8</v>
      </c>
      <c r="P1391">
        <v>32.700000000000003</v>
      </c>
      <c r="Q1391">
        <v>709</v>
      </c>
      <c r="R1391">
        <v>778</v>
      </c>
      <c r="S1391" s="5">
        <v>0.1</v>
      </c>
      <c r="T1391" t="s">
        <v>8</v>
      </c>
      <c r="X1391" s="4">
        <v>42461</v>
      </c>
      <c r="Y1391" s="4">
        <v>42453</v>
      </c>
      <c r="Z1391" t="s">
        <v>61</v>
      </c>
      <c r="AA1391" t="s">
        <v>726</v>
      </c>
      <c r="AB1391" t="s">
        <v>8</v>
      </c>
    </row>
    <row r="1392" spans="1:28" hidden="1" x14ac:dyDescent="0.3">
      <c r="A1392">
        <v>2234542</v>
      </c>
      <c r="B1392" t="s">
        <v>725</v>
      </c>
      <c r="C1392" t="s">
        <v>724</v>
      </c>
      <c r="E1392" t="s">
        <v>163</v>
      </c>
      <c r="F1392" t="s">
        <v>241</v>
      </c>
      <c r="G1392" t="s">
        <v>62</v>
      </c>
      <c r="H1392" t="s">
        <v>8</v>
      </c>
      <c r="I1392" t="s">
        <v>8</v>
      </c>
      <c r="J1392" t="s">
        <v>10</v>
      </c>
      <c r="K1392" t="s">
        <v>10</v>
      </c>
      <c r="L1392" t="s">
        <v>8</v>
      </c>
      <c r="M1392">
        <v>70.099999999999994</v>
      </c>
      <c r="N1392">
        <v>35.700000000000003</v>
      </c>
      <c r="O1392">
        <v>26.8</v>
      </c>
      <c r="P1392">
        <v>32.700000000000003</v>
      </c>
      <c r="Q1392">
        <v>709</v>
      </c>
      <c r="R1392">
        <v>778</v>
      </c>
      <c r="S1392" s="5">
        <v>0.1</v>
      </c>
      <c r="T1392" t="s">
        <v>8</v>
      </c>
      <c r="X1392" s="4">
        <v>42079</v>
      </c>
      <c r="Y1392" s="4">
        <v>42074</v>
      </c>
      <c r="Z1392" t="s">
        <v>61</v>
      </c>
      <c r="AA1392" t="s">
        <v>723</v>
      </c>
      <c r="AB1392" t="s">
        <v>8</v>
      </c>
    </row>
    <row r="1393" spans="1:28" hidden="1" x14ac:dyDescent="0.3">
      <c r="A1393">
        <v>2244338</v>
      </c>
      <c r="B1393" t="s">
        <v>717</v>
      </c>
      <c r="C1393" t="s">
        <v>722</v>
      </c>
      <c r="E1393" t="s">
        <v>64</v>
      </c>
      <c r="F1393" t="s">
        <v>73</v>
      </c>
      <c r="G1393" t="s">
        <v>62</v>
      </c>
      <c r="H1393" t="s">
        <v>10</v>
      </c>
      <c r="I1393" t="s">
        <v>8</v>
      </c>
      <c r="J1393" t="s">
        <v>8</v>
      </c>
      <c r="K1393" t="s">
        <v>8</v>
      </c>
      <c r="L1393" t="s">
        <v>8</v>
      </c>
      <c r="M1393">
        <v>27.3</v>
      </c>
      <c r="N1393">
        <v>19.100000000000001</v>
      </c>
      <c r="O1393">
        <v>2.6</v>
      </c>
      <c r="P1393">
        <v>2.6</v>
      </c>
      <c r="Q1393">
        <v>250</v>
      </c>
      <c r="R1393">
        <v>283</v>
      </c>
      <c r="S1393" s="5">
        <v>0.12</v>
      </c>
      <c r="T1393" t="s">
        <v>8</v>
      </c>
      <c r="X1393" s="4">
        <v>42217</v>
      </c>
      <c r="Y1393" s="4">
        <v>42179</v>
      </c>
      <c r="Z1393" t="s">
        <v>61</v>
      </c>
      <c r="AA1393" t="s">
        <v>721</v>
      </c>
      <c r="AB1393" t="s">
        <v>8</v>
      </c>
    </row>
    <row r="1394" spans="1:28" hidden="1" x14ac:dyDescent="0.3">
      <c r="A1394">
        <v>2217128</v>
      </c>
      <c r="B1394" t="s">
        <v>717</v>
      </c>
      <c r="C1394" t="s">
        <v>720</v>
      </c>
      <c r="D1394" t="s">
        <v>719</v>
      </c>
      <c r="E1394" t="s">
        <v>64</v>
      </c>
      <c r="F1394" t="s">
        <v>68</v>
      </c>
      <c r="G1394" t="s">
        <v>62</v>
      </c>
      <c r="H1394" t="s">
        <v>10</v>
      </c>
      <c r="I1394" t="s">
        <v>8</v>
      </c>
      <c r="J1394" t="s">
        <v>8</v>
      </c>
      <c r="K1394" t="s">
        <v>8</v>
      </c>
      <c r="L1394" t="s">
        <v>8</v>
      </c>
      <c r="M1394">
        <v>33</v>
      </c>
      <c r="N1394">
        <v>18.5</v>
      </c>
      <c r="O1394">
        <v>3.1</v>
      </c>
      <c r="P1394">
        <v>3.8</v>
      </c>
      <c r="Q1394">
        <v>240</v>
      </c>
      <c r="R1394">
        <v>358</v>
      </c>
      <c r="S1394" s="5">
        <v>0.33</v>
      </c>
      <c r="T1394" t="s">
        <v>8</v>
      </c>
      <c r="X1394" s="4">
        <v>41866</v>
      </c>
      <c r="Y1394" s="4">
        <v>41857</v>
      </c>
      <c r="Z1394" t="s">
        <v>61</v>
      </c>
      <c r="AA1394" t="s">
        <v>718</v>
      </c>
      <c r="AB1394" t="s">
        <v>8</v>
      </c>
    </row>
    <row r="1395" spans="1:28" hidden="1" x14ac:dyDescent="0.3">
      <c r="A1395">
        <v>2271692</v>
      </c>
      <c r="B1395" t="s">
        <v>717</v>
      </c>
      <c r="C1395" t="s">
        <v>716</v>
      </c>
      <c r="E1395" t="s">
        <v>64</v>
      </c>
      <c r="F1395" t="s">
        <v>68</v>
      </c>
      <c r="G1395" t="s">
        <v>62</v>
      </c>
      <c r="H1395" t="s">
        <v>10</v>
      </c>
      <c r="I1395" t="s">
        <v>8</v>
      </c>
      <c r="J1395" t="s">
        <v>8</v>
      </c>
      <c r="K1395" t="s">
        <v>8</v>
      </c>
      <c r="L1395" t="s">
        <v>8</v>
      </c>
      <c r="M1395">
        <v>19.399999999999999</v>
      </c>
      <c r="N1395">
        <v>18.600000000000001</v>
      </c>
      <c r="O1395">
        <v>3.1</v>
      </c>
      <c r="P1395">
        <v>3.8</v>
      </c>
      <c r="Q1395">
        <v>199</v>
      </c>
      <c r="R1395">
        <v>358</v>
      </c>
      <c r="S1395" s="5">
        <v>0.44</v>
      </c>
      <c r="T1395" t="s">
        <v>8</v>
      </c>
      <c r="X1395" s="4">
        <v>42552</v>
      </c>
      <c r="Y1395" s="4">
        <v>42556</v>
      </c>
      <c r="Z1395" t="s">
        <v>61</v>
      </c>
      <c r="AA1395" t="s">
        <v>715</v>
      </c>
      <c r="AB1395" t="s">
        <v>8</v>
      </c>
    </row>
    <row r="1396" spans="1:28" hidden="1" x14ac:dyDescent="0.3">
      <c r="A1396">
        <v>2234665</v>
      </c>
      <c r="B1396" t="s">
        <v>696</v>
      </c>
      <c r="C1396" t="s">
        <v>714</v>
      </c>
      <c r="E1396" t="s">
        <v>205</v>
      </c>
      <c r="F1396" t="s">
        <v>209</v>
      </c>
      <c r="G1396" t="s">
        <v>62</v>
      </c>
      <c r="H1396" t="s">
        <v>8</v>
      </c>
      <c r="I1396" t="s">
        <v>8</v>
      </c>
      <c r="J1396" t="s">
        <v>8</v>
      </c>
      <c r="K1396" t="s">
        <v>8</v>
      </c>
      <c r="L1396" t="s">
        <v>8</v>
      </c>
      <c r="M1396">
        <v>59</v>
      </c>
      <c r="N1396">
        <v>24</v>
      </c>
      <c r="O1396">
        <v>10.3</v>
      </c>
      <c r="P1396">
        <v>12.1</v>
      </c>
      <c r="Q1396">
        <v>297</v>
      </c>
      <c r="R1396">
        <v>331</v>
      </c>
      <c r="S1396" s="5">
        <v>0.1</v>
      </c>
      <c r="T1396" t="s">
        <v>8</v>
      </c>
      <c r="X1396" s="4">
        <v>42007</v>
      </c>
      <c r="Y1396" s="4">
        <v>42065</v>
      </c>
      <c r="Z1396" t="s">
        <v>61</v>
      </c>
      <c r="AA1396" t="s">
        <v>713</v>
      </c>
      <c r="AB1396" t="s">
        <v>10</v>
      </c>
    </row>
    <row r="1397" spans="1:28" hidden="1" x14ac:dyDescent="0.3">
      <c r="A1397">
        <v>2234667</v>
      </c>
      <c r="B1397" t="s">
        <v>696</v>
      </c>
      <c r="C1397" t="s">
        <v>712</v>
      </c>
      <c r="E1397" t="s">
        <v>205</v>
      </c>
      <c r="F1397" t="s">
        <v>209</v>
      </c>
      <c r="G1397" t="s">
        <v>62</v>
      </c>
      <c r="H1397" t="s">
        <v>8</v>
      </c>
      <c r="I1397" t="s">
        <v>8</v>
      </c>
      <c r="J1397" t="s">
        <v>8</v>
      </c>
      <c r="K1397" t="s">
        <v>8</v>
      </c>
      <c r="L1397" t="s">
        <v>8</v>
      </c>
      <c r="M1397">
        <v>59</v>
      </c>
      <c r="N1397">
        <v>24</v>
      </c>
      <c r="O1397">
        <v>10.3</v>
      </c>
      <c r="P1397">
        <v>12.1</v>
      </c>
      <c r="Q1397">
        <v>297</v>
      </c>
      <c r="R1397">
        <v>331</v>
      </c>
      <c r="S1397" s="5">
        <v>0.1</v>
      </c>
      <c r="T1397" t="s">
        <v>8</v>
      </c>
      <c r="X1397" s="4">
        <v>42007</v>
      </c>
      <c r="Y1397" s="4">
        <v>42065</v>
      </c>
      <c r="Z1397" t="s">
        <v>61</v>
      </c>
      <c r="AA1397" t="s">
        <v>711</v>
      </c>
      <c r="AB1397" t="s">
        <v>10</v>
      </c>
    </row>
    <row r="1398" spans="1:28" hidden="1" x14ac:dyDescent="0.3">
      <c r="A1398">
        <v>2234666</v>
      </c>
      <c r="B1398" t="s">
        <v>696</v>
      </c>
      <c r="C1398" t="s">
        <v>710</v>
      </c>
      <c r="E1398" t="s">
        <v>205</v>
      </c>
      <c r="F1398" t="s">
        <v>209</v>
      </c>
      <c r="G1398" t="s">
        <v>62</v>
      </c>
      <c r="H1398" t="s">
        <v>8</v>
      </c>
      <c r="I1398" t="s">
        <v>8</v>
      </c>
      <c r="J1398" t="s">
        <v>8</v>
      </c>
      <c r="K1398" t="s">
        <v>8</v>
      </c>
      <c r="L1398" t="s">
        <v>8</v>
      </c>
      <c r="M1398">
        <v>59</v>
      </c>
      <c r="N1398">
        <v>24</v>
      </c>
      <c r="O1398">
        <v>10.3</v>
      </c>
      <c r="P1398">
        <v>12.1</v>
      </c>
      <c r="Q1398">
        <v>297</v>
      </c>
      <c r="R1398">
        <v>331</v>
      </c>
      <c r="S1398" s="5">
        <v>0.1</v>
      </c>
      <c r="T1398" t="s">
        <v>8</v>
      </c>
      <c r="X1398" s="4">
        <v>42007</v>
      </c>
      <c r="Y1398" s="4">
        <v>42065</v>
      </c>
      <c r="Z1398" t="s">
        <v>61</v>
      </c>
      <c r="AA1398" t="s">
        <v>709</v>
      </c>
      <c r="AB1398" t="s">
        <v>10</v>
      </c>
    </row>
    <row r="1399" spans="1:28" hidden="1" x14ac:dyDescent="0.3">
      <c r="A1399">
        <v>2234664</v>
      </c>
      <c r="B1399" t="s">
        <v>696</v>
      </c>
      <c r="C1399" t="s">
        <v>708</v>
      </c>
      <c r="E1399" t="s">
        <v>205</v>
      </c>
      <c r="F1399" t="s">
        <v>209</v>
      </c>
      <c r="G1399" t="s">
        <v>62</v>
      </c>
      <c r="H1399" t="s">
        <v>8</v>
      </c>
      <c r="I1399" t="s">
        <v>8</v>
      </c>
      <c r="J1399" t="s">
        <v>8</v>
      </c>
      <c r="K1399" t="s">
        <v>8</v>
      </c>
      <c r="L1399" t="s">
        <v>8</v>
      </c>
      <c r="M1399">
        <v>59</v>
      </c>
      <c r="N1399">
        <v>24</v>
      </c>
      <c r="O1399">
        <v>10.3</v>
      </c>
      <c r="P1399">
        <v>12.1</v>
      </c>
      <c r="Q1399">
        <v>297</v>
      </c>
      <c r="R1399">
        <v>331</v>
      </c>
      <c r="S1399" s="5">
        <v>0.1</v>
      </c>
      <c r="T1399" t="s">
        <v>8</v>
      </c>
      <c r="X1399" s="4">
        <v>42007</v>
      </c>
      <c r="Y1399" s="4">
        <v>42065</v>
      </c>
      <c r="Z1399" t="s">
        <v>61</v>
      </c>
      <c r="AA1399" t="s">
        <v>707</v>
      </c>
      <c r="AB1399" t="s">
        <v>10</v>
      </c>
    </row>
    <row r="1400" spans="1:28" hidden="1" x14ac:dyDescent="0.3">
      <c r="A1400">
        <v>2249044</v>
      </c>
      <c r="B1400" t="s">
        <v>696</v>
      </c>
      <c r="C1400" t="s">
        <v>706</v>
      </c>
      <c r="E1400" t="s">
        <v>205</v>
      </c>
      <c r="F1400" t="s">
        <v>209</v>
      </c>
      <c r="G1400" t="s">
        <v>62</v>
      </c>
      <c r="H1400" t="s">
        <v>8</v>
      </c>
      <c r="I1400" t="s">
        <v>8</v>
      </c>
      <c r="J1400" t="s">
        <v>8</v>
      </c>
      <c r="K1400" t="s">
        <v>8</v>
      </c>
      <c r="L1400" t="s">
        <v>8</v>
      </c>
      <c r="M1400">
        <v>59</v>
      </c>
      <c r="N1400">
        <v>24</v>
      </c>
      <c r="O1400">
        <v>10.3</v>
      </c>
      <c r="P1400">
        <v>12.1</v>
      </c>
      <c r="Q1400">
        <v>297</v>
      </c>
      <c r="R1400">
        <v>331</v>
      </c>
      <c r="S1400" s="5">
        <v>0.1</v>
      </c>
      <c r="T1400" t="s">
        <v>8</v>
      </c>
      <c r="X1400" s="4">
        <v>42007</v>
      </c>
      <c r="Y1400" s="4">
        <v>42278</v>
      </c>
      <c r="Z1400" t="s">
        <v>61</v>
      </c>
      <c r="AA1400" t="s">
        <v>705</v>
      </c>
      <c r="AB1400" t="s">
        <v>10</v>
      </c>
    </row>
    <row r="1401" spans="1:28" hidden="1" x14ac:dyDescent="0.3">
      <c r="A1401">
        <v>2249045</v>
      </c>
      <c r="B1401" t="s">
        <v>696</v>
      </c>
      <c r="C1401" t="s">
        <v>704</v>
      </c>
      <c r="E1401" t="s">
        <v>205</v>
      </c>
      <c r="F1401" t="s">
        <v>209</v>
      </c>
      <c r="G1401" t="s">
        <v>62</v>
      </c>
      <c r="H1401" t="s">
        <v>8</v>
      </c>
      <c r="I1401" t="s">
        <v>8</v>
      </c>
      <c r="J1401" t="s">
        <v>8</v>
      </c>
      <c r="K1401" t="s">
        <v>8</v>
      </c>
      <c r="L1401" t="s">
        <v>8</v>
      </c>
      <c r="M1401">
        <v>59</v>
      </c>
      <c r="N1401">
        <v>24</v>
      </c>
      <c r="O1401">
        <v>10.3</v>
      </c>
      <c r="P1401">
        <v>12.1</v>
      </c>
      <c r="Q1401">
        <v>297</v>
      </c>
      <c r="R1401">
        <v>331</v>
      </c>
      <c r="S1401" s="5">
        <v>0.1</v>
      </c>
      <c r="T1401" t="s">
        <v>8</v>
      </c>
      <c r="X1401" s="4">
        <v>42007</v>
      </c>
      <c r="Y1401" s="4">
        <v>42278</v>
      </c>
      <c r="Z1401" t="s">
        <v>61</v>
      </c>
      <c r="AA1401" t="s">
        <v>703</v>
      </c>
      <c r="AB1401" t="s">
        <v>10</v>
      </c>
    </row>
    <row r="1402" spans="1:28" hidden="1" x14ac:dyDescent="0.3">
      <c r="A1402">
        <v>2229663</v>
      </c>
      <c r="B1402" t="s">
        <v>696</v>
      </c>
      <c r="C1402" t="s">
        <v>702</v>
      </c>
      <c r="E1402" t="s">
        <v>205</v>
      </c>
      <c r="F1402" t="s">
        <v>209</v>
      </c>
      <c r="G1402" t="s">
        <v>62</v>
      </c>
      <c r="H1402" t="s">
        <v>8</v>
      </c>
      <c r="I1402" t="s">
        <v>8</v>
      </c>
      <c r="J1402" t="s">
        <v>8</v>
      </c>
      <c r="K1402" t="s">
        <v>8</v>
      </c>
      <c r="L1402" t="s">
        <v>8</v>
      </c>
      <c r="M1402">
        <v>59</v>
      </c>
      <c r="N1402">
        <v>24</v>
      </c>
      <c r="O1402">
        <v>10.3</v>
      </c>
      <c r="P1402">
        <v>12.1</v>
      </c>
      <c r="Q1402">
        <v>297</v>
      </c>
      <c r="R1402">
        <v>331</v>
      </c>
      <c r="S1402" s="5">
        <v>0.1</v>
      </c>
      <c r="T1402" t="s">
        <v>8</v>
      </c>
      <c r="X1402" s="4">
        <v>41982</v>
      </c>
      <c r="Y1402" s="4">
        <v>41977</v>
      </c>
      <c r="Z1402" t="s">
        <v>61</v>
      </c>
      <c r="AA1402" t="s">
        <v>701</v>
      </c>
      <c r="AB1402" t="s">
        <v>10</v>
      </c>
    </row>
    <row r="1403" spans="1:28" hidden="1" x14ac:dyDescent="0.3">
      <c r="A1403">
        <v>2229664</v>
      </c>
      <c r="B1403" t="s">
        <v>696</v>
      </c>
      <c r="C1403" t="s">
        <v>700</v>
      </c>
      <c r="E1403" t="s">
        <v>205</v>
      </c>
      <c r="F1403" t="s">
        <v>209</v>
      </c>
      <c r="G1403" t="s">
        <v>62</v>
      </c>
      <c r="H1403" t="s">
        <v>8</v>
      </c>
      <c r="I1403" t="s">
        <v>8</v>
      </c>
      <c r="J1403" t="s">
        <v>8</v>
      </c>
      <c r="K1403" t="s">
        <v>8</v>
      </c>
      <c r="L1403" t="s">
        <v>8</v>
      </c>
      <c r="M1403">
        <v>59</v>
      </c>
      <c r="N1403">
        <v>24</v>
      </c>
      <c r="O1403">
        <v>10.3</v>
      </c>
      <c r="P1403">
        <v>12.1</v>
      </c>
      <c r="Q1403">
        <v>297</v>
      </c>
      <c r="R1403">
        <v>331</v>
      </c>
      <c r="S1403" s="5">
        <v>0.1</v>
      </c>
      <c r="T1403" t="s">
        <v>8</v>
      </c>
      <c r="X1403" s="4">
        <v>42007</v>
      </c>
      <c r="Y1403" s="4">
        <v>41977</v>
      </c>
      <c r="Z1403" t="s">
        <v>61</v>
      </c>
      <c r="AA1403" t="s">
        <v>699</v>
      </c>
      <c r="AB1403" t="s">
        <v>10</v>
      </c>
    </row>
    <row r="1404" spans="1:28" hidden="1" x14ac:dyDescent="0.3">
      <c r="A1404">
        <v>2234663</v>
      </c>
      <c r="B1404" t="s">
        <v>696</v>
      </c>
      <c r="C1404" t="s">
        <v>698</v>
      </c>
      <c r="E1404" t="s">
        <v>205</v>
      </c>
      <c r="F1404" t="s">
        <v>209</v>
      </c>
      <c r="G1404" t="s">
        <v>62</v>
      </c>
      <c r="H1404" t="s">
        <v>8</v>
      </c>
      <c r="I1404" t="s">
        <v>8</v>
      </c>
      <c r="J1404" t="s">
        <v>8</v>
      </c>
      <c r="K1404" t="s">
        <v>8</v>
      </c>
      <c r="L1404" t="s">
        <v>8</v>
      </c>
      <c r="M1404">
        <v>59</v>
      </c>
      <c r="N1404">
        <v>24</v>
      </c>
      <c r="O1404">
        <v>10.3</v>
      </c>
      <c r="P1404">
        <v>12.1</v>
      </c>
      <c r="Q1404">
        <v>297</v>
      </c>
      <c r="R1404">
        <v>331</v>
      </c>
      <c r="S1404" s="5">
        <v>0.1</v>
      </c>
      <c r="T1404" t="s">
        <v>8</v>
      </c>
      <c r="X1404" s="4">
        <v>42007</v>
      </c>
      <c r="Y1404" s="4">
        <v>42065</v>
      </c>
      <c r="Z1404" t="s">
        <v>61</v>
      </c>
      <c r="AA1404" t="s">
        <v>697</v>
      </c>
      <c r="AB1404" t="s">
        <v>10</v>
      </c>
    </row>
    <row r="1405" spans="1:28" hidden="1" x14ac:dyDescent="0.3">
      <c r="A1405">
        <v>2234661</v>
      </c>
      <c r="B1405" t="s">
        <v>696</v>
      </c>
      <c r="C1405" t="s">
        <v>695</v>
      </c>
      <c r="E1405" t="s">
        <v>205</v>
      </c>
      <c r="F1405" t="s">
        <v>209</v>
      </c>
      <c r="G1405" t="s">
        <v>62</v>
      </c>
      <c r="H1405" t="s">
        <v>8</v>
      </c>
      <c r="I1405" t="s">
        <v>8</v>
      </c>
      <c r="J1405" t="s">
        <v>8</v>
      </c>
      <c r="K1405" t="s">
        <v>8</v>
      </c>
      <c r="L1405" t="s">
        <v>8</v>
      </c>
      <c r="M1405">
        <v>59</v>
      </c>
      <c r="N1405">
        <v>24</v>
      </c>
      <c r="O1405">
        <v>10.3</v>
      </c>
      <c r="P1405">
        <v>12.1</v>
      </c>
      <c r="Q1405">
        <v>297</v>
      </c>
      <c r="R1405">
        <v>331</v>
      </c>
      <c r="S1405" s="5">
        <v>0.1</v>
      </c>
      <c r="T1405" t="s">
        <v>8</v>
      </c>
      <c r="X1405" s="4">
        <v>42007</v>
      </c>
      <c r="Y1405" s="4">
        <v>42065</v>
      </c>
      <c r="Z1405" t="s">
        <v>61</v>
      </c>
      <c r="AA1405" t="s">
        <v>694</v>
      </c>
      <c r="AB1405" t="s">
        <v>10</v>
      </c>
    </row>
    <row r="1406" spans="1:28" hidden="1" x14ac:dyDescent="0.3">
      <c r="A1406">
        <v>2271699</v>
      </c>
      <c r="B1406" t="s">
        <v>328</v>
      </c>
      <c r="C1406">
        <v>550130</v>
      </c>
      <c r="E1406" t="s">
        <v>64</v>
      </c>
      <c r="F1406" t="s">
        <v>154</v>
      </c>
      <c r="G1406" t="s">
        <v>153</v>
      </c>
      <c r="H1406" t="s">
        <v>10</v>
      </c>
      <c r="I1406" t="s">
        <v>8</v>
      </c>
      <c r="J1406" t="s">
        <v>8</v>
      </c>
      <c r="K1406" t="s">
        <v>8</v>
      </c>
      <c r="L1406" t="s">
        <v>8</v>
      </c>
      <c r="M1406">
        <v>24.8</v>
      </c>
      <c r="N1406">
        <v>17.5</v>
      </c>
      <c r="O1406">
        <v>2.4</v>
      </c>
      <c r="P1406">
        <v>2.4</v>
      </c>
      <c r="Q1406">
        <v>213</v>
      </c>
      <c r="R1406">
        <v>274</v>
      </c>
      <c r="S1406" s="5">
        <v>0.22</v>
      </c>
      <c r="T1406" t="s">
        <v>8</v>
      </c>
      <c r="X1406" s="4">
        <v>42552</v>
      </c>
      <c r="Y1406" s="4">
        <v>42556</v>
      </c>
      <c r="Z1406" t="s">
        <v>61</v>
      </c>
      <c r="AA1406" t="s">
        <v>693</v>
      </c>
      <c r="AB1406" t="s">
        <v>8</v>
      </c>
    </row>
    <row r="1407" spans="1:28" hidden="1" x14ac:dyDescent="0.3">
      <c r="A1407">
        <v>2271700</v>
      </c>
      <c r="B1407" t="s">
        <v>328</v>
      </c>
      <c r="C1407">
        <v>550131</v>
      </c>
      <c r="E1407" t="s">
        <v>64</v>
      </c>
      <c r="F1407" t="s">
        <v>154</v>
      </c>
      <c r="G1407" t="s">
        <v>153</v>
      </c>
      <c r="H1407" t="s">
        <v>10</v>
      </c>
      <c r="I1407" t="s">
        <v>8</v>
      </c>
      <c r="J1407" t="s">
        <v>8</v>
      </c>
      <c r="K1407" t="s">
        <v>8</v>
      </c>
      <c r="L1407" t="s">
        <v>8</v>
      </c>
      <c r="M1407">
        <v>24.8</v>
      </c>
      <c r="N1407">
        <v>17.5</v>
      </c>
      <c r="O1407">
        <v>2.4</v>
      </c>
      <c r="P1407">
        <v>2.4</v>
      </c>
      <c r="Q1407">
        <v>213</v>
      </c>
      <c r="R1407">
        <v>274</v>
      </c>
      <c r="S1407" s="5">
        <v>0.22</v>
      </c>
      <c r="T1407" t="s">
        <v>8</v>
      </c>
      <c r="X1407" s="4">
        <v>42552</v>
      </c>
      <c r="Y1407" s="4">
        <v>42556</v>
      </c>
      <c r="Z1407" t="s">
        <v>61</v>
      </c>
      <c r="AA1407" t="s">
        <v>692</v>
      </c>
      <c r="AB1407" t="s">
        <v>8</v>
      </c>
    </row>
    <row r="1408" spans="1:28" hidden="1" x14ac:dyDescent="0.3">
      <c r="A1408">
        <v>2271695</v>
      </c>
      <c r="B1408" t="s">
        <v>328</v>
      </c>
      <c r="C1408">
        <v>550132</v>
      </c>
      <c r="E1408" t="s">
        <v>64</v>
      </c>
      <c r="F1408" t="s">
        <v>154</v>
      </c>
      <c r="G1408" t="s">
        <v>153</v>
      </c>
      <c r="H1408" t="s">
        <v>10</v>
      </c>
      <c r="I1408" t="s">
        <v>8</v>
      </c>
      <c r="J1408" t="s">
        <v>8</v>
      </c>
      <c r="K1408" t="s">
        <v>8</v>
      </c>
      <c r="L1408" t="s">
        <v>8</v>
      </c>
      <c r="M1408">
        <v>33.9</v>
      </c>
      <c r="N1408">
        <v>18.600000000000001</v>
      </c>
      <c r="O1408">
        <v>3.3</v>
      </c>
      <c r="P1408">
        <v>3.3</v>
      </c>
      <c r="Q1408">
        <v>220</v>
      </c>
      <c r="R1408">
        <v>282</v>
      </c>
      <c r="S1408" s="5">
        <v>0.22</v>
      </c>
      <c r="T1408" t="s">
        <v>8</v>
      </c>
      <c r="X1408" s="4">
        <v>42552</v>
      </c>
      <c r="Y1408" s="4">
        <v>42556</v>
      </c>
      <c r="Z1408" t="s">
        <v>61</v>
      </c>
      <c r="AA1408" t="s">
        <v>691</v>
      </c>
      <c r="AB1408" t="s">
        <v>8</v>
      </c>
    </row>
    <row r="1409" spans="1:28" hidden="1" x14ac:dyDescent="0.3">
      <c r="A1409">
        <v>2271696</v>
      </c>
      <c r="B1409" t="s">
        <v>328</v>
      </c>
      <c r="C1409">
        <v>550133</v>
      </c>
      <c r="E1409" t="s">
        <v>64</v>
      </c>
      <c r="F1409" t="s">
        <v>154</v>
      </c>
      <c r="G1409" t="s">
        <v>153</v>
      </c>
      <c r="H1409" t="s">
        <v>10</v>
      </c>
      <c r="I1409" t="s">
        <v>8</v>
      </c>
      <c r="J1409" t="s">
        <v>8</v>
      </c>
      <c r="K1409" t="s">
        <v>8</v>
      </c>
      <c r="L1409" t="s">
        <v>8</v>
      </c>
      <c r="M1409">
        <v>33.9</v>
      </c>
      <c r="N1409">
        <v>18.600000000000001</v>
      </c>
      <c r="O1409">
        <v>3.3</v>
      </c>
      <c r="P1409">
        <v>3.3</v>
      </c>
      <c r="Q1409">
        <v>220</v>
      </c>
      <c r="R1409">
        <v>282</v>
      </c>
      <c r="S1409" s="5">
        <v>0.22</v>
      </c>
      <c r="T1409" t="s">
        <v>8</v>
      </c>
      <c r="X1409" s="4">
        <v>42552</v>
      </c>
      <c r="Y1409" s="4">
        <v>42556</v>
      </c>
      <c r="Z1409" t="s">
        <v>61</v>
      </c>
      <c r="AA1409" t="s">
        <v>690</v>
      </c>
      <c r="AB1409" t="s">
        <v>8</v>
      </c>
    </row>
    <row r="1410" spans="1:28" hidden="1" x14ac:dyDescent="0.3">
      <c r="A1410">
        <v>2271697</v>
      </c>
      <c r="B1410" t="s">
        <v>328</v>
      </c>
      <c r="C1410">
        <v>550134</v>
      </c>
      <c r="E1410" t="s">
        <v>64</v>
      </c>
      <c r="F1410" t="s">
        <v>154</v>
      </c>
      <c r="G1410" t="s">
        <v>153</v>
      </c>
      <c r="H1410" t="s">
        <v>10</v>
      </c>
      <c r="I1410" t="s">
        <v>8</v>
      </c>
      <c r="J1410" t="s">
        <v>8</v>
      </c>
      <c r="K1410" t="s">
        <v>8</v>
      </c>
      <c r="L1410" t="s">
        <v>8</v>
      </c>
      <c r="M1410">
        <v>33.9</v>
      </c>
      <c r="N1410">
        <v>18.600000000000001</v>
      </c>
      <c r="O1410">
        <v>3.3</v>
      </c>
      <c r="P1410">
        <v>3.3</v>
      </c>
      <c r="Q1410">
        <v>220</v>
      </c>
      <c r="R1410">
        <v>282</v>
      </c>
      <c r="S1410" s="5">
        <v>0.22</v>
      </c>
      <c r="T1410" t="s">
        <v>8</v>
      </c>
      <c r="X1410" s="4">
        <v>42552</v>
      </c>
      <c r="Y1410" s="4">
        <v>42556</v>
      </c>
      <c r="Z1410" t="s">
        <v>61</v>
      </c>
      <c r="AA1410" t="s">
        <v>689</v>
      </c>
      <c r="AB1410" t="s">
        <v>8</v>
      </c>
    </row>
    <row r="1411" spans="1:28" hidden="1" x14ac:dyDescent="0.3">
      <c r="A1411">
        <v>2271698</v>
      </c>
      <c r="B1411" t="s">
        <v>328</v>
      </c>
      <c r="C1411">
        <v>550135</v>
      </c>
      <c r="E1411" t="s">
        <v>64</v>
      </c>
      <c r="F1411" t="s">
        <v>154</v>
      </c>
      <c r="G1411" t="s">
        <v>153</v>
      </c>
      <c r="H1411" t="s">
        <v>10</v>
      </c>
      <c r="I1411" t="s">
        <v>8</v>
      </c>
      <c r="J1411" t="s">
        <v>8</v>
      </c>
      <c r="K1411" t="s">
        <v>8</v>
      </c>
      <c r="L1411" t="s">
        <v>8</v>
      </c>
      <c r="M1411">
        <v>33.9</v>
      </c>
      <c r="N1411">
        <v>18.600000000000001</v>
      </c>
      <c r="O1411">
        <v>3.3</v>
      </c>
      <c r="P1411">
        <v>3.3</v>
      </c>
      <c r="Q1411">
        <v>220</v>
      </c>
      <c r="R1411">
        <v>282</v>
      </c>
      <c r="S1411" s="5">
        <v>0.22</v>
      </c>
      <c r="T1411" t="s">
        <v>8</v>
      </c>
      <c r="X1411" s="4">
        <v>42552</v>
      </c>
      <c r="Y1411" s="4">
        <v>42556</v>
      </c>
      <c r="Z1411" t="s">
        <v>61</v>
      </c>
      <c r="AA1411" t="s">
        <v>688</v>
      </c>
      <c r="AB1411" t="s">
        <v>8</v>
      </c>
    </row>
    <row r="1412" spans="1:28" hidden="1" x14ac:dyDescent="0.3">
      <c r="A1412">
        <v>2250120</v>
      </c>
      <c r="B1412" t="s">
        <v>687</v>
      </c>
      <c r="C1412" t="s">
        <v>65</v>
      </c>
      <c r="E1412" t="s">
        <v>64</v>
      </c>
      <c r="F1412" t="s">
        <v>63</v>
      </c>
      <c r="G1412" t="s">
        <v>62</v>
      </c>
      <c r="H1412" t="s">
        <v>10</v>
      </c>
      <c r="I1412" t="s">
        <v>8</v>
      </c>
      <c r="J1412" t="s">
        <v>8</v>
      </c>
      <c r="K1412" t="s">
        <v>8</v>
      </c>
      <c r="L1412" t="s">
        <v>8</v>
      </c>
      <c r="M1412">
        <v>43</v>
      </c>
      <c r="N1412">
        <v>21.6</v>
      </c>
      <c r="O1412">
        <v>4.5</v>
      </c>
      <c r="P1412">
        <v>5.4</v>
      </c>
      <c r="Q1412">
        <v>347</v>
      </c>
      <c r="R1412">
        <v>403</v>
      </c>
      <c r="S1412" s="5">
        <v>0.14000000000000001</v>
      </c>
      <c r="T1412" t="s">
        <v>8</v>
      </c>
      <c r="X1412" s="4">
        <v>42290</v>
      </c>
      <c r="Y1412" s="4">
        <v>42277</v>
      </c>
      <c r="Z1412" t="s">
        <v>61</v>
      </c>
      <c r="AA1412" t="s">
        <v>686</v>
      </c>
      <c r="AB1412" t="s">
        <v>8</v>
      </c>
    </row>
    <row r="1413" spans="1:28" s="6" customFormat="1" hidden="1" x14ac:dyDescent="0.3">
      <c r="A1413" s="6">
        <v>2236153</v>
      </c>
      <c r="B1413" s="6" t="s">
        <v>682</v>
      </c>
      <c r="C1413" s="6" t="s">
        <v>685</v>
      </c>
      <c r="E1413" s="6" t="s">
        <v>163</v>
      </c>
      <c r="F1413" s="6" t="s">
        <v>241</v>
      </c>
      <c r="G1413" s="6" t="s">
        <v>62</v>
      </c>
      <c r="H1413" s="6" t="s">
        <v>8</v>
      </c>
      <c r="I1413" s="6" t="s">
        <v>8</v>
      </c>
      <c r="J1413" s="6" t="s">
        <v>10</v>
      </c>
      <c r="K1413" s="6" t="s">
        <v>10</v>
      </c>
      <c r="L1413" s="6" t="s">
        <v>10</v>
      </c>
      <c r="M1413" s="6">
        <v>70.3</v>
      </c>
      <c r="N1413" s="6">
        <v>35.799999999999997</v>
      </c>
      <c r="O1413" s="6">
        <v>23.5</v>
      </c>
      <c r="P1413" s="6">
        <v>29.5</v>
      </c>
      <c r="Q1413" s="6">
        <v>716</v>
      </c>
      <c r="R1413" s="6">
        <v>748</v>
      </c>
      <c r="S1413" s="8">
        <v>0.05</v>
      </c>
      <c r="T1413" s="6" t="s">
        <v>10</v>
      </c>
      <c r="U1413" s="6" t="s">
        <v>336</v>
      </c>
      <c r="V1413" s="6" t="s">
        <v>684</v>
      </c>
      <c r="W1413" s="6" t="s">
        <v>10</v>
      </c>
      <c r="X1413" s="7">
        <v>42128</v>
      </c>
      <c r="Y1413" s="7">
        <v>42103</v>
      </c>
      <c r="Z1413" s="6" t="s">
        <v>61</v>
      </c>
      <c r="AA1413" s="6" t="s">
        <v>683</v>
      </c>
      <c r="AB1413" s="6" t="s">
        <v>8</v>
      </c>
    </row>
    <row r="1414" spans="1:28" hidden="1" x14ac:dyDescent="0.3">
      <c r="A1414">
        <v>2244474</v>
      </c>
      <c r="B1414" t="s">
        <v>682</v>
      </c>
      <c r="C1414" t="s">
        <v>681</v>
      </c>
      <c r="E1414" t="s">
        <v>87</v>
      </c>
      <c r="F1414" t="s">
        <v>680</v>
      </c>
      <c r="G1414" t="s">
        <v>62</v>
      </c>
      <c r="H1414" t="s">
        <v>8</v>
      </c>
      <c r="I1414" t="s">
        <v>10</v>
      </c>
      <c r="J1414" t="s">
        <v>10</v>
      </c>
      <c r="K1414" t="s">
        <v>10</v>
      </c>
      <c r="L1414" t="s">
        <v>8</v>
      </c>
      <c r="M1414">
        <v>83.5</v>
      </c>
      <c r="N1414">
        <v>42</v>
      </c>
      <c r="O1414">
        <v>25.6</v>
      </c>
      <c r="P1414">
        <v>32.700000000000003</v>
      </c>
      <c r="Q1414">
        <v>762</v>
      </c>
      <c r="R1414">
        <v>838</v>
      </c>
      <c r="S1414" s="5">
        <v>0.1</v>
      </c>
      <c r="T1414" t="s">
        <v>8</v>
      </c>
      <c r="X1414" s="4">
        <v>42226</v>
      </c>
      <c r="Y1414" s="4">
        <v>42207</v>
      </c>
      <c r="Z1414" t="s">
        <v>61</v>
      </c>
      <c r="AA1414" t="s">
        <v>679</v>
      </c>
      <c r="AB1414" t="s">
        <v>8</v>
      </c>
    </row>
    <row r="1415" spans="1:28" hidden="1" x14ac:dyDescent="0.3">
      <c r="A1415">
        <v>2210028</v>
      </c>
      <c r="B1415" t="s">
        <v>676</v>
      </c>
      <c r="C1415" t="s">
        <v>678</v>
      </c>
      <c r="E1415" t="s">
        <v>64</v>
      </c>
      <c r="F1415" t="s">
        <v>73</v>
      </c>
      <c r="G1415" t="s">
        <v>62</v>
      </c>
      <c r="H1415" t="s">
        <v>10</v>
      </c>
      <c r="I1415" t="s">
        <v>8</v>
      </c>
      <c r="J1415" t="s">
        <v>8</v>
      </c>
      <c r="K1415" t="s">
        <v>8</v>
      </c>
      <c r="L1415" t="s">
        <v>10</v>
      </c>
      <c r="M1415">
        <v>36.299999999999997</v>
      </c>
      <c r="N1415">
        <v>23.8</v>
      </c>
      <c r="O1415">
        <v>5.5</v>
      </c>
      <c r="P1415">
        <v>5.5</v>
      </c>
      <c r="Q1415">
        <v>278</v>
      </c>
      <c r="R1415">
        <v>310</v>
      </c>
      <c r="S1415" s="5">
        <v>0.1</v>
      </c>
      <c r="T1415" t="s">
        <v>8</v>
      </c>
      <c r="X1415" s="4">
        <v>41821</v>
      </c>
      <c r="Y1415" s="4">
        <v>41763</v>
      </c>
      <c r="Z1415" t="s">
        <v>61</v>
      </c>
      <c r="AA1415" t="s">
        <v>677</v>
      </c>
      <c r="AB1415" t="s">
        <v>8</v>
      </c>
    </row>
    <row r="1416" spans="1:28" hidden="1" x14ac:dyDescent="0.3">
      <c r="A1416">
        <v>2210029</v>
      </c>
      <c r="B1416" t="s">
        <v>676</v>
      </c>
      <c r="C1416" t="s">
        <v>675</v>
      </c>
      <c r="E1416" t="s">
        <v>64</v>
      </c>
      <c r="F1416" t="s">
        <v>73</v>
      </c>
      <c r="G1416" t="s">
        <v>62</v>
      </c>
      <c r="H1416" t="s">
        <v>10</v>
      </c>
      <c r="I1416" t="s">
        <v>8</v>
      </c>
      <c r="J1416" t="s">
        <v>8</v>
      </c>
      <c r="K1416" t="s">
        <v>8</v>
      </c>
      <c r="L1416" t="s">
        <v>10</v>
      </c>
      <c r="M1416">
        <v>36.299999999999997</v>
      </c>
      <c r="N1416">
        <v>23.8</v>
      </c>
      <c r="O1416">
        <v>5.5</v>
      </c>
      <c r="P1416">
        <v>5.5</v>
      </c>
      <c r="Q1416">
        <v>278</v>
      </c>
      <c r="R1416">
        <v>310</v>
      </c>
      <c r="S1416" s="5">
        <v>0.1</v>
      </c>
      <c r="T1416" t="s">
        <v>8</v>
      </c>
      <c r="X1416" s="4">
        <v>41821</v>
      </c>
      <c r="Y1416" s="4">
        <v>41763</v>
      </c>
      <c r="Z1416" t="s">
        <v>61</v>
      </c>
      <c r="AA1416" t="s">
        <v>674</v>
      </c>
      <c r="AB1416" t="s">
        <v>8</v>
      </c>
    </row>
    <row r="1417" spans="1:28" hidden="1" x14ac:dyDescent="0.3">
      <c r="A1417">
        <v>2242251</v>
      </c>
      <c r="B1417" t="s">
        <v>668</v>
      </c>
      <c r="C1417" t="s">
        <v>673</v>
      </c>
      <c r="E1417" t="s">
        <v>163</v>
      </c>
      <c r="F1417" t="s">
        <v>672</v>
      </c>
      <c r="G1417" t="s">
        <v>62</v>
      </c>
      <c r="H1417" t="s">
        <v>8</v>
      </c>
      <c r="I1417" t="s">
        <v>10</v>
      </c>
      <c r="J1417" t="s">
        <v>8</v>
      </c>
      <c r="K1417" t="s">
        <v>8</v>
      </c>
      <c r="L1417" t="s">
        <v>10</v>
      </c>
      <c r="M1417">
        <v>69.7</v>
      </c>
      <c r="N1417">
        <v>22</v>
      </c>
      <c r="O1417">
        <v>8.4</v>
      </c>
      <c r="P1417">
        <v>10.199999999999999</v>
      </c>
      <c r="Q1417">
        <v>387</v>
      </c>
      <c r="R1417">
        <v>433</v>
      </c>
      <c r="S1417" s="5">
        <v>0.11</v>
      </c>
      <c r="T1417" t="s">
        <v>8</v>
      </c>
      <c r="W1417" t="s">
        <v>8</v>
      </c>
      <c r="X1417" s="4">
        <v>41954</v>
      </c>
      <c r="Y1417" s="4">
        <v>41961</v>
      </c>
      <c r="Z1417" t="s">
        <v>61</v>
      </c>
      <c r="AA1417" t="s">
        <v>671</v>
      </c>
      <c r="AB1417" t="s">
        <v>8</v>
      </c>
    </row>
    <row r="1418" spans="1:28" hidden="1" x14ac:dyDescent="0.3">
      <c r="A1418">
        <v>2249180</v>
      </c>
      <c r="B1418" t="s">
        <v>668</v>
      </c>
      <c r="C1418" t="s">
        <v>670</v>
      </c>
      <c r="E1418" t="s">
        <v>163</v>
      </c>
      <c r="F1418" t="s">
        <v>241</v>
      </c>
      <c r="G1418" t="s">
        <v>62</v>
      </c>
      <c r="H1418" t="s">
        <v>8</v>
      </c>
      <c r="I1418" t="s">
        <v>8</v>
      </c>
      <c r="J1418" t="s">
        <v>10</v>
      </c>
      <c r="K1418" t="s">
        <v>10</v>
      </c>
      <c r="L1418" t="s">
        <v>10</v>
      </c>
      <c r="M1418">
        <v>69.8</v>
      </c>
      <c r="N1418">
        <v>36</v>
      </c>
      <c r="O1418">
        <v>23.6</v>
      </c>
      <c r="P1418">
        <v>29.4</v>
      </c>
      <c r="Q1418">
        <v>681</v>
      </c>
      <c r="R1418">
        <v>747</v>
      </c>
      <c r="S1418" s="5">
        <v>0.1</v>
      </c>
      <c r="T1418" t="s">
        <v>8</v>
      </c>
      <c r="X1418" s="4">
        <v>42285</v>
      </c>
      <c r="Y1418" s="4">
        <v>42279</v>
      </c>
      <c r="Z1418" t="s">
        <v>61</v>
      </c>
      <c r="AA1418" t="s">
        <v>669</v>
      </c>
      <c r="AB1418" t="s">
        <v>8</v>
      </c>
    </row>
    <row r="1419" spans="1:28" hidden="1" x14ac:dyDescent="0.3">
      <c r="A1419">
        <v>2272319</v>
      </c>
      <c r="B1419" t="s">
        <v>668</v>
      </c>
      <c r="C1419" t="s">
        <v>667</v>
      </c>
      <c r="E1419" t="s">
        <v>163</v>
      </c>
      <c r="F1419" t="s">
        <v>241</v>
      </c>
      <c r="G1419" t="s">
        <v>62</v>
      </c>
      <c r="H1419" t="s">
        <v>8</v>
      </c>
      <c r="I1419" t="s">
        <v>8</v>
      </c>
      <c r="J1419" t="s">
        <v>10</v>
      </c>
      <c r="K1419" t="s">
        <v>10</v>
      </c>
      <c r="L1419" t="s">
        <v>10</v>
      </c>
      <c r="M1419">
        <v>69.8</v>
      </c>
      <c r="N1419">
        <v>36</v>
      </c>
      <c r="O1419">
        <v>25.6</v>
      </c>
      <c r="P1419">
        <v>31.5</v>
      </c>
      <c r="Q1419">
        <v>681</v>
      </c>
      <c r="R1419">
        <v>767</v>
      </c>
      <c r="S1419" s="5">
        <v>0.12</v>
      </c>
      <c r="T1419" t="s">
        <v>8</v>
      </c>
      <c r="X1419" s="4">
        <v>42093</v>
      </c>
      <c r="Y1419" s="4">
        <v>42279</v>
      </c>
      <c r="Z1419" t="s">
        <v>61</v>
      </c>
      <c r="AA1419" t="s">
        <v>666</v>
      </c>
      <c r="AB1419" t="s">
        <v>8</v>
      </c>
    </row>
    <row r="1420" spans="1:28" hidden="1" x14ac:dyDescent="0.3">
      <c r="A1420">
        <v>2212660</v>
      </c>
      <c r="B1420" t="s">
        <v>661</v>
      </c>
      <c r="C1420" t="s">
        <v>665</v>
      </c>
      <c r="E1420" t="s">
        <v>64</v>
      </c>
      <c r="F1420" t="s">
        <v>73</v>
      </c>
      <c r="G1420" t="s">
        <v>62</v>
      </c>
      <c r="H1420" t="s">
        <v>10</v>
      </c>
      <c r="I1420" t="s">
        <v>8</v>
      </c>
      <c r="J1420" t="s">
        <v>8</v>
      </c>
      <c r="K1420" t="s">
        <v>8</v>
      </c>
      <c r="L1420" t="s">
        <v>8</v>
      </c>
      <c r="M1420">
        <v>26.6</v>
      </c>
      <c r="N1420">
        <v>17.7</v>
      </c>
      <c r="O1420">
        <v>2.6</v>
      </c>
      <c r="P1420">
        <v>2.6</v>
      </c>
      <c r="Q1420">
        <v>228</v>
      </c>
      <c r="R1420">
        <v>283</v>
      </c>
      <c r="S1420" s="5">
        <v>0.19</v>
      </c>
      <c r="T1420" t="s">
        <v>8</v>
      </c>
      <c r="X1420" s="4">
        <v>41802</v>
      </c>
      <c r="Y1420" s="4">
        <v>42135</v>
      </c>
      <c r="Z1420" t="s">
        <v>61</v>
      </c>
      <c r="AA1420" t="s">
        <v>664</v>
      </c>
      <c r="AB1420" t="s">
        <v>8</v>
      </c>
    </row>
    <row r="1421" spans="1:28" hidden="1" x14ac:dyDescent="0.3">
      <c r="A1421">
        <v>2212661</v>
      </c>
      <c r="B1421" t="s">
        <v>661</v>
      </c>
      <c r="C1421" t="s">
        <v>663</v>
      </c>
      <c r="E1421" t="s">
        <v>64</v>
      </c>
      <c r="F1421" t="s">
        <v>73</v>
      </c>
      <c r="G1421" t="s">
        <v>62</v>
      </c>
      <c r="H1421" t="s">
        <v>10</v>
      </c>
      <c r="I1421" t="s">
        <v>8</v>
      </c>
      <c r="J1421" t="s">
        <v>8</v>
      </c>
      <c r="K1421" t="s">
        <v>8</v>
      </c>
      <c r="L1421" t="s">
        <v>8</v>
      </c>
      <c r="M1421">
        <v>32.700000000000003</v>
      </c>
      <c r="N1421">
        <v>17.7</v>
      </c>
      <c r="O1421">
        <v>3.2</v>
      </c>
      <c r="P1421">
        <v>3.2</v>
      </c>
      <c r="Q1421">
        <v>258</v>
      </c>
      <c r="R1421">
        <v>289</v>
      </c>
      <c r="S1421" s="5">
        <v>0.11</v>
      </c>
      <c r="T1421" t="s">
        <v>8</v>
      </c>
      <c r="X1421" s="4">
        <v>41802</v>
      </c>
      <c r="Y1421" s="4">
        <v>42135</v>
      </c>
      <c r="Z1421" t="s">
        <v>61</v>
      </c>
      <c r="AA1421" t="s">
        <v>662</v>
      </c>
      <c r="AB1421" t="s">
        <v>8</v>
      </c>
    </row>
    <row r="1422" spans="1:28" hidden="1" x14ac:dyDescent="0.3">
      <c r="A1422">
        <v>2212662</v>
      </c>
      <c r="B1422" t="s">
        <v>661</v>
      </c>
      <c r="C1422" t="s">
        <v>660</v>
      </c>
      <c r="E1422" t="s">
        <v>64</v>
      </c>
      <c r="F1422" t="s">
        <v>73</v>
      </c>
      <c r="G1422" t="s">
        <v>62</v>
      </c>
      <c r="H1422" t="s">
        <v>10</v>
      </c>
      <c r="I1422" t="s">
        <v>8</v>
      </c>
      <c r="J1422" t="s">
        <v>8</v>
      </c>
      <c r="K1422" t="s">
        <v>8</v>
      </c>
      <c r="L1422" t="s">
        <v>8</v>
      </c>
      <c r="M1422">
        <v>32.700000000000003</v>
      </c>
      <c r="N1422">
        <v>17.7</v>
      </c>
      <c r="O1422">
        <v>3.3</v>
      </c>
      <c r="P1422">
        <v>3.3</v>
      </c>
      <c r="Q1422">
        <v>259</v>
      </c>
      <c r="R1422">
        <v>290</v>
      </c>
      <c r="S1422" s="5">
        <v>0.11</v>
      </c>
      <c r="T1422" t="s">
        <v>8</v>
      </c>
      <c r="X1422" s="4">
        <v>41802</v>
      </c>
      <c r="Y1422" s="4">
        <v>42135</v>
      </c>
      <c r="Z1422" t="s">
        <v>61</v>
      </c>
      <c r="AA1422" t="s">
        <v>659</v>
      </c>
      <c r="AB1422" t="s">
        <v>8</v>
      </c>
    </row>
    <row r="1423" spans="1:28" hidden="1" x14ac:dyDescent="0.3">
      <c r="A1423">
        <v>2237894</v>
      </c>
      <c r="B1423" t="s">
        <v>658</v>
      </c>
      <c r="C1423" t="s">
        <v>657</v>
      </c>
      <c r="E1423" t="s">
        <v>64</v>
      </c>
      <c r="F1423" t="s">
        <v>68</v>
      </c>
      <c r="G1423" t="s">
        <v>62</v>
      </c>
      <c r="H1423" t="s">
        <v>10</v>
      </c>
      <c r="I1423" t="s">
        <v>8</v>
      </c>
      <c r="J1423" t="s">
        <v>8</v>
      </c>
      <c r="K1423" t="s">
        <v>8</v>
      </c>
      <c r="L1423" t="s">
        <v>8</v>
      </c>
      <c r="M1423">
        <v>33.5</v>
      </c>
      <c r="N1423">
        <v>18.899999999999999</v>
      </c>
      <c r="O1423">
        <v>3.1</v>
      </c>
      <c r="P1423">
        <v>3.7</v>
      </c>
      <c r="Q1423">
        <v>250</v>
      </c>
      <c r="R1423">
        <v>358</v>
      </c>
      <c r="S1423" s="5">
        <v>0.3</v>
      </c>
      <c r="T1423" t="s">
        <v>8</v>
      </c>
      <c r="X1423" s="4">
        <v>42144</v>
      </c>
      <c r="Y1423" s="4">
        <v>42114</v>
      </c>
      <c r="Z1423" t="s">
        <v>61</v>
      </c>
      <c r="AA1423" t="s">
        <v>656</v>
      </c>
      <c r="AB1423" t="s">
        <v>8</v>
      </c>
    </row>
    <row r="1424" spans="1:28" hidden="1" x14ac:dyDescent="0.3">
      <c r="A1424">
        <v>2210398</v>
      </c>
      <c r="B1424" t="s">
        <v>639</v>
      </c>
      <c r="C1424" t="s">
        <v>655</v>
      </c>
      <c r="E1424" t="s">
        <v>64</v>
      </c>
      <c r="F1424" t="s">
        <v>154</v>
      </c>
      <c r="G1424" t="s">
        <v>153</v>
      </c>
      <c r="H1424" t="s">
        <v>10</v>
      </c>
      <c r="I1424" t="s">
        <v>8</v>
      </c>
      <c r="J1424" t="s">
        <v>8</v>
      </c>
      <c r="K1424" t="s">
        <v>8</v>
      </c>
      <c r="L1424" t="s">
        <v>8</v>
      </c>
      <c r="M1424">
        <v>19.399999999999999</v>
      </c>
      <c r="N1424">
        <v>18.600000000000001</v>
      </c>
      <c r="O1424">
        <v>1.6</v>
      </c>
      <c r="P1424">
        <v>1.6</v>
      </c>
      <c r="Q1424">
        <v>207</v>
      </c>
      <c r="R1424">
        <v>267</v>
      </c>
      <c r="S1424" s="5">
        <v>0.22</v>
      </c>
      <c r="T1424" t="s">
        <v>8</v>
      </c>
      <c r="X1424" s="4">
        <v>41713</v>
      </c>
      <c r="Y1424" s="4">
        <v>41647</v>
      </c>
      <c r="Z1424" t="s">
        <v>72</v>
      </c>
      <c r="AA1424" t="s">
        <v>654</v>
      </c>
      <c r="AB1424" t="s">
        <v>8</v>
      </c>
    </row>
    <row r="1425" spans="1:28" hidden="1" x14ac:dyDescent="0.3">
      <c r="A1425">
        <v>2210399</v>
      </c>
      <c r="B1425" t="s">
        <v>639</v>
      </c>
      <c r="C1425" t="s">
        <v>653</v>
      </c>
      <c r="E1425" t="s">
        <v>64</v>
      </c>
      <c r="F1425" t="s">
        <v>154</v>
      </c>
      <c r="G1425" t="s">
        <v>153</v>
      </c>
      <c r="H1425" t="s">
        <v>10</v>
      </c>
      <c r="I1425" t="s">
        <v>8</v>
      </c>
      <c r="J1425" t="s">
        <v>8</v>
      </c>
      <c r="K1425" t="s">
        <v>8</v>
      </c>
      <c r="L1425" t="s">
        <v>8</v>
      </c>
      <c r="M1425">
        <v>24.8</v>
      </c>
      <c r="N1425">
        <v>17.5</v>
      </c>
      <c r="O1425">
        <v>2.4</v>
      </c>
      <c r="P1425">
        <v>2.4</v>
      </c>
      <c r="Q1425">
        <v>213</v>
      </c>
      <c r="R1425">
        <v>274</v>
      </c>
      <c r="S1425" s="5">
        <v>0.22</v>
      </c>
      <c r="T1425" t="s">
        <v>8</v>
      </c>
      <c r="X1425" s="4">
        <v>41713</v>
      </c>
      <c r="Y1425" s="4">
        <v>41647</v>
      </c>
      <c r="Z1425" t="s">
        <v>72</v>
      </c>
      <c r="AA1425" t="s">
        <v>652</v>
      </c>
      <c r="AB1425" t="s">
        <v>8</v>
      </c>
    </row>
    <row r="1426" spans="1:28" hidden="1" x14ac:dyDescent="0.3">
      <c r="A1426">
        <v>2210400</v>
      </c>
      <c r="B1426" t="s">
        <v>639</v>
      </c>
      <c r="C1426" t="s">
        <v>651</v>
      </c>
      <c r="E1426" t="s">
        <v>64</v>
      </c>
      <c r="F1426" t="s">
        <v>154</v>
      </c>
      <c r="G1426" t="s">
        <v>153</v>
      </c>
      <c r="H1426" t="s">
        <v>10</v>
      </c>
      <c r="I1426" t="s">
        <v>8</v>
      </c>
      <c r="J1426" t="s">
        <v>8</v>
      </c>
      <c r="K1426" t="s">
        <v>8</v>
      </c>
      <c r="L1426" t="s">
        <v>8</v>
      </c>
      <c r="M1426">
        <v>24.8</v>
      </c>
      <c r="N1426">
        <v>17.5</v>
      </c>
      <c r="O1426">
        <v>2.4</v>
      </c>
      <c r="P1426">
        <v>2.4</v>
      </c>
      <c r="Q1426">
        <v>213</v>
      </c>
      <c r="R1426">
        <v>274</v>
      </c>
      <c r="S1426" s="5">
        <v>0.22</v>
      </c>
      <c r="T1426" t="s">
        <v>8</v>
      </c>
      <c r="X1426" s="4">
        <v>41713</v>
      </c>
      <c r="Y1426" s="4">
        <v>41647</v>
      </c>
      <c r="Z1426" t="s">
        <v>72</v>
      </c>
      <c r="AA1426" t="s">
        <v>650</v>
      </c>
      <c r="AB1426" t="s">
        <v>8</v>
      </c>
    </row>
    <row r="1427" spans="1:28" hidden="1" x14ac:dyDescent="0.3">
      <c r="A1427">
        <v>2210396</v>
      </c>
      <c r="B1427" t="s">
        <v>639</v>
      </c>
      <c r="C1427" t="s">
        <v>649</v>
      </c>
      <c r="E1427" t="s">
        <v>64</v>
      </c>
      <c r="F1427" t="s">
        <v>68</v>
      </c>
      <c r="G1427" t="s">
        <v>62</v>
      </c>
      <c r="H1427" t="s">
        <v>10</v>
      </c>
      <c r="I1427" t="s">
        <v>8</v>
      </c>
      <c r="J1427" t="s">
        <v>8</v>
      </c>
      <c r="K1427" t="s">
        <v>8</v>
      </c>
      <c r="L1427" t="s">
        <v>8</v>
      </c>
      <c r="M1427">
        <v>33</v>
      </c>
      <c r="N1427">
        <v>18.5</v>
      </c>
      <c r="O1427">
        <v>3.1</v>
      </c>
      <c r="P1427">
        <v>3.8</v>
      </c>
      <c r="Q1427">
        <v>270</v>
      </c>
      <c r="R1427">
        <v>358</v>
      </c>
      <c r="S1427" s="5">
        <v>0.25</v>
      </c>
      <c r="T1427" t="s">
        <v>8</v>
      </c>
      <c r="X1427" s="4">
        <v>41305</v>
      </c>
      <c r="Y1427" s="4">
        <v>41647</v>
      </c>
      <c r="Z1427" t="s">
        <v>72</v>
      </c>
      <c r="AA1427" t="s">
        <v>648</v>
      </c>
      <c r="AB1427" t="s">
        <v>8</v>
      </c>
    </row>
    <row r="1428" spans="1:28" hidden="1" x14ac:dyDescent="0.3">
      <c r="A1428">
        <v>2210397</v>
      </c>
      <c r="B1428" t="s">
        <v>639</v>
      </c>
      <c r="C1428" t="s">
        <v>647</v>
      </c>
      <c r="E1428" t="s">
        <v>64</v>
      </c>
      <c r="F1428" t="s">
        <v>68</v>
      </c>
      <c r="G1428" t="s">
        <v>62</v>
      </c>
      <c r="H1428" t="s">
        <v>10</v>
      </c>
      <c r="I1428" t="s">
        <v>8</v>
      </c>
      <c r="J1428" t="s">
        <v>8</v>
      </c>
      <c r="K1428" t="s">
        <v>8</v>
      </c>
      <c r="L1428" t="s">
        <v>8</v>
      </c>
      <c r="M1428">
        <v>33</v>
      </c>
      <c r="N1428">
        <v>18.5</v>
      </c>
      <c r="O1428">
        <v>3.1</v>
      </c>
      <c r="P1428">
        <v>3.8</v>
      </c>
      <c r="Q1428">
        <v>270</v>
      </c>
      <c r="R1428">
        <v>358</v>
      </c>
      <c r="S1428" s="5">
        <v>0.25</v>
      </c>
      <c r="T1428" t="s">
        <v>8</v>
      </c>
      <c r="X1428" s="4">
        <v>41305</v>
      </c>
      <c r="Y1428" s="4">
        <v>41647</v>
      </c>
      <c r="Z1428" t="s">
        <v>72</v>
      </c>
      <c r="AA1428" t="s">
        <v>646</v>
      </c>
      <c r="AB1428" t="s">
        <v>8</v>
      </c>
    </row>
    <row r="1429" spans="1:28" hidden="1" x14ac:dyDescent="0.3">
      <c r="A1429">
        <v>2210401</v>
      </c>
      <c r="B1429" t="s">
        <v>639</v>
      </c>
      <c r="C1429" t="s">
        <v>645</v>
      </c>
      <c r="E1429" t="s">
        <v>64</v>
      </c>
      <c r="F1429" t="s">
        <v>154</v>
      </c>
      <c r="G1429" t="s">
        <v>153</v>
      </c>
      <c r="H1429" t="s">
        <v>10</v>
      </c>
      <c r="I1429" t="s">
        <v>8</v>
      </c>
      <c r="J1429" t="s">
        <v>8</v>
      </c>
      <c r="K1429" t="s">
        <v>8</v>
      </c>
      <c r="L1429" t="s">
        <v>8</v>
      </c>
      <c r="M1429">
        <v>33.9</v>
      </c>
      <c r="N1429">
        <v>18.600000000000001</v>
      </c>
      <c r="O1429">
        <v>3.3</v>
      </c>
      <c r="P1429">
        <v>3.3</v>
      </c>
      <c r="Q1429">
        <v>220</v>
      </c>
      <c r="R1429">
        <v>282</v>
      </c>
      <c r="S1429" s="5">
        <v>0.22</v>
      </c>
      <c r="T1429" t="s">
        <v>8</v>
      </c>
      <c r="X1429" s="4">
        <v>41713</v>
      </c>
      <c r="Y1429" s="4">
        <v>41647</v>
      </c>
      <c r="Z1429" t="s">
        <v>72</v>
      </c>
      <c r="AA1429" t="s">
        <v>644</v>
      </c>
      <c r="AB1429" t="s">
        <v>8</v>
      </c>
    </row>
    <row r="1430" spans="1:28" hidden="1" x14ac:dyDescent="0.3">
      <c r="A1430">
        <v>2229910</v>
      </c>
      <c r="B1430" t="s">
        <v>639</v>
      </c>
      <c r="C1430" t="s">
        <v>643</v>
      </c>
      <c r="E1430" t="s">
        <v>64</v>
      </c>
      <c r="F1430" t="s">
        <v>68</v>
      </c>
      <c r="G1430" t="s">
        <v>62</v>
      </c>
      <c r="H1430" t="s">
        <v>10</v>
      </c>
      <c r="I1430" t="s">
        <v>8</v>
      </c>
      <c r="J1430" t="s">
        <v>8</v>
      </c>
      <c r="K1430" t="s">
        <v>8</v>
      </c>
      <c r="L1430" t="s">
        <v>8</v>
      </c>
      <c r="M1430">
        <v>33</v>
      </c>
      <c r="N1430">
        <v>18.5</v>
      </c>
      <c r="O1430">
        <v>3.5</v>
      </c>
      <c r="P1430">
        <v>4.3</v>
      </c>
      <c r="Q1430">
        <v>290</v>
      </c>
      <c r="R1430">
        <v>361</v>
      </c>
      <c r="S1430" s="5">
        <v>0.2</v>
      </c>
      <c r="T1430" t="s">
        <v>8</v>
      </c>
      <c r="X1430" s="4">
        <v>42005</v>
      </c>
      <c r="Y1430" s="4">
        <v>41991</v>
      </c>
      <c r="Z1430" t="s">
        <v>61</v>
      </c>
      <c r="AA1430" t="s">
        <v>642</v>
      </c>
      <c r="AB1430" t="s">
        <v>8</v>
      </c>
    </row>
    <row r="1431" spans="1:28" hidden="1" x14ac:dyDescent="0.3">
      <c r="A1431">
        <v>2229911</v>
      </c>
      <c r="B1431" t="s">
        <v>639</v>
      </c>
      <c r="C1431" t="s">
        <v>641</v>
      </c>
      <c r="E1431" t="s">
        <v>64</v>
      </c>
      <c r="F1431" t="s">
        <v>68</v>
      </c>
      <c r="G1431" t="s">
        <v>62</v>
      </c>
      <c r="H1431" t="s">
        <v>10</v>
      </c>
      <c r="I1431" t="s">
        <v>8</v>
      </c>
      <c r="J1431" t="s">
        <v>8</v>
      </c>
      <c r="K1431" t="s">
        <v>8</v>
      </c>
      <c r="L1431" t="s">
        <v>8</v>
      </c>
      <c r="M1431">
        <v>33</v>
      </c>
      <c r="N1431">
        <v>18.5</v>
      </c>
      <c r="O1431">
        <v>3.5</v>
      </c>
      <c r="P1431">
        <v>4.3</v>
      </c>
      <c r="Q1431">
        <v>290</v>
      </c>
      <c r="R1431">
        <v>361</v>
      </c>
      <c r="S1431" s="5">
        <v>0.2</v>
      </c>
      <c r="T1431" t="s">
        <v>8</v>
      </c>
      <c r="X1431" s="4">
        <v>42005</v>
      </c>
      <c r="Y1431" s="4">
        <v>41991</v>
      </c>
      <c r="Z1431" t="s">
        <v>61</v>
      </c>
      <c r="AA1431" t="s">
        <v>640</v>
      </c>
      <c r="AB1431" t="s">
        <v>8</v>
      </c>
    </row>
    <row r="1432" spans="1:28" hidden="1" x14ac:dyDescent="0.3">
      <c r="A1432">
        <v>2210402</v>
      </c>
      <c r="B1432" t="s">
        <v>639</v>
      </c>
      <c r="C1432" t="s">
        <v>638</v>
      </c>
      <c r="E1432" t="s">
        <v>64</v>
      </c>
      <c r="F1432" t="s">
        <v>154</v>
      </c>
      <c r="G1432" t="s">
        <v>153</v>
      </c>
      <c r="H1432" t="s">
        <v>10</v>
      </c>
      <c r="I1432" t="s">
        <v>8</v>
      </c>
      <c r="J1432" t="s">
        <v>8</v>
      </c>
      <c r="K1432" t="s">
        <v>8</v>
      </c>
      <c r="L1432" t="s">
        <v>8</v>
      </c>
      <c r="M1432">
        <v>33.9</v>
      </c>
      <c r="N1432">
        <v>19.7</v>
      </c>
      <c r="O1432">
        <v>4.4000000000000004</v>
      </c>
      <c r="P1432">
        <v>4.4000000000000004</v>
      </c>
      <c r="Q1432">
        <v>226</v>
      </c>
      <c r="R1432">
        <v>292</v>
      </c>
      <c r="S1432" s="5">
        <v>0.23</v>
      </c>
      <c r="T1432" t="s">
        <v>8</v>
      </c>
      <c r="X1432" s="4">
        <v>41713</v>
      </c>
      <c r="Y1432" s="4">
        <v>41647</v>
      </c>
      <c r="Z1432" t="s">
        <v>72</v>
      </c>
      <c r="AA1432" t="s">
        <v>637</v>
      </c>
      <c r="AB1432" t="s">
        <v>8</v>
      </c>
    </row>
    <row r="1433" spans="1:28" hidden="1" x14ac:dyDescent="0.3">
      <c r="A1433">
        <v>2285596</v>
      </c>
      <c r="B1433" t="s">
        <v>596</v>
      </c>
      <c r="C1433" t="s">
        <v>636</v>
      </c>
      <c r="E1433" t="s">
        <v>163</v>
      </c>
      <c r="F1433" t="s">
        <v>162</v>
      </c>
      <c r="G1433" t="s">
        <v>62</v>
      </c>
      <c r="H1433" t="s">
        <v>8</v>
      </c>
      <c r="I1433" t="s">
        <v>10</v>
      </c>
      <c r="J1433" t="s">
        <v>8</v>
      </c>
      <c r="K1433" t="s">
        <v>10</v>
      </c>
      <c r="L1433" t="s">
        <v>10</v>
      </c>
      <c r="M1433">
        <v>84</v>
      </c>
      <c r="N1433">
        <v>30</v>
      </c>
      <c r="O1433">
        <v>17.399999999999999</v>
      </c>
      <c r="P1433">
        <v>20.5</v>
      </c>
      <c r="Q1433">
        <v>560</v>
      </c>
      <c r="R1433">
        <v>614</v>
      </c>
      <c r="S1433" s="5">
        <v>0.1</v>
      </c>
      <c r="T1433" t="s">
        <v>8</v>
      </c>
      <c r="X1433" s="4">
        <v>41897</v>
      </c>
      <c r="Y1433" s="4">
        <v>42710</v>
      </c>
      <c r="Z1433" t="s">
        <v>61</v>
      </c>
      <c r="AA1433" t="s">
        <v>635</v>
      </c>
      <c r="AB1433" t="s">
        <v>8</v>
      </c>
    </row>
    <row r="1434" spans="1:28" hidden="1" x14ac:dyDescent="0.3">
      <c r="A1434">
        <v>2230805</v>
      </c>
      <c r="B1434" t="s">
        <v>596</v>
      </c>
      <c r="C1434" t="s">
        <v>634</v>
      </c>
      <c r="E1434" t="s">
        <v>179</v>
      </c>
      <c r="F1434" t="s">
        <v>178</v>
      </c>
      <c r="G1434" t="s">
        <v>62</v>
      </c>
      <c r="H1434" t="s">
        <v>8</v>
      </c>
      <c r="I1434" t="s">
        <v>10</v>
      </c>
      <c r="J1434" t="s">
        <v>8</v>
      </c>
      <c r="K1434" t="s">
        <v>8</v>
      </c>
      <c r="L1434" t="s">
        <v>10</v>
      </c>
      <c r="M1434">
        <v>84</v>
      </c>
      <c r="N1434">
        <v>36</v>
      </c>
      <c r="O1434">
        <v>23.5</v>
      </c>
      <c r="P1434">
        <v>23.5</v>
      </c>
      <c r="Q1434">
        <v>375</v>
      </c>
      <c r="R1434">
        <v>417</v>
      </c>
      <c r="S1434" s="5">
        <v>0.1</v>
      </c>
      <c r="T1434" t="s">
        <v>8</v>
      </c>
      <c r="X1434" s="4">
        <v>41913</v>
      </c>
      <c r="Y1434" s="4">
        <v>41995</v>
      </c>
      <c r="Z1434" t="s">
        <v>61</v>
      </c>
      <c r="AA1434" t="s">
        <v>633</v>
      </c>
      <c r="AB1434" t="s">
        <v>8</v>
      </c>
    </row>
    <row r="1435" spans="1:28" hidden="1" x14ac:dyDescent="0.3">
      <c r="A1435">
        <v>2285598</v>
      </c>
      <c r="B1435" t="s">
        <v>596</v>
      </c>
      <c r="C1435" t="s">
        <v>632</v>
      </c>
      <c r="E1435" t="s">
        <v>163</v>
      </c>
      <c r="F1435" t="s">
        <v>162</v>
      </c>
      <c r="G1435" t="s">
        <v>62</v>
      </c>
      <c r="H1435" t="s">
        <v>8</v>
      </c>
      <c r="I1435" t="s">
        <v>10</v>
      </c>
      <c r="J1435" t="s">
        <v>8</v>
      </c>
      <c r="K1435" t="s">
        <v>10</v>
      </c>
      <c r="L1435" t="s">
        <v>10</v>
      </c>
      <c r="M1435">
        <v>84</v>
      </c>
      <c r="N1435">
        <v>36</v>
      </c>
      <c r="O1435">
        <v>21.6</v>
      </c>
      <c r="P1435">
        <v>25.4</v>
      </c>
      <c r="Q1435">
        <v>602</v>
      </c>
      <c r="R1435">
        <v>660</v>
      </c>
      <c r="S1435" s="5">
        <v>0.1</v>
      </c>
      <c r="T1435" t="s">
        <v>8</v>
      </c>
      <c r="X1435" s="4">
        <v>41944</v>
      </c>
      <c r="Y1435" s="4">
        <v>42710</v>
      </c>
      <c r="Z1435" t="s">
        <v>61</v>
      </c>
      <c r="AA1435" t="s">
        <v>631</v>
      </c>
      <c r="AB1435" t="s">
        <v>8</v>
      </c>
    </row>
    <row r="1436" spans="1:28" hidden="1" x14ac:dyDescent="0.3">
      <c r="A1436">
        <v>2285597</v>
      </c>
      <c r="B1436" t="s">
        <v>596</v>
      </c>
      <c r="C1436" t="s">
        <v>630</v>
      </c>
      <c r="E1436" t="s">
        <v>163</v>
      </c>
      <c r="F1436" t="s">
        <v>162</v>
      </c>
      <c r="G1436" t="s">
        <v>62</v>
      </c>
      <c r="H1436" t="s">
        <v>8</v>
      </c>
      <c r="I1436" t="s">
        <v>10</v>
      </c>
      <c r="J1436" t="s">
        <v>8</v>
      </c>
      <c r="K1436" t="s">
        <v>10</v>
      </c>
      <c r="L1436" t="s">
        <v>10</v>
      </c>
      <c r="M1436">
        <v>84</v>
      </c>
      <c r="N1436">
        <v>36</v>
      </c>
      <c r="O1436">
        <v>21.6</v>
      </c>
      <c r="P1436">
        <v>25.4</v>
      </c>
      <c r="Q1436">
        <v>602</v>
      </c>
      <c r="R1436">
        <v>660</v>
      </c>
      <c r="S1436" s="5">
        <v>0.1</v>
      </c>
      <c r="T1436" t="s">
        <v>8</v>
      </c>
      <c r="X1436" s="4">
        <v>41897</v>
      </c>
      <c r="Y1436" s="4">
        <v>42710</v>
      </c>
      <c r="Z1436" t="s">
        <v>61</v>
      </c>
      <c r="AA1436" t="s">
        <v>629</v>
      </c>
      <c r="AB1436" t="s">
        <v>8</v>
      </c>
    </row>
    <row r="1437" spans="1:28" hidden="1" x14ac:dyDescent="0.3">
      <c r="A1437">
        <v>2248320</v>
      </c>
      <c r="B1437" t="s">
        <v>596</v>
      </c>
      <c r="C1437" t="s">
        <v>628</v>
      </c>
      <c r="E1437" t="s">
        <v>87</v>
      </c>
      <c r="F1437" t="s">
        <v>86</v>
      </c>
      <c r="G1437" t="s">
        <v>62</v>
      </c>
      <c r="H1437" t="s">
        <v>8</v>
      </c>
      <c r="I1437" t="s">
        <v>10</v>
      </c>
      <c r="J1437" t="s">
        <v>8</v>
      </c>
      <c r="K1437" t="s">
        <v>10</v>
      </c>
      <c r="L1437" t="s">
        <v>10</v>
      </c>
      <c r="M1437">
        <v>84</v>
      </c>
      <c r="N1437">
        <v>42</v>
      </c>
      <c r="O1437">
        <v>24.3</v>
      </c>
      <c r="P1437">
        <v>30.4</v>
      </c>
      <c r="Q1437">
        <v>685</v>
      </c>
      <c r="R1437">
        <v>752</v>
      </c>
      <c r="S1437" s="5">
        <v>0.1</v>
      </c>
      <c r="T1437" t="s">
        <v>8</v>
      </c>
      <c r="X1437" s="4">
        <v>41944</v>
      </c>
      <c r="Y1437" s="4">
        <v>42268</v>
      </c>
      <c r="Z1437" t="s">
        <v>61</v>
      </c>
      <c r="AA1437" t="s">
        <v>627</v>
      </c>
      <c r="AB1437" t="s">
        <v>8</v>
      </c>
    </row>
    <row r="1438" spans="1:28" hidden="1" x14ac:dyDescent="0.3">
      <c r="A1438">
        <v>2248319</v>
      </c>
      <c r="B1438" t="s">
        <v>596</v>
      </c>
      <c r="C1438" t="s">
        <v>626</v>
      </c>
      <c r="E1438" t="s">
        <v>87</v>
      </c>
      <c r="F1438" t="s">
        <v>86</v>
      </c>
      <c r="G1438" t="s">
        <v>62</v>
      </c>
      <c r="H1438" t="s">
        <v>8</v>
      </c>
      <c r="I1438" t="s">
        <v>10</v>
      </c>
      <c r="J1438" t="s">
        <v>8</v>
      </c>
      <c r="K1438" t="s">
        <v>10</v>
      </c>
      <c r="L1438" t="s">
        <v>10</v>
      </c>
      <c r="M1438">
        <v>84</v>
      </c>
      <c r="N1438">
        <v>48</v>
      </c>
      <c r="O1438">
        <v>28.9</v>
      </c>
      <c r="P1438">
        <v>36.200000000000003</v>
      </c>
      <c r="Q1438">
        <v>738</v>
      </c>
      <c r="R1438">
        <v>811</v>
      </c>
      <c r="S1438" s="5">
        <v>0.1</v>
      </c>
      <c r="T1438" t="s">
        <v>8</v>
      </c>
      <c r="X1438" s="4">
        <v>41944</v>
      </c>
      <c r="Y1438" s="4">
        <v>42268</v>
      </c>
      <c r="Z1438" t="s">
        <v>61</v>
      </c>
      <c r="AA1438" t="s">
        <v>625</v>
      </c>
      <c r="AB1438" t="s">
        <v>8</v>
      </c>
    </row>
    <row r="1439" spans="1:28" hidden="1" x14ac:dyDescent="0.3">
      <c r="A1439">
        <v>2211709</v>
      </c>
      <c r="B1439" t="s">
        <v>596</v>
      </c>
      <c r="C1439" t="s">
        <v>624</v>
      </c>
      <c r="E1439" t="s">
        <v>179</v>
      </c>
      <c r="F1439" t="s">
        <v>178</v>
      </c>
      <c r="G1439" t="s">
        <v>62</v>
      </c>
      <c r="H1439" t="s">
        <v>8</v>
      </c>
      <c r="I1439" t="s">
        <v>10</v>
      </c>
      <c r="J1439" t="s">
        <v>8</v>
      </c>
      <c r="K1439" t="s">
        <v>8</v>
      </c>
      <c r="L1439" t="s">
        <v>10</v>
      </c>
      <c r="M1439">
        <v>84</v>
      </c>
      <c r="N1439">
        <v>24</v>
      </c>
      <c r="O1439">
        <v>12.9</v>
      </c>
      <c r="P1439">
        <v>12.9</v>
      </c>
      <c r="Q1439">
        <v>298</v>
      </c>
      <c r="R1439">
        <v>332</v>
      </c>
      <c r="S1439" s="5">
        <v>0.1</v>
      </c>
      <c r="T1439" t="s">
        <v>8</v>
      </c>
      <c r="X1439" s="4">
        <v>41640</v>
      </c>
      <c r="Y1439" s="4">
        <v>41781</v>
      </c>
      <c r="Z1439" t="s">
        <v>61</v>
      </c>
      <c r="AA1439" t="s">
        <v>623</v>
      </c>
      <c r="AB1439" t="s">
        <v>8</v>
      </c>
    </row>
    <row r="1440" spans="1:28" hidden="1" x14ac:dyDescent="0.3">
      <c r="A1440">
        <v>2211711</v>
      </c>
      <c r="B1440" t="s">
        <v>596</v>
      </c>
      <c r="C1440" t="s">
        <v>622</v>
      </c>
      <c r="E1440" t="s">
        <v>179</v>
      </c>
      <c r="F1440" t="s">
        <v>178</v>
      </c>
      <c r="G1440" t="s">
        <v>62</v>
      </c>
      <c r="H1440" t="s">
        <v>8</v>
      </c>
      <c r="I1440" t="s">
        <v>10</v>
      </c>
      <c r="J1440" t="s">
        <v>8</v>
      </c>
      <c r="K1440" t="s">
        <v>8</v>
      </c>
      <c r="L1440" t="s">
        <v>10</v>
      </c>
      <c r="M1440">
        <v>84</v>
      </c>
      <c r="N1440">
        <v>30</v>
      </c>
      <c r="O1440">
        <v>17.3</v>
      </c>
      <c r="P1440">
        <v>17.3</v>
      </c>
      <c r="Q1440">
        <v>330</v>
      </c>
      <c r="R1440">
        <v>367</v>
      </c>
      <c r="S1440" s="5">
        <v>0.1</v>
      </c>
      <c r="T1440" t="s">
        <v>8</v>
      </c>
      <c r="X1440" s="4">
        <v>41518</v>
      </c>
      <c r="Y1440" s="4">
        <v>41781</v>
      </c>
      <c r="Z1440" t="s">
        <v>61</v>
      </c>
      <c r="AA1440" t="s">
        <v>621</v>
      </c>
      <c r="AB1440" t="s">
        <v>8</v>
      </c>
    </row>
    <row r="1441" spans="1:28" hidden="1" x14ac:dyDescent="0.3">
      <c r="A1441">
        <v>2245578</v>
      </c>
      <c r="B1441" t="s">
        <v>596</v>
      </c>
      <c r="C1441" t="s">
        <v>620</v>
      </c>
      <c r="E1441" t="s">
        <v>179</v>
      </c>
      <c r="F1441" t="s">
        <v>178</v>
      </c>
      <c r="G1441" t="s">
        <v>62</v>
      </c>
      <c r="H1441" t="s">
        <v>8</v>
      </c>
      <c r="I1441" t="s">
        <v>10</v>
      </c>
      <c r="J1441" t="s">
        <v>8</v>
      </c>
      <c r="K1441" t="s">
        <v>8</v>
      </c>
      <c r="L1441" t="s">
        <v>10</v>
      </c>
      <c r="M1441">
        <v>84</v>
      </c>
      <c r="N1441">
        <v>36</v>
      </c>
      <c r="O1441">
        <v>21.4</v>
      </c>
      <c r="P1441">
        <v>21.4</v>
      </c>
      <c r="Q1441">
        <v>360</v>
      </c>
      <c r="R1441">
        <v>400</v>
      </c>
      <c r="S1441" s="5">
        <v>0.1</v>
      </c>
      <c r="T1441" t="s">
        <v>8</v>
      </c>
      <c r="X1441" s="4">
        <v>42156</v>
      </c>
      <c r="Y1441" s="4">
        <v>42226</v>
      </c>
      <c r="Z1441" t="s">
        <v>61</v>
      </c>
      <c r="AA1441" t="s">
        <v>619</v>
      </c>
      <c r="AB1441" t="s">
        <v>8</v>
      </c>
    </row>
    <row r="1442" spans="1:28" hidden="1" x14ac:dyDescent="0.3">
      <c r="A1442">
        <v>2209868</v>
      </c>
      <c r="B1442" t="s">
        <v>596</v>
      </c>
      <c r="C1442" t="s">
        <v>618</v>
      </c>
      <c r="E1442" t="s">
        <v>64</v>
      </c>
      <c r="F1442" t="s">
        <v>73</v>
      </c>
      <c r="G1442" t="s">
        <v>62</v>
      </c>
      <c r="H1442" t="s">
        <v>10</v>
      </c>
      <c r="I1442" t="s">
        <v>8</v>
      </c>
      <c r="J1442" t="s">
        <v>8</v>
      </c>
      <c r="K1442" t="s">
        <v>8</v>
      </c>
      <c r="L1442" t="s">
        <v>10</v>
      </c>
      <c r="M1442">
        <v>34</v>
      </c>
      <c r="N1442">
        <v>24</v>
      </c>
      <c r="O1442">
        <v>4</v>
      </c>
      <c r="P1442">
        <v>4</v>
      </c>
      <c r="Q1442">
        <v>213</v>
      </c>
      <c r="R1442">
        <v>296</v>
      </c>
      <c r="S1442" s="5">
        <v>0.28000000000000003</v>
      </c>
      <c r="T1442" t="s">
        <v>8</v>
      </c>
      <c r="X1442" s="4">
        <v>41760</v>
      </c>
      <c r="Y1442" s="4">
        <v>41760</v>
      </c>
      <c r="Z1442" t="s">
        <v>61</v>
      </c>
      <c r="AA1442" t="s">
        <v>617</v>
      </c>
      <c r="AB1442" t="s">
        <v>8</v>
      </c>
    </row>
    <row r="1443" spans="1:28" hidden="1" x14ac:dyDescent="0.3">
      <c r="A1443">
        <v>2211715</v>
      </c>
      <c r="B1443" t="s">
        <v>596</v>
      </c>
      <c r="C1443" t="s">
        <v>616</v>
      </c>
      <c r="E1443" t="s">
        <v>64</v>
      </c>
      <c r="F1443" t="s">
        <v>73</v>
      </c>
      <c r="G1443" t="s">
        <v>62</v>
      </c>
      <c r="H1443" t="s">
        <v>10</v>
      </c>
      <c r="I1443" t="s">
        <v>8</v>
      </c>
      <c r="J1443" t="s">
        <v>8</v>
      </c>
      <c r="K1443" t="s">
        <v>8</v>
      </c>
      <c r="L1443" t="s">
        <v>10</v>
      </c>
      <c r="M1443">
        <v>34</v>
      </c>
      <c r="N1443">
        <v>27</v>
      </c>
      <c r="O1443">
        <v>4.5999999999999996</v>
      </c>
      <c r="P1443">
        <v>4.5999999999999996</v>
      </c>
      <c r="Q1443">
        <v>217</v>
      </c>
      <c r="R1443">
        <v>301</v>
      </c>
      <c r="S1443" s="5">
        <v>0.28000000000000003</v>
      </c>
      <c r="T1443" t="s">
        <v>8</v>
      </c>
      <c r="X1443" s="4">
        <v>41760</v>
      </c>
      <c r="Y1443" s="4">
        <v>41781</v>
      </c>
      <c r="Z1443" t="s">
        <v>61</v>
      </c>
      <c r="AA1443" t="s">
        <v>615</v>
      </c>
      <c r="AB1443" t="s">
        <v>8</v>
      </c>
    </row>
    <row r="1444" spans="1:28" hidden="1" x14ac:dyDescent="0.3">
      <c r="A1444">
        <v>2209869</v>
      </c>
      <c r="B1444" t="s">
        <v>596</v>
      </c>
      <c r="C1444" t="s">
        <v>614</v>
      </c>
      <c r="E1444" t="s">
        <v>64</v>
      </c>
      <c r="F1444" t="s">
        <v>613</v>
      </c>
      <c r="G1444" t="s">
        <v>62</v>
      </c>
      <c r="H1444" t="s">
        <v>10</v>
      </c>
      <c r="I1444" t="s">
        <v>8</v>
      </c>
      <c r="J1444" t="s">
        <v>8</v>
      </c>
      <c r="K1444" t="s">
        <v>8</v>
      </c>
      <c r="L1444" t="s">
        <v>10</v>
      </c>
      <c r="M1444">
        <v>34</v>
      </c>
      <c r="N1444">
        <v>30</v>
      </c>
      <c r="O1444">
        <v>5</v>
      </c>
      <c r="P1444">
        <v>6.5</v>
      </c>
      <c r="Q1444">
        <v>374</v>
      </c>
      <c r="R1444">
        <v>416</v>
      </c>
      <c r="S1444" s="5">
        <v>0.1</v>
      </c>
      <c r="T1444" t="s">
        <v>8</v>
      </c>
      <c r="X1444" s="4">
        <v>41518</v>
      </c>
      <c r="Y1444" s="4">
        <v>41760</v>
      </c>
      <c r="Z1444" t="s">
        <v>61</v>
      </c>
      <c r="AA1444" t="s">
        <v>612</v>
      </c>
      <c r="AB1444" t="s">
        <v>8</v>
      </c>
    </row>
    <row r="1445" spans="1:28" hidden="1" x14ac:dyDescent="0.3">
      <c r="A1445">
        <v>2212207</v>
      </c>
      <c r="B1445" t="s">
        <v>596</v>
      </c>
      <c r="C1445" t="s">
        <v>611</v>
      </c>
      <c r="E1445" t="s">
        <v>64</v>
      </c>
      <c r="F1445" t="s">
        <v>610</v>
      </c>
      <c r="G1445" t="s">
        <v>62</v>
      </c>
      <c r="H1445" t="s">
        <v>10</v>
      </c>
      <c r="I1445" t="s">
        <v>8</v>
      </c>
      <c r="J1445" t="s">
        <v>8</v>
      </c>
      <c r="K1445" t="s">
        <v>10</v>
      </c>
      <c r="L1445" t="s">
        <v>10</v>
      </c>
      <c r="M1445">
        <v>34</v>
      </c>
      <c r="N1445">
        <v>30</v>
      </c>
      <c r="O1445">
        <v>5</v>
      </c>
      <c r="P1445">
        <v>6.5</v>
      </c>
      <c r="Q1445">
        <v>458</v>
      </c>
      <c r="R1445">
        <v>500</v>
      </c>
      <c r="S1445" s="5">
        <v>0.1</v>
      </c>
      <c r="T1445" t="s">
        <v>8</v>
      </c>
      <c r="X1445" s="4">
        <v>41518</v>
      </c>
      <c r="Y1445" s="4">
        <v>41760</v>
      </c>
      <c r="Z1445" t="s">
        <v>61</v>
      </c>
      <c r="AA1445" t="s">
        <v>609</v>
      </c>
      <c r="AB1445" t="s">
        <v>8</v>
      </c>
    </row>
    <row r="1446" spans="1:28" hidden="1" x14ac:dyDescent="0.3">
      <c r="A1446">
        <v>2209871</v>
      </c>
      <c r="B1446" t="s">
        <v>596</v>
      </c>
      <c r="C1446" t="s">
        <v>608</v>
      </c>
      <c r="E1446" t="s">
        <v>64</v>
      </c>
      <c r="F1446" t="s">
        <v>73</v>
      </c>
      <c r="G1446" t="s">
        <v>62</v>
      </c>
      <c r="H1446" t="s">
        <v>10</v>
      </c>
      <c r="I1446" t="s">
        <v>8</v>
      </c>
      <c r="J1446" t="s">
        <v>8</v>
      </c>
      <c r="K1446" t="s">
        <v>8</v>
      </c>
      <c r="L1446" t="s">
        <v>10</v>
      </c>
      <c r="M1446">
        <v>34</v>
      </c>
      <c r="N1446">
        <v>30</v>
      </c>
      <c r="O1446">
        <v>5.2</v>
      </c>
      <c r="P1446">
        <v>5.2</v>
      </c>
      <c r="Q1446">
        <v>221</v>
      </c>
      <c r="R1446">
        <v>307</v>
      </c>
      <c r="S1446" s="5">
        <v>0.28000000000000003</v>
      </c>
      <c r="T1446" t="s">
        <v>8</v>
      </c>
      <c r="X1446" s="4">
        <v>41518</v>
      </c>
      <c r="Y1446" s="4">
        <v>41760</v>
      </c>
      <c r="Z1446" t="s">
        <v>61</v>
      </c>
      <c r="AA1446" t="s">
        <v>607</v>
      </c>
      <c r="AB1446" t="s">
        <v>8</v>
      </c>
    </row>
    <row r="1447" spans="1:28" hidden="1" x14ac:dyDescent="0.3">
      <c r="A1447">
        <v>2211716</v>
      </c>
      <c r="B1447" t="s">
        <v>596</v>
      </c>
      <c r="C1447" t="s">
        <v>606</v>
      </c>
      <c r="E1447" t="s">
        <v>64</v>
      </c>
      <c r="F1447" t="s">
        <v>73</v>
      </c>
      <c r="G1447" t="s">
        <v>62</v>
      </c>
      <c r="H1447" t="s">
        <v>10</v>
      </c>
      <c r="I1447" t="s">
        <v>8</v>
      </c>
      <c r="J1447" t="s">
        <v>8</v>
      </c>
      <c r="K1447" t="s">
        <v>8</v>
      </c>
      <c r="L1447" t="s">
        <v>10</v>
      </c>
      <c r="M1447">
        <v>34</v>
      </c>
      <c r="N1447">
        <v>36</v>
      </c>
      <c r="O1447">
        <v>6.6</v>
      </c>
      <c r="P1447">
        <v>6.6</v>
      </c>
      <c r="Q1447">
        <v>230</v>
      </c>
      <c r="R1447">
        <v>320</v>
      </c>
      <c r="S1447" s="5">
        <v>0.28000000000000003</v>
      </c>
      <c r="T1447" t="s">
        <v>8</v>
      </c>
      <c r="X1447" s="4">
        <v>41760</v>
      </c>
      <c r="Y1447" s="4">
        <v>41781</v>
      </c>
      <c r="Z1447" t="s">
        <v>61</v>
      </c>
      <c r="AA1447" t="s">
        <v>605</v>
      </c>
      <c r="AB1447" t="s">
        <v>8</v>
      </c>
    </row>
    <row r="1448" spans="1:28" hidden="1" x14ac:dyDescent="0.3">
      <c r="A1448">
        <v>2211712</v>
      </c>
      <c r="B1448" t="s">
        <v>596</v>
      </c>
      <c r="C1448" t="s">
        <v>604</v>
      </c>
      <c r="E1448" t="s">
        <v>163</v>
      </c>
      <c r="F1448" t="s">
        <v>162</v>
      </c>
      <c r="G1448" t="s">
        <v>62</v>
      </c>
      <c r="H1448" t="s">
        <v>8</v>
      </c>
      <c r="I1448" t="s">
        <v>10</v>
      </c>
      <c r="J1448" t="s">
        <v>8</v>
      </c>
      <c r="K1448" t="s">
        <v>10</v>
      </c>
      <c r="L1448" t="s">
        <v>10</v>
      </c>
      <c r="M1448">
        <v>84</v>
      </c>
      <c r="N1448">
        <v>30</v>
      </c>
      <c r="O1448">
        <v>15.6</v>
      </c>
      <c r="P1448">
        <v>19.399999999999999</v>
      </c>
      <c r="Q1448">
        <v>551</v>
      </c>
      <c r="R1448">
        <v>603</v>
      </c>
      <c r="S1448" s="5">
        <v>0.1</v>
      </c>
      <c r="T1448" t="s">
        <v>8</v>
      </c>
      <c r="X1448" s="4">
        <v>41440</v>
      </c>
      <c r="Y1448" s="4">
        <v>41781</v>
      </c>
      <c r="Z1448" t="s">
        <v>61</v>
      </c>
      <c r="AA1448" t="s">
        <v>603</v>
      </c>
      <c r="AB1448" t="s">
        <v>8</v>
      </c>
    </row>
    <row r="1449" spans="1:28" hidden="1" x14ac:dyDescent="0.3">
      <c r="A1449">
        <v>2208072</v>
      </c>
      <c r="B1449" t="s">
        <v>596</v>
      </c>
      <c r="C1449" t="s">
        <v>602</v>
      </c>
      <c r="E1449" t="s">
        <v>179</v>
      </c>
      <c r="F1449" t="s">
        <v>178</v>
      </c>
      <c r="G1449" t="s">
        <v>62</v>
      </c>
      <c r="H1449" t="s">
        <v>8</v>
      </c>
      <c r="I1449" t="s">
        <v>10</v>
      </c>
      <c r="J1449" t="s">
        <v>8</v>
      </c>
      <c r="K1449" t="s">
        <v>8</v>
      </c>
      <c r="L1449" t="s">
        <v>10</v>
      </c>
      <c r="M1449">
        <v>84</v>
      </c>
      <c r="N1449">
        <v>30</v>
      </c>
      <c r="O1449">
        <v>16.5</v>
      </c>
      <c r="P1449">
        <v>16.5</v>
      </c>
      <c r="Q1449">
        <v>324</v>
      </c>
      <c r="R1449">
        <v>361</v>
      </c>
      <c r="S1449" s="5">
        <v>0.1</v>
      </c>
      <c r="T1449" t="s">
        <v>8</v>
      </c>
      <c r="X1449" s="4">
        <v>41518</v>
      </c>
      <c r="Y1449" s="4">
        <v>41730</v>
      </c>
      <c r="Z1449" t="s">
        <v>61</v>
      </c>
      <c r="AA1449" t="s">
        <v>601</v>
      </c>
      <c r="AB1449" t="s">
        <v>8</v>
      </c>
    </row>
    <row r="1450" spans="1:28" hidden="1" x14ac:dyDescent="0.3">
      <c r="A1450">
        <v>2211713</v>
      </c>
      <c r="B1450" t="s">
        <v>596</v>
      </c>
      <c r="C1450" t="s">
        <v>600</v>
      </c>
      <c r="E1450" t="s">
        <v>163</v>
      </c>
      <c r="F1450" t="s">
        <v>162</v>
      </c>
      <c r="G1450" t="s">
        <v>62</v>
      </c>
      <c r="H1450" t="s">
        <v>8</v>
      </c>
      <c r="I1450" t="s">
        <v>10</v>
      </c>
      <c r="J1450" t="s">
        <v>8</v>
      </c>
      <c r="K1450" t="s">
        <v>10</v>
      </c>
      <c r="L1450" t="s">
        <v>10</v>
      </c>
      <c r="M1450">
        <v>84</v>
      </c>
      <c r="N1450">
        <v>36</v>
      </c>
      <c r="O1450">
        <v>19.7</v>
      </c>
      <c r="P1450">
        <v>24.5</v>
      </c>
      <c r="Q1450">
        <v>594</v>
      </c>
      <c r="R1450">
        <v>651</v>
      </c>
      <c r="S1450" s="5">
        <v>0.1</v>
      </c>
      <c r="T1450" t="s">
        <v>8</v>
      </c>
      <c r="X1450" s="4">
        <v>41470</v>
      </c>
      <c r="Y1450" s="4">
        <v>41781</v>
      </c>
      <c r="Z1450" t="s">
        <v>61</v>
      </c>
      <c r="AA1450" t="s">
        <v>599</v>
      </c>
      <c r="AB1450" t="s">
        <v>8</v>
      </c>
    </row>
    <row r="1451" spans="1:28" hidden="1" x14ac:dyDescent="0.3">
      <c r="A1451">
        <v>2211714</v>
      </c>
      <c r="B1451" t="s">
        <v>596</v>
      </c>
      <c r="C1451" t="s">
        <v>598</v>
      </c>
      <c r="E1451" t="s">
        <v>179</v>
      </c>
      <c r="F1451" t="s">
        <v>178</v>
      </c>
      <c r="G1451" t="s">
        <v>62</v>
      </c>
      <c r="H1451" t="s">
        <v>8</v>
      </c>
      <c r="I1451" t="s">
        <v>10</v>
      </c>
      <c r="J1451" t="s">
        <v>8</v>
      </c>
      <c r="K1451" t="s">
        <v>8</v>
      </c>
      <c r="L1451" t="s">
        <v>10</v>
      </c>
      <c r="M1451">
        <v>84</v>
      </c>
      <c r="N1451">
        <v>36</v>
      </c>
      <c r="O1451">
        <v>20.5</v>
      </c>
      <c r="P1451">
        <v>20.5</v>
      </c>
      <c r="Q1451">
        <v>353</v>
      </c>
      <c r="R1451">
        <v>393</v>
      </c>
      <c r="S1451" s="5">
        <v>0.1</v>
      </c>
      <c r="T1451" t="s">
        <v>8</v>
      </c>
      <c r="X1451" s="4">
        <v>41518</v>
      </c>
      <c r="Y1451" s="4">
        <v>41781</v>
      </c>
      <c r="Z1451" t="s">
        <v>61</v>
      </c>
      <c r="AA1451" t="s">
        <v>597</v>
      </c>
      <c r="AB1451" t="s">
        <v>8</v>
      </c>
    </row>
    <row r="1452" spans="1:28" hidden="1" x14ac:dyDescent="0.3">
      <c r="A1452">
        <v>2230806</v>
      </c>
      <c r="B1452" t="s">
        <v>596</v>
      </c>
      <c r="C1452" t="s">
        <v>595</v>
      </c>
      <c r="E1452" t="s">
        <v>64</v>
      </c>
      <c r="F1452" t="s">
        <v>73</v>
      </c>
      <c r="G1452" t="s">
        <v>62</v>
      </c>
      <c r="H1452" t="s">
        <v>10</v>
      </c>
      <c r="I1452" t="s">
        <v>8</v>
      </c>
      <c r="J1452" t="s">
        <v>8</v>
      </c>
      <c r="K1452" t="s">
        <v>8</v>
      </c>
      <c r="L1452" t="s">
        <v>10</v>
      </c>
      <c r="M1452">
        <v>35</v>
      </c>
      <c r="N1452">
        <v>24</v>
      </c>
      <c r="O1452">
        <v>5.7</v>
      </c>
      <c r="P1452">
        <v>5.7</v>
      </c>
      <c r="Q1452">
        <v>280</v>
      </c>
      <c r="R1452">
        <v>312</v>
      </c>
      <c r="S1452" s="5">
        <v>0.1</v>
      </c>
      <c r="T1452" t="s">
        <v>8</v>
      </c>
      <c r="X1452" s="4">
        <v>41913</v>
      </c>
      <c r="Y1452" s="4">
        <v>41995</v>
      </c>
      <c r="Z1452" t="s">
        <v>61</v>
      </c>
      <c r="AA1452" t="s">
        <v>594</v>
      </c>
      <c r="AB1452" t="s">
        <v>8</v>
      </c>
    </row>
    <row r="1453" spans="1:28" hidden="1" x14ac:dyDescent="0.3">
      <c r="A1453">
        <v>2218006</v>
      </c>
      <c r="B1453" t="s">
        <v>541</v>
      </c>
      <c r="C1453" t="s">
        <v>593</v>
      </c>
      <c r="E1453" t="s">
        <v>64</v>
      </c>
      <c r="F1453" t="s">
        <v>68</v>
      </c>
      <c r="G1453" t="s">
        <v>62</v>
      </c>
      <c r="H1453" t="s">
        <v>10</v>
      </c>
      <c r="I1453" t="s">
        <v>8</v>
      </c>
      <c r="J1453" t="s">
        <v>8</v>
      </c>
      <c r="K1453" t="s">
        <v>8</v>
      </c>
      <c r="L1453" t="s">
        <v>8</v>
      </c>
      <c r="M1453">
        <v>33.299999999999997</v>
      </c>
      <c r="N1453">
        <v>18.600000000000001</v>
      </c>
      <c r="O1453">
        <v>3</v>
      </c>
      <c r="P1453">
        <v>3.6</v>
      </c>
      <c r="Q1453">
        <v>319</v>
      </c>
      <c r="R1453">
        <v>357</v>
      </c>
      <c r="S1453" s="5">
        <v>0.11</v>
      </c>
      <c r="T1453" t="s">
        <v>8</v>
      </c>
      <c r="X1453" s="4">
        <v>41852</v>
      </c>
      <c r="Y1453" s="4">
        <v>41878</v>
      </c>
      <c r="Z1453" t="s">
        <v>72</v>
      </c>
      <c r="AA1453" t="s">
        <v>592</v>
      </c>
      <c r="AB1453" t="s">
        <v>8</v>
      </c>
    </row>
    <row r="1454" spans="1:28" hidden="1" x14ac:dyDescent="0.3">
      <c r="A1454">
        <v>2225162</v>
      </c>
      <c r="B1454" t="s">
        <v>541</v>
      </c>
      <c r="C1454" t="s">
        <v>591</v>
      </c>
      <c r="E1454" t="s">
        <v>205</v>
      </c>
      <c r="F1454" t="s">
        <v>209</v>
      </c>
      <c r="G1454" t="s">
        <v>62</v>
      </c>
      <c r="H1454" t="s">
        <v>8</v>
      </c>
      <c r="I1454" t="s">
        <v>8</v>
      </c>
      <c r="J1454" t="s">
        <v>8</v>
      </c>
      <c r="K1454" t="s">
        <v>8</v>
      </c>
      <c r="L1454" t="s">
        <v>8</v>
      </c>
      <c r="M1454">
        <v>59.8</v>
      </c>
      <c r="N1454">
        <v>24</v>
      </c>
      <c r="O1454">
        <v>9.9</v>
      </c>
      <c r="P1454">
        <v>9.9</v>
      </c>
      <c r="Q1454">
        <v>296</v>
      </c>
      <c r="R1454">
        <v>314</v>
      </c>
      <c r="S1454" s="5">
        <v>0.06</v>
      </c>
      <c r="T1454" t="s">
        <v>8</v>
      </c>
      <c r="X1454" s="4">
        <v>41955</v>
      </c>
      <c r="Y1454" s="4">
        <v>41947</v>
      </c>
      <c r="Z1454" t="s">
        <v>61</v>
      </c>
      <c r="AA1454" t="s">
        <v>590</v>
      </c>
      <c r="AB1454" t="s">
        <v>10</v>
      </c>
    </row>
    <row r="1455" spans="1:28" hidden="1" x14ac:dyDescent="0.3">
      <c r="A1455">
        <v>2225163</v>
      </c>
      <c r="B1455" t="s">
        <v>541</v>
      </c>
      <c r="C1455" t="s">
        <v>589</v>
      </c>
      <c r="E1455" t="s">
        <v>205</v>
      </c>
      <c r="F1455" t="s">
        <v>209</v>
      </c>
      <c r="G1455" t="s">
        <v>62</v>
      </c>
      <c r="H1455" t="s">
        <v>8</v>
      </c>
      <c r="I1455" t="s">
        <v>8</v>
      </c>
      <c r="J1455" t="s">
        <v>8</v>
      </c>
      <c r="K1455" t="s">
        <v>8</v>
      </c>
      <c r="L1455" t="s">
        <v>8</v>
      </c>
      <c r="M1455">
        <v>59.8</v>
      </c>
      <c r="N1455">
        <v>24</v>
      </c>
      <c r="O1455">
        <v>9.9</v>
      </c>
      <c r="P1455">
        <v>9.9</v>
      </c>
      <c r="Q1455">
        <v>296</v>
      </c>
      <c r="R1455">
        <v>314</v>
      </c>
      <c r="S1455" s="5">
        <v>0.06</v>
      </c>
      <c r="T1455" t="s">
        <v>8</v>
      </c>
      <c r="X1455" s="4">
        <v>41955</v>
      </c>
      <c r="Y1455" s="4">
        <v>41947</v>
      </c>
      <c r="Z1455" t="s">
        <v>61</v>
      </c>
      <c r="AA1455" t="s">
        <v>588</v>
      </c>
      <c r="AB1455" t="s">
        <v>10</v>
      </c>
    </row>
    <row r="1456" spans="1:28" hidden="1" x14ac:dyDescent="0.3">
      <c r="A1456">
        <v>2229667</v>
      </c>
      <c r="B1456" t="s">
        <v>541</v>
      </c>
      <c r="C1456" t="s">
        <v>587</v>
      </c>
      <c r="E1456" t="s">
        <v>205</v>
      </c>
      <c r="F1456" t="s">
        <v>209</v>
      </c>
      <c r="G1456" t="s">
        <v>62</v>
      </c>
      <c r="H1456" t="s">
        <v>8</v>
      </c>
      <c r="I1456" t="s">
        <v>8</v>
      </c>
      <c r="J1456" t="s">
        <v>8</v>
      </c>
      <c r="K1456" t="s">
        <v>8</v>
      </c>
      <c r="L1456" t="s">
        <v>8</v>
      </c>
      <c r="M1456">
        <v>59</v>
      </c>
      <c r="N1456">
        <v>24</v>
      </c>
      <c r="O1456">
        <v>10.3</v>
      </c>
      <c r="P1456">
        <v>12.1</v>
      </c>
      <c r="Q1456">
        <v>297</v>
      </c>
      <c r="R1456">
        <v>331</v>
      </c>
      <c r="S1456" s="5">
        <v>0.1</v>
      </c>
      <c r="T1456" t="s">
        <v>8</v>
      </c>
      <c r="X1456" s="4">
        <v>42011</v>
      </c>
      <c r="Y1456" s="4">
        <v>41977</v>
      </c>
      <c r="Z1456" t="s">
        <v>72</v>
      </c>
      <c r="AA1456" t="s">
        <v>586</v>
      </c>
      <c r="AB1456" t="s">
        <v>10</v>
      </c>
    </row>
    <row r="1457" spans="1:28" hidden="1" x14ac:dyDescent="0.3">
      <c r="A1457">
        <v>2229668</v>
      </c>
      <c r="B1457" t="s">
        <v>541</v>
      </c>
      <c r="C1457" t="s">
        <v>585</v>
      </c>
      <c r="E1457" t="s">
        <v>205</v>
      </c>
      <c r="F1457" t="s">
        <v>209</v>
      </c>
      <c r="G1457" t="s">
        <v>62</v>
      </c>
      <c r="H1457" t="s">
        <v>8</v>
      </c>
      <c r="I1457" t="s">
        <v>8</v>
      </c>
      <c r="J1457" t="s">
        <v>8</v>
      </c>
      <c r="K1457" t="s">
        <v>8</v>
      </c>
      <c r="L1457" t="s">
        <v>8</v>
      </c>
      <c r="M1457">
        <v>59</v>
      </c>
      <c r="N1457">
        <v>24</v>
      </c>
      <c r="O1457">
        <v>10.3</v>
      </c>
      <c r="P1457">
        <v>12.1</v>
      </c>
      <c r="Q1457">
        <v>297</v>
      </c>
      <c r="R1457">
        <v>331</v>
      </c>
      <c r="S1457" s="5">
        <v>0.1</v>
      </c>
      <c r="T1457" t="s">
        <v>8</v>
      </c>
      <c r="X1457" s="4">
        <v>42011</v>
      </c>
      <c r="Y1457" s="4">
        <v>41977</v>
      </c>
      <c r="Z1457" t="s">
        <v>72</v>
      </c>
      <c r="AA1457" t="s">
        <v>584</v>
      </c>
      <c r="AB1457" t="s">
        <v>10</v>
      </c>
    </row>
    <row r="1458" spans="1:28" hidden="1" x14ac:dyDescent="0.3">
      <c r="A1458">
        <v>2229669</v>
      </c>
      <c r="B1458" t="s">
        <v>541</v>
      </c>
      <c r="C1458" t="s">
        <v>583</v>
      </c>
      <c r="E1458" t="s">
        <v>205</v>
      </c>
      <c r="F1458" t="s">
        <v>209</v>
      </c>
      <c r="G1458" t="s">
        <v>62</v>
      </c>
      <c r="H1458" t="s">
        <v>8</v>
      </c>
      <c r="I1458" t="s">
        <v>8</v>
      </c>
      <c r="J1458" t="s">
        <v>8</v>
      </c>
      <c r="K1458" t="s">
        <v>8</v>
      </c>
      <c r="L1458" t="s">
        <v>8</v>
      </c>
      <c r="M1458">
        <v>59</v>
      </c>
      <c r="N1458">
        <v>24</v>
      </c>
      <c r="O1458">
        <v>10.3</v>
      </c>
      <c r="P1458">
        <v>12.1</v>
      </c>
      <c r="Q1458">
        <v>297</v>
      </c>
      <c r="R1458">
        <v>331</v>
      </c>
      <c r="S1458" s="5">
        <v>0.1</v>
      </c>
      <c r="T1458" t="s">
        <v>8</v>
      </c>
      <c r="X1458" s="4">
        <v>42011</v>
      </c>
      <c r="Y1458" s="4">
        <v>41977</v>
      </c>
      <c r="Z1458" t="s">
        <v>72</v>
      </c>
      <c r="AA1458" t="s">
        <v>582</v>
      </c>
      <c r="AB1458" t="s">
        <v>10</v>
      </c>
    </row>
    <row r="1459" spans="1:28" hidden="1" x14ac:dyDescent="0.3">
      <c r="A1459">
        <v>2225164</v>
      </c>
      <c r="B1459" t="s">
        <v>541</v>
      </c>
      <c r="C1459" t="s">
        <v>581</v>
      </c>
      <c r="E1459" t="s">
        <v>205</v>
      </c>
      <c r="F1459" t="s">
        <v>209</v>
      </c>
      <c r="G1459" t="s">
        <v>62</v>
      </c>
      <c r="H1459" t="s">
        <v>8</v>
      </c>
      <c r="I1459" t="s">
        <v>8</v>
      </c>
      <c r="J1459" t="s">
        <v>8</v>
      </c>
      <c r="K1459" t="s">
        <v>8</v>
      </c>
      <c r="L1459" t="s">
        <v>8</v>
      </c>
      <c r="M1459">
        <v>59.8</v>
      </c>
      <c r="N1459">
        <v>24</v>
      </c>
      <c r="O1459">
        <v>11.5</v>
      </c>
      <c r="P1459">
        <v>11.5</v>
      </c>
      <c r="Q1459">
        <v>311</v>
      </c>
      <c r="R1459">
        <v>327</v>
      </c>
      <c r="S1459" s="5">
        <v>0.05</v>
      </c>
      <c r="T1459" t="s">
        <v>8</v>
      </c>
      <c r="X1459" s="4">
        <v>41955</v>
      </c>
      <c r="Y1459" s="4">
        <v>41947</v>
      </c>
      <c r="Z1459" t="s">
        <v>61</v>
      </c>
      <c r="AA1459" t="s">
        <v>580</v>
      </c>
      <c r="AB1459" t="s">
        <v>10</v>
      </c>
    </row>
    <row r="1460" spans="1:28" hidden="1" x14ac:dyDescent="0.3">
      <c r="A1460">
        <v>2225165</v>
      </c>
      <c r="B1460" t="s">
        <v>541</v>
      </c>
      <c r="C1460" t="s">
        <v>579</v>
      </c>
      <c r="E1460" t="s">
        <v>205</v>
      </c>
      <c r="F1460" t="s">
        <v>209</v>
      </c>
      <c r="G1460" t="s">
        <v>62</v>
      </c>
      <c r="H1460" t="s">
        <v>8</v>
      </c>
      <c r="I1460" t="s">
        <v>8</v>
      </c>
      <c r="J1460" t="s">
        <v>8</v>
      </c>
      <c r="K1460" t="s">
        <v>8</v>
      </c>
      <c r="L1460" t="s">
        <v>8</v>
      </c>
      <c r="M1460">
        <v>59.8</v>
      </c>
      <c r="N1460">
        <v>24</v>
      </c>
      <c r="O1460">
        <v>11.5</v>
      </c>
      <c r="P1460">
        <v>11.5</v>
      </c>
      <c r="Q1460">
        <v>311</v>
      </c>
      <c r="R1460">
        <v>327</v>
      </c>
      <c r="S1460" s="5">
        <v>0.05</v>
      </c>
      <c r="T1460" t="s">
        <v>8</v>
      </c>
      <c r="X1460" s="4">
        <v>41955</v>
      </c>
      <c r="Y1460" s="4">
        <v>41947</v>
      </c>
      <c r="Z1460" t="s">
        <v>61</v>
      </c>
      <c r="AA1460" t="s">
        <v>578</v>
      </c>
      <c r="AB1460" t="s">
        <v>10</v>
      </c>
    </row>
    <row r="1461" spans="1:28" hidden="1" x14ac:dyDescent="0.3">
      <c r="A1461">
        <v>2254854</v>
      </c>
      <c r="B1461" t="s">
        <v>541</v>
      </c>
      <c r="C1461" t="s">
        <v>577</v>
      </c>
      <c r="E1461" t="s">
        <v>205</v>
      </c>
      <c r="F1461" t="s">
        <v>209</v>
      </c>
      <c r="G1461" t="s">
        <v>62</v>
      </c>
      <c r="H1461" t="s">
        <v>8</v>
      </c>
      <c r="I1461" t="s">
        <v>8</v>
      </c>
      <c r="J1461" t="s">
        <v>8</v>
      </c>
      <c r="K1461" t="s">
        <v>8</v>
      </c>
      <c r="L1461" t="s">
        <v>10</v>
      </c>
      <c r="M1461">
        <v>68</v>
      </c>
      <c r="N1461">
        <v>28</v>
      </c>
      <c r="O1461">
        <v>13</v>
      </c>
      <c r="P1461">
        <v>15.4</v>
      </c>
      <c r="Q1461">
        <v>320</v>
      </c>
      <c r="R1461">
        <v>358</v>
      </c>
      <c r="S1461" s="5">
        <v>0.11</v>
      </c>
      <c r="T1461" t="s">
        <v>8</v>
      </c>
      <c r="W1461" t="s">
        <v>8</v>
      </c>
      <c r="X1461" s="4">
        <v>42289</v>
      </c>
      <c r="Y1461" s="4">
        <v>42352</v>
      </c>
      <c r="Z1461" t="s">
        <v>539</v>
      </c>
      <c r="AA1461" t="s">
        <v>576</v>
      </c>
      <c r="AB1461" t="s">
        <v>10</v>
      </c>
    </row>
    <row r="1462" spans="1:28" hidden="1" x14ac:dyDescent="0.3">
      <c r="A1462">
        <v>2256569</v>
      </c>
      <c r="B1462" t="s">
        <v>541</v>
      </c>
      <c r="C1462" t="s">
        <v>575</v>
      </c>
      <c r="E1462" t="s">
        <v>205</v>
      </c>
      <c r="F1462" t="s">
        <v>204</v>
      </c>
      <c r="G1462" t="s">
        <v>62</v>
      </c>
      <c r="H1462" t="s">
        <v>8</v>
      </c>
      <c r="I1462" t="s">
        <v>8</v>
      </c>
      <c r="J1462" t="s">
        <v>8</v>
      </c>
      <c r="K1462" t="s">
        <v>10</v>
      </c>
      <c r="L1462" t="s">
        <v>10</v>
      </c>
      <c r="M1462">
        <v>68</v>
      </c>
      <c r="N1462">
        <v>28</v>
      </c>
      <c r="O1462">
        <v>12.6</v>
      </c>
      <c r="P1462">
        <v>14.8</v>
      </c>
      <c r="Q1462">
        <v>400</v>
      </c>
      <c r="R1462">
        <v>437</v>
      </c>
      <c r="S1462" s="5">
        <v>0.1</v>
      </c>
      <c r="T1462" t="s">
        <v>8</v>
      </c>
      <c r="W1462" t="s">
        <v>8</v>
      </c>
      <c r="X1462" s="4">
        <v>42289</v>
      </c>
      <c r="Y1462" s="4">
        <v>42355</v>
      </c>
      <c r="Z1462" t="s">
        <v>539</v>
      </c>
      <c r="AA1462" t="s">
        <v>574</v>
      </c>
      <c r="AB1462" t="s">
        <v>10</v>
      </c>
    </row>
    <row r="1463" spans="1:28" hidden="1" x14ac:dyDescent="0.3">
      <c r="A1463">
        <v>2218014</v>
      </c>
      <c r="B1463" t="s">
        <v>541</v>
      </c>
      <c r="C1463" t="s">
        <v>573</v>
      </c>
      <c r="E1463" t="s">
        <v>64</v>
      </c>
      <c r="F1463" t="s">
        <v>73</v>
      </c>
      <c r="G1463" t="s">
        <v>62</v>
      </c>
      <c r="H1463" t="s">
        <v>10</v>
      </c>
      <c r="I1463" t="s">
        <v>8</v>
      </c>
      <c r="J1463" t="s">
        <v>8</v>
      </c>
      <c r="K1463" t="s">
        <v>8</v>
      </c>
      <c r="L1463" t="s">
        <v>8</v>
      </c>
      <c r="M1463">
        <v>33.299999999999997</v>
      </c>
      <c r="N1463">
        <v>18.600000000000001</v>
      </c>
      <c r="O1463">
        <v>3.6</v>
      </c>
      <c r="P1463">
        <v>3.6</v>
      </c>
      <c r="Q1463">
        <v>262</v>
      </c>
      <c r="R1463">
        <v>292</v>
      </c>
      <c r="S1463" s="5">
        <v>0.1</v>
      </c>
      <c r="T1463" t="s">
        <v>8</v>
      </c>
      <c r="X1463" s="4">
        <v>41869</v>
      </c>
      <c r="Y1463" s="4">
        <v>41878</v>
      </c>
      <c r="Z1463" t="s">
        <v>72</v>
      </c>
      <c r="AA1463" t="s">
        <v>572</v>
      </c>
      <c r="AB1463" t="s">
        <v>8</v>
      </c>
    </row>
    <row r="1464" spans="1:28" hidden="1" x14ac:dyDescent="0.3">
      <c r="A1464">
        <v>2218015</v>
      </c>
      <c r="B1464" t="s">
        <v>541</v>
      </c>
      <c r="C1464" t="s">
        <v>571</v>
      </c>
      <c r="E1464" t="s">
        <v>64</v>
      </c>
      <c r="F1464" t="s">
        <v>73</v>
      </c>
      <c r="G1464" t="s">
        <v>62</v>
      </c>
      <c r="H1464" t="s">
        <v>10</v>
      </c>
      <c r="I1464" t="s">
        <v>8</v>
      </c>
      <c r="J1464" t="s">
        <v>8</v>
      </c>
      <c r="K1464" t="s">
        <v>8</v>
      </c>
      <c r="L1464" t="s">
        <v>8</v>
      </c>
      <c r="M1464">
        <v>33.299999999999997</v>
      </c>
      <c r="N1464">
        <v>18.600000000000001</v>
      </c>
      <c r="O1464">
        <v>3.6</v>
      </c>
      <c r="P1464">
        <v>3.6</v>
      </c>
      <c r="Q1464">
        <v>262</v>
      </c>
      <c r="R1464">
        <v>292</v>
      </c>
      <c r="S1464" s="5">
        <v>0.1</v>
      </c>
      <c r="T1464" t="s">
        <v>8</v>
      </c>
      <c r="X1464" s="4">
        <v>41869</v>
      </c>
      <c r="Y1464" s="4">
        <v>41878</v>
      </c>
      <c r="Z1464" t="s">
        <v>72</v>
      </c>
      <c r="AA1464" t="s">
        <v>570</v>
      </c>
      <c r="AB1464" t="s">
        <v>8</v>
      </c>
    </row>
    <row r="1465" spans="1:28" hidden="1" x14ac:dyDescent="0.3">
      <c r="A1465">
        <v>2218025</v>
      </c>
      <c r="B1465" t="s">
        <v>541</v>
      </c>
      <c r="C1465" t="s">
        <v>569</v>
      </c>
      <c r="E1465" t="s">
        <v>64</v>
      </c>
      <c r="F1465" t="s">
        <v>63</v>
      </c>
      <c r="G1465" t="s">
        <v>62</v>
      </c>
      <c r="H1465" t="s">
        <v>10</v>
      </c>
      <c r="I1465" t="s">
        <v>8</v>
      </c>
      <c r="J1465" t="s">
        <v>8</v>
      </c>
      <c r="K1465" t="s">
        <v>8</v>
      </c>
      <c r="L1465" t="s">
        <v>8</v>
      </c>
      <c r="M1465">
        <v>46</v>
      </c>
      <c r="N1465">
        <v>18.600000000000001</v>
      </c>
      <c r="O1465">
        <v>4.8</v>
      </c>
      <c r="P1465">
        <v>5.8</v>
      </c>
      <c r="Q1465">
        <v>346</v>
      </c>
      <c r="R1465">
        <v>408</v>
      </c>
      <c r="S1465" s="5">
        <v>0.15</v>
      </c>
      <c r="T1465" t="s">
        <v>8</v>
      </c>
      <c r="X1465" s="4">
        <v>41887</v>
      </c>
      <c r="Y1465" s="4">
        <v>41878</v>
      </c>
      <c r="Z1465" t="s">
        <v>72</v>
      </c>
      <c r="AA1465" t="s">
        <v>568</v>
      </c>
      <c r="AB1465" t="s">
        <v>8</v>
      </c>
    </row>
    <row r="1466" spans="1:28" hidden="1" x14ac:dyDescent="0.3">
      <c r="A1466">
        <v>2215433</v>
      </c>
      <c r="B1466" t="s">
        <v>541</v>
      </c>
      <c r="C1466" t="s">
        <v>567</v>
      </c>
      <c r="E1466" t="s">
        <v>64</v>
      </c>
      <c r="F1466" t="s">
        <v>63</v>
      </c>
      <c r="G1466" t="s">
        <v>62</v>
      </c>
      <c r="H1466" t="s">
        <v>10</v>
      </c>
      <c r="I1466" t="s">
        <v>8</v>
      </c>
      <c r="J1466" t="s">
        <v>8</v>
      </c>
      <c r="K1466" t="s">
        <v>8</v>
      </c>
      <c r="L1466" t="s">
        <v>8</v>
      </c>
      <c r="M1466">
        <v>43.5</v>
      </c>
      <c r="N1466">
        <v>19.100000000000001</v>
      </c>
      <c r="O1466">
        <v>4.3</v>
      </c>
      <c r="P1466">
        <v>5.0999999999999996</v>
      </c>
      <c r="Q1466">
        <v>359</v>
      </c>
      <c r="R1466">
        <v>399</v>
      </c>
      <c r="S1466" s="5">
        <v>0.1</v>
      </c>
      <c r="T1466" t="s">
        <v>8</v>
      </c>
      <c r="X1466" s="4">
        <v>41815</v>
      </c>
      <c r="Y1466" s="4">
        <v>41815</v>
      </c>
      <c r="Z1466" t="s">
        <v>61</v>
      </c>
      <c r="AA1466" t="s">
        <v>566</v>
      </c>
      <c r="AB1466" t="s">
        <v>8</v>
      </c>
    </row>
    <row r="1467" spans="1:28" hidden="1" x14ac:dyDescent="0.3">
      <c r="A1467">
        <v>2225566</v>
      </c>
      <c r="B1467" t="s">
        <v>541</v>
      </c>
      <c r="C1467" t="s">
        <v>565</v>
      </c>
      <c r="E1467" t="s">
        <v>163</v>
      </c>
      <c r="F1467" t="s">
        <v>267</v>
      </c>
      <c r="G1467" t="s">
        <v>62</v>
      </c>
      <c r="H1467" t="s">
        <v>8</v>
      </c>
      <c r="I1467" t="s">
        <v>8</v>
      </c>
      <c r="J1467" t="s">
        <v>8</v>
      </c>
      <c r="K1467" t="s">
        <v>8</v>
      </c>
      <c r="L1467" t="s">
        <v>8</v>
      </c>
      <c r="M1467">
        <v>60</v>
      </c>
      <c r="N1467">
        <v>24</v>
      </c>
      <c r="O1467">
        <v>10.199999999999999</v>
      </c>
      <c r="P1467">
        <v>12.6</v>
      </c>
      <c r="Q1467">
        <v>370</v>
      </c>
      <c r="R1467">
        <v>429</v>
      </c>
      <c r="S1467" s="5">
        <v>0.14000000000000001</v>
      </c>
      <c r="T1467" t="s">
        <v>8</v>
      </c>
      <c r="X1467" s="4">
        <v>41932</v>
      </c>
      <c r="Y1467" s="4">
        <v>41961</v>
      </c>
      <c r="Z1467" t="s">
        <v>61</v>
      </c>
      <c r="AA1467" t="s">
        <v>564</v>
      </c>
      <c r="AB1467" t="s">
        <v>8</v>
      </c>
    </row>
    <row r="1468" spans="1:28" hidden="1" x14ac:dyDescent="0.3">
      <c r="A1468">
        <v>2225567</v>
      </c>
      <c r="B1468" t="s">
        <v>541</v>
      </c>
      <c r="C1468" t="s">
        <v>563</v>
      </c>
      <c r="E1468" t="s">
        <v>163</v>
      </c>
      <c r="F1468" t="s">
        <v>267</v>
      </c>
      <c r="G1468" t="s">
        <v>62</v>
      </c>
      <c r="H1468" t="s">
        <v>8</v>
      </c>
      <c r="I1468" t="s">
        <v>8</v>
      </c>
      <c r="J1468" t="s">
        <v>8</v>
      </c>
      <c r="K1468" t="s">
        <v>8</v>
      </c>
      <c r="L1468" t="s">
        <v>8</v>
      </c>
      <c r="M1468">
        <v>60</v>
      </c>
      <c r="N1468">
        <v>24</v>
      </c>
      <c r="O1468">
        <v>10.199999999999999</v>
      </c>
      <c r="P1468">
        <v>12.6</v>
      </c>
      <c r="Q1468">
        <v>370</v>
      </c>
      <c r="R1468">
        <v>429</v>
      </c>
      <c r="S1468" s="5">
        <v>0.14000000000000001</v>
      </c>
      <c r="T1468" t="s">
        <v>8</v>
      </c>
      <c r="X1468" s="4">
        <v>41932</v>
      </c>
      <c r="Y1468" s="4">
        <v>41961</v>
      </c>
      <c r="Z1468" t="s">
        <v>61</v>
      </c>
      <c r="AA1468" t="s">
        <v>562</v>
      </c>
      <c r="AB1468" t="s">
        <v>8</v>
      </c>
    </row>
    <row r="1469" spans="1:28" hidden="1" x14ac:dyDescent="0.3">
      <c r="A1469">
        <v>2282138</v>
      </c>
      <c r="B1469" t="s">
        <v>541</v>
      </c>
      <c r="C1469" t="s">
        <v>561</v>
      </c>
      <c r="E1469" t="s">
        <v>163</v>
      </c>
      <c r="F1469" t="s">
        <v>267</v>
      </c>
      <c r="G1469" t="s">
        <v>62</v>
      </c>
      <c r="H1469" t="s">
        <v>8</v>
      </c>
      <c r="I1469" t="s">
        <v>8</v>
      </c>
      <c r="J1469" t="s">
        <v>8</v>
      </c>
      <c r="K1469" t="s">
        <v>8</v>
      </c>
      <c r="L1469" t="s">
        <v>10</v>
      </c>
      <c r="M1469">
        <v>78</v>
      </c>
      <c r="N1469">
        <v>23.5</v>
      </c>
      <c r="O1469">
        <v>11.9</v>
      </c>
      <c r="P1469">
        <v>14.3</v>
      </c>
      <c r="Q1469">
        <v>390</v>
      </c>
      <c r="R1469">
        <v>444</v>
      </c>
      <c r="S1469" s="5">
        <v>0.12</v>
      </c>
      <c r="T1469" t="s">
        <v>8</v>
      </c>
      <c r="X1469" s="4">
        <v>42401</v>
      </c>
      <c r="Y1469" s="4">
        <v>42667</v>
      </c>
      <c r="Z1469" t="s">
        <v>61</v>
      </c>
      <c r="AA1469" t="s">
        <v>560</v>
      </c>
      <c r="AB1469" t="s">
        <v>8</v>
      </c>
    </row>
    <row r="1470" spans="1:28" hidden="1" x14ac:dyDescent="0.3">
      <c r="A1470">
        <v>2245902</v>
      </c>
      <c r="B1470" t="s">
        <v>541</v>
      </c>
      <c r="C1470" t="s">
        <v>559</v>
      </c>
      <c r="E1470" t="s">
        <v>163</v>
      </c>
      <c r="F1470" t="s">
        <v>267</v>
      </c>
      <c r="G1470" t="s">
        <v>62</v>
      </c>
      <c r="H1470" t="s">
        <v>8</v>
      </c>
      <c r="I1470" t="s">
        <v>8</v>
      </c>
      <c r="J1470" t="s">
        <v>8</v>
      </c>
      <c r="K1470" t="s">
        <v>8</v>
      </c>
      <c r="L1470" t="s">
        <v>8</v>
      </c>
      <c r="M1470">
        <v>79.099999999999994</v>
      </c>
      <c r="N1470">
        <v>23.4</v>
      </c>
      <c r="O1470">
        <v>13.3</v>
      </c>
      <c r="P1470">
        <v>16</v>
      </c>
      <c r="Q1470">
        <v>413</v>
      </c>
      <c r="R1470">
        <v>459</v>
      </c>
      <c r="S1470" s="5">
        <v>0.1</v>
      </c>
      <c r="T1470" t="s">
        <v>8</v>
      </c>
      <c r="X1470" s="4">
        <v>42234</v>
      </c>
      <c r="Y1470" s="4">
        <v>41771</v>
      </c>
      <c r="Z1470" t="s">
        <v>72</v>
      </c>
      <c r="AA1470" t="s">
        <v>558</v>
      </c>
      <c r="AB1470" t="s">
        <v>8</v>
      </c>
    </row>
    <row r="1471" spans="1:28" hidden="1" x14ac:dyDescent="0.3">
      <c r="A1471">
        <v>2223814</v>
      </c>
      <c r="B1471" t="s">
        <v>541</v>
      </c>
      <c r="C1471" t="s">
        <v>557</v>
      </c>
      <c r="D1471" t="s">
        <v>556</v>
      </c>
      <c r="E1471" t="s">
        <v>163</v>
      </c>
      <c r="F1471" t="s">
        <v>267</v>
      </c>
      <c r="G1471" t="s">
        <v>62</v>
      </c>
      <c r="H1471" t="s">
        <v>8</v>
      </c>
      <c r="I1471" t="s">
        <v>8</v>
      </c>
      <c r="J1471" t="s">
        <v>8</v>
      </c>
      <c r="K1471" t="s">
        <v>8</v>
      </c>
      <c r="L1471" t="s">
        <v>8</v>
      </c>
      <c r="M1471">
        <v>37.799999999999997</v>
      </c>
      <c r="N1471">
        <v>19.7</v>
      </c>
      <c r="O1471">
        <v>9.8000000000000007</v>
      </c>
      <c r="P1471">
        <v>11.8</v>
      </c>
      <c r="Q1471">
        <v>378</v>
      </c>
      <c r="R1471">
        <v>421</v>
      </c>
      <c r="S1471" s="5">
        <v>0.1</v>
      </c>
      <c r="T1471" t="s">
        <v>8</v>
      </c>
      <c r="W1471" t="s">
        <v>8</v>
      </c>
      <c r="X1471" s="4">
        <v>41878</v>
      </c>
      <c r="Y1471" s="4">
        <v>41940</v>
      </c>
      <c r="Z1471" t="s">
        <v>61</v>
      </c>
      <c r="AA1471" t="s">
        <v>555</v>
      </c>
      <c r="AB1471" t="s">
        <v>8</v>
      </c>
    </row>
    <row r="1472" spans="1:28" hidden="1" x14ac:dyDescent="0.3">
      <c r="A1472">
        <v>2254852</v>
      </c>
      <c r="B1472" t="s">
        <v>541</v>
      </c>
      <c r="C1472" t="s">
        <v>554</v>
      </c>
      <c r="E1472" t="s">
        <v>163</v>
      </c>
      <c r="F1472" t="s">
        <v>267</v>
      </c>
      <c r="G1472" t="s">
        <v>62</v>
      </c>
      <c r="H1472" t="s">
        <v>8</v>
      </c>
      <c r="I1472" t="s">
        <v>8</v>
      </c>
      <c r="J1472" t="s">
        <v>8</v>
      </c>
      <c r="K1472" t="s">
        <v>8</v>
      </c>
      <c r="L1472" t="s">
        <v>10</v>
      </c>
      <c r="M1472">
        <v>73</v>
      </c>
      <c r="N1472">
        <v>24</v>
      </c>
      <c r="O1472">
        <v>11.3</v>
      </c>
      <c r="P1472">
        <v>14</v>
      </c>
      <c r="Q1472">
        <v>395</v>
      </c>
      <c r="R1472">
        <v>441</v>
      </c>
      <c r="S1472" s="5">
        <v>0.1</v>
      </c>
      <c r="T1472" t="s">
        <v>8</v>
      </c>
      <c r="W1472" t="s">
        <v>8</v>
      </c>
      <c r="X1472" s="4">
        <v>42289</v>
      </c>
      <c r="Y1472" s="4">
        <v>42340</v>
      </c>
      <c r="Z1472" t="s">
        <v>539</v>
      </c>
      <c r="AA1472" t="s">
        <v>553</v>
      </c>
      <c r="AB1472" t="s">
        <v>8</v>
      </c>
    </row>
    <row r="1473" spans="1:28" hidden="1" x14ac:dyDescent="0.3">
      <c r="A1473">
        <v>2254851</v>
      </c>
      <c r="B1473" t="s">
        <v>541</v>
      </c>
      <c r="C1473" t="s">
        <v>552</v>
      </c>
      <c r="E1473" t="s">
        <v>163</v>
      </c>
      <c r="F1473" t="s">
        <v>267</v>
      </c>
      <c r="G1473" t="s">
        <v>62</v>
      </c>
      <c r="H1473" t="s">
        <v>8</v>
      </c>
      <c r="I1473" t="s">
        <v>8</v>
      </c>
      <c r="J1473" t="s">
        <v>8</v>
      </c>
      <c r="K1473" t="s">
        <v>8</v>
      </c>
      <c r="L1473" t="s">
        <v>10</v>
      </c>
      <c r="M1473">
        <v>73</v>
      </c>
      <c r="N1473">
        <v>24</v>
      </c>
      <c r="O1473">
        <v>11.3</v>
      </c>
      <c r="P1473">
        <v>14</v>
      </c>
      <c r="Q1473">
        <v>395</v>
      </c>
      <c r="R1473">
        <v>441</v>
      </c>
      <c r="S1473" s="5">
        <v>0.1</v>
      </c>
      <c r="T1473" t="s">
        <v>8</v>
      </c>
      <c r="W1473" t="s">
        <v>8</v>
      </c>
      <c r="X1473" s="4">
        <v>42289</v>
      </c>
      <c r="Y1473" s="4">
        <v>42340</v>
      </c>
      <c r="Z1473" t="s">
        <v>539</v>
      </c>
      <c r="AA1473" t="s">
        <v>551</v>
      </c>
      <c r="AB1473" t="s">
        <v>8</v>
      </c>
    </row>
    <row r="1474" spans="1:28" hidden="1" x14ac:dyDescent="0.3">
      <c r="A1474">
        <v>2254824</v>
      </c>
      <c r="B1474" t="s">
        <v>541</v>
      </c>
      <c r="C1474" t="s">
        <v>550</v>
      </c>
      <c r="E1474" t="s">
        <v>163</v>
      </c>
      <c r="F1474" t="s">
        <v>258</v>
      </c>
      <c r="G1474" t="s">
        <v>62</v>
      </c>
      <c r="H1474" t="s">
        <v>8</v>
      </c>
      <c r="I1474" t="s">
        <v>8</v>
      </c>
      <c r="J1474" t="s">
        <v>8</v>
      </c>
      <c r="K1474" t="s">
        <v>10</v>
      </c>
      <c r="L1474" t="s">
        <v>10</v>
      </c>
      <c r="M1474">
        <v>73</v>
      </c>
      <c r="N1474">
        <v>24</v>
      </c>
      <c r="O1474">
        <v>11.1</v>
      </c>
      <c r="P1474">
        <v>13.5</v>
      </c>
      <c r="Q1474">
        <v>475</v>
      </c>
      <c r="R1474">
        <v>520</v>
      </c>
      <c r="S1474" s="5">
        <v>0.1</v>
      </c>
      <c r="T1474" t="s">
        <v>8</v>
      </c>
      <c r="W1474" t="s">
        <v>8</v>
      </c>
      <c r="X1474" s="4">
        <v>42289</v>
      </c>
      <c r="Y1474" s="4">
        <v>42340</v>
      </c>
      <c r="Z1474" t="s">
        <v>539</v>
      </c>
      <c r="AA1474" t="s">
        <v>549</v>
      </c>
      <c r="AB1474" t="s">
        <v>8</v>
      </c>
    </row>
    <row r="1475" spans="1:28" hidden="1" x14ac:dyDescent="0.3">
      <c r="A1475">
        <v>2223815</v>
      </c>
      <c r="B1475" t="s">
        <v>541</v>
      </c>
      <c r="C1475" t="s">
        <v>548</v>
      </c>
      <c r="D1475" t="s">
        <v>547</v>
      </c>
      <c r="E1475" t="s">
        <v>163</v>
      </c>
      <c r="F1475" t="s">
        <v>267</v>
      </c>
      <c r="G1475" t="s">
        <v>62</v>
      </c>
      <c r="H1475" t="s">
        <v>8</v>
      </c>
      <c r="I1475" t="s">
        <v>8</v>
      </c>
      <c r="J1475" t="s">
        <v>8</v>
      </c>
      <c r="K1475" t="s">
        <v>8</v>
      </c>
      <c r="L1475" t="s">
        <v>8</v>
      </c>
      <c r="M1475">
        <v>41.7</v>
      </c>
      <c r="N1475">
        <v>24.3</v>
      </c>
      <c r="O1475">
        <v>13.8</v>
      </c>
      <c r="P1475">
        <v>16.100000000000001</v>
      </c>
      <c r="Q1475">
        <v>412</v>
      </c>
      <c r="R1475">
        <v>459</v>
      </c>
      <c r="S1475" s="5">
        <v>0.1</v>
      </c>
      <c r="T1475" t="s">
        <v>8</v>
      </c>
      <c r="W1475" t="s">
        <v>8</v>
      </c>
      <c r="X1475" s="4">
        <v>41878</v>
      </c>
      <c r="Y1475" s="4">
        <v>41940</v>
      </c>
      <c r="Z1475" t="s">
        <v>61</v>
      </c>
      <c r="AA1475" t="s">
        <v>546</v>
      </c>
      <c r="AB1475" t="s">
        <v>8</v>
      </c>
    </row>
    <row r="1476" spans="1:28" hidden="1" x14ac:dyDescent="0.3">
      <c r="A1476">
        <v>2254862</v>
      </c>
      <c r="B1476" t="s">
        <v>541</v>
      </c>
      <c r="C1476" t="s">
        <v>545</v>
      </c>
      <c r="E1476" t="s">
        <v>163</v>
      </c>
      <c r="F1476" t="s">
        <v>267</v>
      </c>
      <c r="G1476" t="s">
        <v>62</v>
      </c>
      <c r="H1476" t="s">
        <v>8</v>
      </c>
      <c r="I1476" t="s">
        <v>8</v>
      </c>
      <c r="J1476" t="s">
        <v>8</v>
      </c>
      <c r="K1476" t="s">
        <v>8</v>
      </c>
      <c r="L1476" t="s">
        <v>10</v>
      </c>
      <c r="M1476">
        <v>76</v>
      </c>
      <c r="N1476">
        <v>28</v>
      </c>
      <c r="O1476">
        <v>16.8</v>
      </c>
      <c r="P1476">
        <v>20.7</v>
      </c>
      <c r="Q1476">
        <v>445</v>
      </c>
      <c r="R1476">
        <v>500</v>
      </c>
      <c r="S1476" s="5">
        <v>0.11</v>
      </c>
      <c r="T1476" t="s">
        <v>8</v>
      </c>
      <c r="W1476" t="s">
        <v>8</v>
      </c>
      <c r="X1476" s="4">
        <v>42289</v>
      </c>
      <c r="Y1476" s="4">
        <v>42352</v>
      </c>
      <c r="Z1476" t="s">
        <v>539</v>
      </c>
      <c r="AA1476" t="s">
        <v>544</v>
      </c>
      <c r="AB1476" t="s">
        <v>8</v>
      </c>
    </row>
    <row r="1477" spans="1:28" hidden="1" x14ac:dyDescent="0.3">
      <c r="A1477">
        <v>2254861</v>
      </c>
      <c r="B1477" t="s">
        <v>541</v>
      </c>
      <c r="C1477" t="s">
        <v>543</v>
      </c>
      <c r="E1477" t="s">
        <v>163</v>
      </c>
      <c r="F1477" t="s">
        <v>267</v>
      </c>
      <c r="G1477" t="s">
        <v>62</v>
      </c>
      <c r="H1477" t="s">
        <v>8</v>
      </c>
      <c r="I1477" t="s">
        <v>8</v>
      </c>
      <c r="J1477" t="s">
        <v>8</v>
      </c>
      <c r="K1477" t="s">
        <v>8</v>
      </c>
      <c r="L1477" t="s">
        <v>10</v>
      </c>
      <c r="M1477">
        <v>76</v>
      </c>
      <c r="N1477">
        <v>28</v>
      </c>
      <c r="O1477">
        <v>16.8</v>
      </c>
      <c r="P1477">
        <v>20.7</v>
      </c>
      <c r="Q1477">
        <v>445</v>
      </c>
      <c r="R1477">
        <v>500</v>
      </c>
      <c r="S1477" s="5">
        <v>0.11</v>
      </c>
      <c r="T1477" t="s">
        <v>8</v>
      </c>
      <c r="W1477" t="s">
        <v>8</v>
      </c>
      <c r="X1477" s="4">
        <v>42289</v>
      </c>
      <c r="Y1477" s="4">
        <v>42352</v>
      </c>
      <c r="Z1477" t="s">
        <v>539</v>
      </c>
      <c r="AA1477" t="s">
        <v>542</v>
      </c>
      <c r="AB1477" t="s">
        <v>8</v>
      </c>
    </row>
    <row r="1478" spans="1:28" hidden="1" x14ac:dyDescent="0.3">
      <c r="A1478">
        <v>2254858</v>
      </c>
      <c r="B1478" t="s">
        <v>541</v>
      </c>
      <c r="C1478" t="s">
        <v>540</v>
      </c>
      <c r="E1478" t="s">
        <v>163</v>
      </c>
      <c r="F1478" t="s">
        <v>258</v>
      </c>
      <c r="G1478" t="s">
        <v>62</v>
      </c>
      <c r="H1478" t="s">
        <v>8</v>
      </c>
      <c r="I1478" t="s">
        <v>8</v>
      </c>
      <c r="J1478" t="s">
        <v>8</v>
      </c>
      <c r="K1478" t="s">
        <v>10</v>
      </c>
      <c r="L1478" t="s">
        <v>10</v>
      </c>
      <c r="M1478">
        <v>76</v>
      </c>
      <c r="N1478">
        <v>28</v>
      </c>
      <c r="O1478">
        <v>16.399999999999999</v>
      </c>
      <c r="P1478">
        <v>20</v>
      </c>
      <c r="Q1478">
        <v>525</v>
      </c>
      <c r="R1478">
        <v>578</v>
      </c>
      <c r="S1478" s="5">
        <v>0.11</v>
      </c>
      <c r="T1478" t="s">
        <v>8</v>
      </c>
      <c r="W1478" t="s">
        <v>8</v>
      </c>
      <c r="X1478" s="4">
        <v>42289</v>
      </c>
      <c r="Y1478" s="4">
        <v>42340</v>
      </c>
      <c r="Z1478" t="s">
        <v>539</v>
      </c>
      <c r="AA1478" t="s">
        <v>538</v>
      </c>
      <c r="AB1478" t="s">
        <v>8</v>
      </c>
    </row>
    <row r="1479" spans="1:28" hidden="1" x14ac:dyDescent="0.3">
      <c r="A1479">
        <v>2247466</v>
      </c>
      <c r="B1479" t="s">
        <v>532</v>
      </c>
      <c r="C1479" t="s">
        <v>537</v>
      </c>
      <c r="E1479" t="s">
        <v>64</v>
      </c>
      <c r="F1479" t="s">
        <v>154</v>
      </c>
      <c r="G1479" t="s">
        <v>153</v>
      </c>
      <c r="H1479" t="s">
        <v>10</v>
      </c>
      <c r="I1479" t="s">
        <v>8</v>
      </c>
      <c r="J1479" t="s">
        <v>8</v>
      </c>
      <c r="K1479" t="s">
        <v>8</v>
      </c>
      <c r="L1479" t="s">
        <v>8</v>
      </c>
      <c r="M1479">
        <v>19.5</v>
      </c>
      <c r="N1479">
        <v>17.399999999999999</v>
      </c>
      <c r="O1479">
        <v>1.7</v>
      </c>
      <c r="P1479">
        <v>1.7</v>
      </c>
      <c r="Q1479">
        <v>208</v>
      </c>
      <c r="R1479">
        <v>268</v>
      </c>
      <c r="S1479" s="5">
        <v>0.22</v>
      </c>
      <c r="T1479" t="s">
        <v>8</v>
      </c>
      <c r="X1479" s="4">
        <v>42252</v>
      </c>
      <c r="Y1479" s="4">
        <v>42253</v>
      </c>
      <c r="Z1479" t="s">
        <v>61</v>
      </c>
      <c r="AA1479" t="s">
        <v>536</v>
      </c>
      <c r="AB1479" t="s">
        <v>8</v>
      </c>
    </row>
    <row r="1480" spans="1:28" hidden="1" x14ac:dyDescent="0.3">
      <c r="A1480">
        <v>2249607</v>
      </c>
      <c r="B1480" t="s">
        <v>532</v>
      </c>
      <c r="C1480" t="s">
        <v>535</v>
      </c>
      <c r="D1480" t="s">
        <v>534</v>
      </c>
      <c r="E1480" t="s">
        <v>64</v>
      </c>
      <c r="F1480" t="s">
        <v>154</v>
      </c>
      <c r="G1480" t="s">
        <v>153</v>
      </c>
      <c r="H1480" t="s">
        <v>10</v>
      </c>
      <c r="I1480" t="s">
        <v>8</v>
      </c>
      <c r="J1480" t="s">
        <v>8</v>
      </c>
      <c r="K1480" t="s">
        <v>8</v>
      </c>
      <c r="L1480" t="s">
        <v>10</v>
      </c>
      <c r="M1480">
        <v>32.9</v>
      </c>
      <c r="N1480">
        <v>18.7</v>
      </c>
      <c r="O1480">
        <v>3.2</v>
      </c>
      <c r="P1480">
        <v>3.2</v>
      </c>
      <c r="Q1480">
        <v>204</v>
      </c>
      <c r="R1480">
        <v>281</v>
      </c>
      <c r="S1480" s="5">
        <v>0.27</v>
      </c>
      <c r="T1480" t="s">
        <v>8</v>
      </c>
      <c r="X1480" s="4">
        <v>42255</v>
      </c>
      <c r="Y1480" s="4">
        <v>42271</v>
      </c>
      <c r="Z1480" t="s">
        <v>72</v>
      </c>
      <c r="AA1480" t="s">
        <v>533</v>
      </c>
      <c r="AB1480" t="s">
        <v>8</v>
      </c>
    </row>
    <row r="1481" spans="1:28" hidden="1" x14ac:dyDescent="0.3">
      <c r="A1481">
        <v>2282865</v>
      </c>
      <c r="B1481" t="s">
        <v>532</v>
      </c>
      <c r="C1481" t="s">
        <v>531</v>
      </c>
      <c r="E1481" t="s">
        <v>64</v>
      </c>
      <c r="F1481" t="s">
        <v>154</v>
      </c>
      <c r="G1481" t="s">
        <v>153</v>
      </c>
      <c r="H1481" t="s">
        <v>10</v>
      </c>
      <c r="I1481" t="s">
        <v>8</v>
      </c>
      <c r="J1481" t="s">
        <v>8</v>
      </c>
      <c r="K1481" t="s">
        <v>8</v>
      </c>
      <c r="L1481" t="s">
        <v>8</v>
      </c>
      <c r="M1481">
        <v>32.9</v>
      </c>
      <c r="N1481">
        <v>18.899999999999999</v>
      </c>
      <c r="O1481">
        <v>3.2</v>
      </c>
      <c r="P1481">
        <v>3.2</v>
      </c>
      <c r="Q1481">
        <v>219</v>
      </c>
      <c r="R1481">
        <v>281</v>
      </c>
      <c r="S1481" s="5">
        <v>0.22</v>
      </c>
      <c r="T1481" t="s">
        <v>8</v>
      </c>
      <c r="X1481" s="4">
        <v>42679</v>
      </c>
      <c r="Y1481" s="4">
        <v>42668</v>
      </c>
      <c r="Z1481" t="s">
        <v>61</v>
      </c>
      <c r="AA1481" t="s">
        <v>530</v>
      </c>
      <c r="AB1481" t="s">
        <v>8</v>
      </c>
    </row>
    <row r="1482" spans="1:28" hidden="1" x14ac:dyDescent="0.3">
      <c r="A1482">
        <v>2230134</v>
      </c>
      <c r="B1482" t="s">
        <v>515</v>
      </c>
      <c r="C1482" t="s">
        <v>529</v>
      </c>
      <c r="D1482" t="s">
        <v>528</v>
      </c>
      <c r="E1482" t="s">
        <v>64</v>
      </c>
      <c r="F1482" t="s">
        <v>73</v>
      </c>
      <c r="G1482" t="s">
        <v>62</v>
      </c>
      <c r="H1482" t="s">
        <v>10</v>
      </c>
      <c r="I1482" t="s">
        <v>8</v>
      </c>
      <c r="J1482" t="s">
        <v>8</v>
      </c>
      <c r="K1482" t="s">
        <v>8</v>
      </c>
      <c r="L1482" t="s">
        <v>8</v>
      </c>
      <c r="M1482">
        <v>32</v>
      </c>
      <c r="N1482">
        <v>23.9</v>
      </c>
      <c r="O1482">
        <v>3.1</v>
      </c>
      <c r="P1482">
        <v>3.1</v>
      </c>
      <c r="Q1482">
        <v>253</v>
      </c>
      <c r="R1482">
        <v>288</v>
      </c>
      <c r="S1482" s="5">
        <v>0.12</v>
      </c>
      <c r="T1482" t="s">
        <v>8</v>
      </c>
      <c r="X1482" s="4">
        <v>41897</v>
      </c>
      <c r="Y1482" s="4">
        <v>42002</v>
      </c>
      <c r="Z1482" t="s">
        <v>61</v>
      </c>
      <c r="AA1482" t="s">
        <v>527</v>
      </c>
      <c r="AB1482" t="s">
        <v>8</v>
      </c>
    </row>
    <row r="1483" spans="1:28" hidden="1" x14ac:dyDescent="0.3">
      <c r="A1483">
        <v>2230120</v>
      </c>
      <c r="B1483" t="s">
        <v>515</v>
      </c>
      <c r="C1483" t="s">
        <v>526</v>
      </c>
      <c r="D1483" t="s">
        <v>525</v>
      </c>
      <c r="E1483" t="s">
        <v>64</v>
      </c>
      <c r="F1483" t="s">
        <v>73</v>
      </c>
      <c r="G1483" t="s">
        <v>62</v>
      </c>
      <c r="H1483" t="s">
        <v>10</v>
      </c>
      <c r="I1483" t="s">
        <v>8</v>
      </c>
      <c r="J1483" t="s">
        <v>8</v>
      </c>
      <c r="K1483" t="s">
        <v>8</v>
      </c>
      <c r="L1483" t="s">
        <v>8</v>
      </c>
      <c r="M1483">
        <v>34.299999999999997</v>
      </c>
      <c r="N1483">
        <v>14.9</v>
      </c>
      <c r="O1483">
        <v>2.8</v>
      </c>
      <c r="P1483">
        <v>2.8</v>
      </c>
      <c r="Q1483">
        <v>254</v>
      </c>
      <c r="R1483">
        <v>285</v>
      </c>
      <c r="S1483" s="5">
        <v>0.11</v>
      </c>
      <c r="T1483" t="s">
        <v>8</v>
      </c>
      <c r="X1483" s="4">
        <v>41897</v>
      </c>
      <c r="Y1483" s="4">
        <v>42002</v>
      </c>
      <c r="Z1483" t="s">
        <v>61</v>
      </c>
      <c r="AA1483" t="s">
        <v>524</v>
      </c>
      <c r="AB1483" t="s">
        <v>8</v>
      </c>
    </row>
    <row r="1484" spans="1:28" hidden="1" x14ac:dyDescent="0.3">
      <c r="A1484">
        <v>2278098</v>
      </c>
      <c r="B1484" t="s">
        <v>443</v>
      </c>
      <c r="C1484" t="s">
        <v>523</v>
      </c>
      <c r="E1484" t="s">
        <v>64</v>
      </c>
      <c r="F1484" t="s">
        <v>154</v>
      </c>
      <c r="G1484" t="s">
        <v>153</v>
      </c>
      <c r="H1484" t="s">
        <v>10</v>
      </c>
      <c r="I1484" t="s">
        <v>8</v>
      </c>
      <c r="J1484" t="s">
        <v>8</v>
      </c>
      <c r="K1484" t="s">
        <v>8</v>
      </c>
      <c r="L1484" t="s">
        <v>8</v>
      </c>
      <c r="M1484">
        <v>32.9</v>
      </c>
      <c r="N1484">
        <v>18.899999999999999</v>
      </c>
      <c r="O1484">
        <v>3.2</v>
      </c>
      <c r="P1484">
        <v>3.2</v>
      </c>
      <c r="Q1484">
        <v>219</v>
      </c>
      <c r="R1484">
        <v>281</v>
      </c>
      <c r="S1484" s="5">
        <v>0.22</v>
      </c>
      <c r="T1484" t="s">
        <v>8</v>
      </c>
      <c r="X1484" s="4">
        <v>42615</v>
      </c>
      <c r="Y1484" s="4">
        <v>42601</v>
      </c>
      <c r="Z1484" t="s">
        <v>61</v>
      </c>
      <c r="AA1484" t="s">
        <v>522</v>
      </c>
      <c r="AB1484" t="s">
        <v>8</v>
      </c>
    </row>
    <row r="1485" spans="1:28" hidden="1" x14ac:dyDescent="0.3">
      <c r="A1485">
        <v>2230121</v>
      </c>
      <c r="B1485" t="s">
        <v>515</v>
      </c>
      <c r="C1485" t="s">
        <v>521</v>
      </c>
      <c r="D1485" t="s">
        <v>520</v>
      </c>
      <c r="E1485" t="s">
        <v>64</v>
      </c>
      <c r="F1485" t="s">
        <v>73</v>
      </c>
      <c r="G1485" t="s">
        <v>62</v>
      </c>
      <c r="H1485" t="s">
        <v>10</v>
      </c>
      <c r="I1485" t="s">
        <v>8</v>
      </c>
      <c r="J1485" t="s">
        <v>8</v>
      </c>
      <c r="K1485" t="s">
        <v>8</v>
      </c>
      <c r="L1485" t="s">
        <v>8</v>
      </c>
      <c r="M1485">
        <v>34.299999999999997</v>
      </c>
      <c r="N1485">
        <v>14.9</v>
      </c>
      <c r="O1485">
        <v>2.8</v>
      </c>
      <c r="P1485">
        <v>2.8</v>
      </c>
      <c r="Q1485">
        <v>254</v>
      </c>
      <c r="R1485">
        <v>285</v>
      </c>
      <c r="S1485" s="5">
        <v>0.11</v>
      </c>
      <c r="T1485" t="s">
        <v>8</v>
      </c>
      <c r="X1485" s="4">
        <v>41897</v>
      </c>
      <c r="Y1485" s="4">
        <v>42002</v>
      </c>
      <c r="Z1485" t="s">
        <v>61</v>
      </c>
      <c r="AA1485" t="s">
        <v>519</v>
      </c>
      <c r="AB1485" t="s">
        <v>8</v>
      </c>
    </row>
    <row r="1486" spans="1:28" hidden="1" x14ac:dyDescent="0.3">
      <c r="A1486">
        <v>2230118</v>
      </c>
      <c r="B1486" t="s">
        <v>515</v>
      </c>
      <c r="C1486" t="s">
        <v>518</v>
      </c>
      <c r="D1486" t="s">
        <v>517</v>
      </c>
      <c r="E1486" t="s">
        <v>64</v>
      </c>
      <c r="F1486" t="s">
        <v>73</v>
      </c>
      <c r="G1486" t="s">
        <v>62</v>
      </c>
      <c r="H1486" t="s">
        <v>10</v>
      </c>
      <c r="I1486" t="s">
        <v>8</v>
      </c>
      <c r="J1486" t="s">
        <v>8</v>
      </c>
      <c r="K1486" t="s">
        <v>8</v>
      </c>
      <c r="L1486" t="s">
        <v>8</v>
      </c>
      <c r="M1486">
        <v>34.299999999999997</v>
      </c>
      <c r="N1486">
        <v>23.9</v>
      </c>
      <c r="O1486">
        <v>5.2</v>
      </c>
      <c r="P1486">
        <v>5.2</v>
      </c>
      <c r="Q1486">
        <v>275</v>
      </c>
      <c r="R1486">
        <v>307</v>
      </c>
      <c r="S1486" s="5">
        <v>0.1</v>
      </c>
      <c r="T1486" t="s">
        <v>8</v>
      </c>
      <c r="X1486" s="4">
        <v>41897</v>
      </c>
      <c r="Y1486" s="4">
        <v>41992</v>
      </c>
      <c r="Z1486" t="s">
        <v>61</v>
      </c>
      <c r="AA1486" t="s">
        <v>516</v>
      </c>
      <c r="AB1486" t="s">
        <v>8</v>
      </c>
    </row>
    <row r="1487" spans="1:28" hidden="1" x14ac:dyDescent="0.3">
      <c r="A1487">
        <v>2230119</v>
      </c>
      <c r="B1487" t="s">
        <v>515</v>
      </c>
      <c r="C1487" t="s">
        <v>514</v>
      </c>
      <c r="D1487" t="s">
        <v>513</v>
      </c>
      <c r="E1487" t="s">
        <v>64</v>
      </c>
      <c r="F1487" t="s">
        <v>73</v>
      </c>
      <c r="G1487" t="s">
        <v>62</v>
      </c>
      <c r="H1487" t="s">
        <v>10</v>
      </c>
      <c r="I1487" t="s">
        <v>8</v>
      </c>
      <c r="J1487" t="s">
        <v>8</v>
      </c>
      <c r="K1487" t="s">
        <v>8</v>
      </c>
      <c r="L1487" t="s">
        <v>8</v>
      </c>
      <c r="M1487">
        <v>34.299999999999997</v>
      </c>
      <c r="N1487">
        <v>23.9</v>
      </c>
      <c r="O1487">
        <v>5.2</v>
      </c>
      <c r="P1487">
        <v>5.2</v>
      </c>
      <c r="Q1487">
        <v>275</v>
      </c>
      <c r="R1487">
        <v>307</v>
      </c>
      <c r="S1487" s="5">
        <v>0.1</v>
      </c>
      <c r="T1487" t="s">
        <v>8</v>
      </c>
      <c r="X1487" s="4">
        <v>41897</v>
      </c>
      <c r="Y1487" s="4">
        <v>42002</v>
      </c>
      <c r="Z1487" t="s">
        <v>61</v>
      </c>
      <c r="AA1487" t="s">
        <v>512</v>
      </c>
      <c r="AB1487" t="s">
        <v>8</v>
      </c>
    </row>
    <row r="1488" spans="1:28" hidden="1" x14ac:dyDescent="0.3">
      <c r="A1488">
        <v>2242903</v>
      </c>
      <c r="B1488" t="s">
        <v>443</v>
      </c>
      <c r="C1488" t="s">
        <v>511</v>
      </c>
      <c r="D1488" t="s">
        <v>510</v>
      </c>
      <c r="E1488" t="s">
        <v>64</v>
      </c>
      <c r="F1488" t="s">
        <v>154</v>
      </c>
      <c r="G1488" t="s">
        <v>153</v>
      </c>
      <c r="H1488" t="s">
        <v>10</v>
      </c>
      <c r="I1488" t="s">
        <v>8</v>
      </c>
      <c r="J1488" t="s">
        <v>8</v>
      </c>
      <c r="K1488" t="s">
        <v>8</v>
      </c>
      <c r="L1488" t="s">
        <v>10</v>
      </c>
      <c r="M1488">
        <v>32.9</v>
      </c>
      <c r="N1488">
        <v>18.600000000000001</v>
      </c>
      <c r="O1488">
        <v>3.2</v>
      </c>
      <c r="P1488">
        <v>3.2</v>
      </c>
      <c r="Q1488">
        <v>204</v>
      </c>
      <c r="R1488">
        <v>281</v>
      </c>
      <c r="S1488" s="5">
        <v>0.27</v>
      </c>
      <c r="T1488" t="s">
        <v>8</v>
      </c>
      <c r="X1488" s="4">
        <v>42185</v>
      </c>
      <c r="Y1488" s="4">
        <v>42171</v>
      </c>
      <c r="Z1488" t="s">
        <v>61</v>
      </c>
      <c r="AA1488" t="s">
        <v>509</v>
      </c>
      <c r="AB1488" t="s">
        <v>8</v>
      </c>
    </row>
    <row r="1489" spans="1:28" hidden="1" x14ac:dyDescent="0.3">
      <c r="A1489">
        <v>2237766</v>
      </c>
      <c r="B1489" t="s">
        <v>443</v>
      </c>
      <c r="C1489" t="s">
        <v>508</v>
      </c>
      <c r="E1489" t="s">
        <v>64</v>
      </c>
      <c r="F1489" t="s">
        <v>154</v>
      </c>
      <c r="G1489" t="s">
        <v>153</v>
      </c>
      <c r="H1489" t="s">
        <v>10</v>
      </c>
      <c r="I1489" t="s">
        <v>8</v>
      </c>
      <c r="J1489" t="s">
        <v>8</v>
      </c>
      <c r="K1489" t="s">
        <v>8</v>
      </c>
      <c r="L1489" t="s">
        <v>10</v>
      </c>
      <c r="M1489">
        <v>19.7</v>
      </c>
      <c r="N1489">
        <v>17.5</v>
      </c>
      <c r="O1489">
        <v>1.6</v>
      </c>
      <c r="P1489">
        <v>1.6</v>
      </c>
      <c r="Q1489">
        <v>208</v>
      </c>
      <c r="R1489">
        <v>267</v>
      </c>
      <c r="S1489" s="5">
        <v>0.22</v>
      </c>
      <c r="T1489" t="s">
        <v>8</v>
      </c>
      <c r="X1489" s="4">
        <v>42156</v>
      </c>
      <c r="Y1489" s="4">
        <v>42116</v>
      </c>
      <c r="Z1489" t="s">
        <v>61</v>
      </c>
      <c r="AA1489" t="s">
        <v>507</v>
      </c>
      <c r="AB1489" t="s">
        <v>8</v>
      </c>
    </row>
    <row r="1490" spans="1:28" hidden="1" x14ac:dyDescent="0.3">
      <c r="A1490">
        <v>2237508</v>
      </c>
      <c r="B1490" t="s">
        <v>443</v>
      </c>
      <c r="C1490" t="s">
        <v>506</v>
      </c>
      <c r="E1490" t="s">
        <v>64</v>
      </c>
      <c r="F1490" t="s">
        <v>154</v>
      </c>
      <c r="G1490" t="s">
        <v>153</v>
      </c>
      <c r="H1490" t="s">
        <v>10</v>
      </c>
      <c r="I1490" t="s">
        <v>8</v>
      </c>
      <c r="J1490" t="s">
        <v>8</v>
      </c>
      <c r="K1490" t="s">
        <v>8</v>
      </c>
      <c r="L1490" t="s">
        <v>8</v>
      </c>
      <c r="M1490">
        <v>19.5</v>
      </c>
      <c r="N1490">
        <v>17.399999999999999</v>
      </c>
      <c r="O1490">
        <v>1.7</v>
      </c>
      <c r="P1490">
        <v>1.7</v>
      </c>
      <c r="Q1490">
        <v>208</v>
      </c>
      <c r="R1490">
        <v>268</v>
      </c>
      <c r="S1490" s="5">
        <v>0.22</v>
      </c>
      <c r="T1490" t="s">
        <v>8</v>
      </c>
      <c r="X1490" s="4">
        <v>42109</v>
      </c>
      <c r="Y1490" s="4">
        <v>42102</v>
      </c>
      <c r="Z1490" t="s">
        <v>61</v>
      </c>
      <c r="AA1490" t="s">
        <v>505</v>
      </c>
      <c r="AB1490" t="s">
        <v>8</v>
      </c>
    </row>
    <row r="1491" spans="1:28" hidden="1" x14ac:dyDescent="0.3">
      <c r="A1491">
        <v>2237509</v>
      </c>
      <c r="B1491" t="s">
        <v>443</v>
      </c>
      <c r="C1491" t="s">
        <v>504</v>
      </c>
      <c r="E1491" t="s">
        <v>64</v>
      </c>
      <c r="F1491" t="s">
        <v>154</v>
      </c>
      <c r="G1491" t="s">
        <v>153</v>
      </c>
      <c r="H1491" t="s">
        <v>10</v>
      </c>
      <c r="I1491" t="s">
        <v>8</v>
      </c>
      <c r="J1491" t="s">
        <v>8</v>
      </c>
      <c r="K1491" t="s">
        <v>8</v>
      </c>
      <c r="L1491" t="s">
        <v>8</v>
      </c>
      <c r="M1491">
        <v>19.5</v>
      </c>
      <c r="N1491">
        <v>17.399999999999999</v>
      </c>
      <c r="O1491">
        <v>1.7</v>
      </c>
      <c r="P1491">
        <v>1.7</v>
      </c>
      <c r="Q1491">
        <v>208</v>
      </c>
      <c r="R1491">
        <v>268</v>
      </c>
      <c r="S1491" s="5">
        <v>0.22</v>
      </c>
      <c r="T1491" t="s">
        <v>8</v>
      </c>
      <c r="X1491" s="4">
        <v>42109</v>
      </c>
      <c r="Y1491" s="4">
        <v>42102</v>
      </c>
      <c r="Z1491" t="s">
        <v>61</v>
      </c>
      <c r="AA1491" t="s">
        <v>503</v>
      </c>
      <c r="AB1491" t="s">
        <v>8</v>
      </c>
    </row>
    <row r="1492" spans="1:28" hidden="1" x14ac:dyDescent="0.3">
      <c r="A1492">
        <v>2241559</v>
      </c>
      <c r="B1492" t="s">
        <v>443</v>
      </c>
      <c r="C1492" t="s">
        <v>502</v>
      </c>
      <c r="E1492" t="s">
        <v>64</v>
      </c>
      <c r="F1492" t="s">
        <v>154</v>
      </c>
      <c r="G1492" t="s">
        <v>153</v>
      </c>
      <c r="H1492" t="s">
        <v>10</v>
      </c>
      <c r="I1492" t="s">
        <v>8</v>
      </c>
      <c r="J1492" t="s">
        <v>8</v>
      </c>
      <c r="K1492" t="s">
        <v>8</v>
      </c>
      <c r="L1492" t="s">
        <v>8</v>
      </c>
      <c r="M1492">
        <v>19.5</v>
      </c>
      <c r="N1492">
        <v>17.399999999999999</v>
      </c>
      <c r="O1492">
        <v>1.7</v>
      </c>
      <c r="P1492">
        <v>1.7</v>
      </c>
      <c r="Q1492">
        <v>208</v>
      </c>
      <c r="R1492">
        <v>268</v>
      </c>
      <c r="S1492" s="5">
        <v>0.22</v>
      </c>
      <c r="T1492" t="s">
        <v>8</v>
      </c>
      <c r="X1492" s="4">
        <v>42165</v>
      </c>
      <c r="Y1492" s="4">
        <v>42159</v>
      </c>
      <c r="Z1492" t="s">
        <v>61</v>
      </c>
      <c r="AA1492" t="s">
        <v>501</v>
      </c>
      <c r="AB1492" t="s">
        <v>8</v>
      </c>
    </row>
    <row r="1493" spans="1:28" hidden="1" x14ac:dyDescent="0.3">
      <c r="A1493">
        <v>2237772</v>
      </c>
      <c r="B1493" t="s">
        <v>443</v>
      </c>
      <c r="C1493" t="s">
        <v>500</v>
      </c>
      <c r="E1493" t="s">
        <v>64</v>
      </c>
      <c r="F1493" t="s">
        <v>154</v>
      </c>
      <c r="G1493" t="s">
        <v>153</v>
      </c>
      <c r="H1493" t="s">
        <v>10</v>
      </c>
      <c r="I1493" t="s">
        <v>8</v>
      </c>
      <c r="J1493" t="s">
        <v>8</v>
      </c>
      <c r="K1493" t="s">
        <v>8</v>
      </c>
      <c r="L1493" t="s">
        <v>10</v>
      </c>
      <c r="M1493">
        <v>19.7</v>
      </c>
      <c r="N1493">
        <v>17.5</v>
      </c>
      <c r="O1493">
        <v>1.6</v>
      </c>
      <c r="P1493">
        <v>1.6</v>
      </c>
      <c r="Q1493">
        <v>208</v>
      </c>
      <c r="R1493">
        <v>267</v>
      </c>
      <c r="S1493" s="5">
        <v>0.22</v>
      </c>
      <c r="T1493" t="s">
        <v>8</v>
      </c>
      <c r="X1493" s="4">
        <v>42156</v>
      </c>
      <c r="Y1493" s="4">
        <v>42116</v>
      </c>
      <c r="Z1493" t="s">
        <v>61</v>
      </c>
      <c r="AA1493" t="s">
        <v>499</v>
      </c>
      <c r="AB1493" t="s">
        <v>8</v>
      </c>
    </row>
    <row r="1494" spans="1:28" hidden="1" x14ac:dyDescent="0.3">
      <c r="A1494">
        <v>2237510</v>
      </c>
      <c r="B1494" t="s">
        <v>443</v>
      </c>
      <c r="C1494" t="s">
        <v>498</v>
      </c>
      <c r="E1494" t="s">
        <v>64</v>
      </c>
      <c r="F1494" t="s">
        <v>154</v>
      </c>
      <c r="G1494" t="s">
        <v>153</v>
      </c>
      <c r="H1494" t="s">
        <v>10</v>
      </c>
      <c r="I1494" t="s">
        <v>8</v>
      </c>
      <c r="J1494" t="s">
        <v>8</v>
      </c>
      <c r="K1494" t="s">
        <v>8</v>
      </c>
      <c r="L1494" t="s">
        <v>8</v>
      </c>
      <c r="M1494">
        <v>19.5</v>
      </c>
      <c r="N1494">
        <v>17.399999999999999</v>
      </c>
      <c r="O1494">
        <v>1.7</v>
      </c>
      <c r="P1494">
        <v>1.7</v>
      </c>
      <c r="Q1494">
        <v>208</v>
      </c>
      <c r="R1494">
        <v>268</v>
      </c>
      <c r="S1494" s="5">
        <v>0.22</v>
      </c>
      <c r="T1494" t="s">
        <v>8</v>
      </c>
      <c r="X1494" s="4">
        <v>42109</v>
      </c>
      <c r="Y1494" s="4">
        <v>42102</v>
      </c>
      <c r="Z1494" t="s">
        <v>61</v>
      </c>
      <c r="AA1494" t="s">
        <v>497</v>
      </c>
      <c r="AB1494" t="s">
        <v>8</v>
      </c>
    </row>
    <row r="1495" spans="1:28" hidden="1" x14ac:dyDescent="0.3">
      <c r="A1495">
        <v>2237760</v>
      </c>
      <c r="B1495" t="s">
        <v>443</v>
      </c>
      <c r="C1495" t="s">
        <v>496</v>
      </c>
      <c r="E1495" t="s">
        <v>64</v>
      </c>
      <c r="F1495" t="s">
        <v>154</v>
      </c>
      <c r="G1495" t="s">
        <v>153</v>
      </c>
      <c r="H1495" t="s">
        <v>10</v>
      </c>
      <c r="I1495" t="s">
        <v>8</v>
      </c>
      <c r="J1495" t="s">
        <v>8</v>
      </c>
      <c r="K1495" t="s">
        <v>8</v>
      </c>
      <c r="L1495" t="s">
        <v>10</v>
      </c>
      <c r="M1495">
        <v>19.7</v>
      </c>
      <c r="N1495">
        <v>17.5</v>
      </c>
      <c r="O1495">
        <v>1.6</v>
      </c>
      <c r="P1495">
        <v>1.6</v>
      </c>
      <c r="Q1495">
        <v>208</v>
      </c>
      <c r="R1495">
        <v>267</v>
      </c>
      <c r="S1495" s="5">
        <v>0.22</v>
      </c>
      <c r="T1495" t="s">
        <v>8</v>
      </c>
      <c r="X1495" s="4">
        <v>42156</v>
      </c>
      <c r="Y1495" s="4">
        <v>42116</v>
      </c>
      <c r="Z1495" t="s">
        <v>61</v>
      </c>
      <c r="AA1495" t="s">
        <v>495</v>
      </c>
      <c r="AB1495" t="s">
        <v>8</v>
      </c>
    </row>
    <row r="1496" spans="1:28" hidden="1" x14ac:dyDescent="0.3">
      <c r="A1496">
        <v>2237511</v>
      </c>
      <c r="B1496" t="s">
        <v>443</v>
      </c>
      <c r="C1496" t="s">
        <v>494</v>
      </c>
      <c r="E1496" t="s">
        <v>64</v>
      </c>
      <c r="F1496" t="s">
        <v>154</v>
      </c>
      <c r="G1496" t="s">
        <v>153</v>
      </c>
      <c r="H1496" t="s">
        <v>10</v>
      </c>
      <c r="I1496" t="s">
        <v>8</v>
      </c>
      <c r="J1496" t="s">
        <v>8</v>
      </c>
      <c r="K1496" t="s">
        <v>8</v>
      </c>
      <c r="L1496" t="s">
        <v>8</v>
      </c>
      <c r="M1496">
        <v>19.5</v>
      </c>
      <c r="N1496">
        <v>17.399999999999999</v>
      </c>
      <c r="O1496">
        <v>1.6</v>
      </c>
      <c r="P1496">
        <v>1.6</v>
      </c>
      <c r="Q1496">
        <v>208</v>
      </c>
      <c r="R1496">
        <v>267</v>
      </c>
      <c r="S1496" s="5">
        <v>0.22</v>
      </c>
      <c r="T1496" t="s">
        <v>8</v>
      </c>
      <c r="X1496" s="4">
        <v>42109</v>
      </c>
      <c r="Y1496" s="4">
        <v>42102</v>
      </c>
      <c r="Z1496" t="s">
        <v>61</v>
      </c>
      <c r="AA1496" t="s">
        <v>493</v>
      </c>
      <c r="AB1496" t="s">
        <v>8</v>
      </c>
    </row>
    <row r="1497" spans="1:28" hidden="1" x14ac:dyDescent="0.3">
      <c r="A1497">
        <v>2237512</v>
      </c>
      <c r="B1497" t="s">
        <v>443</v>
      </c>
      <c r="C1497" t="s">
        <v>492</v>
      </c>
      <c r="E1497" t="s">
        <v>64</v>
      </c>
      <c r="F1497" t="s">
        <v>154</v>
      </c>
      <c r="G1497" t="s">
        <v>153</v>
      </c>
      <c r="H1497" t="s">
        <v>10</v>
      </c>
      <c r="I1497" t="s">
        <v>8</v>
      </c>
      <c r="J1497" t="s">
        <v>8</v>
      </c>
      <c r="K1497" t="s">
        <v>8</v>
      </c>
      <c r="L1497" t="s">
        <v>8</v>
      </c>
      <c r="M1497">
        <v>19.5</v>
      </c>
      <c r="N1497">
        <v>17.399999999999999</v>
      </c>
      <c r="O1497">
        <v>1.6</v>
      </c>
      <c r="P1497">
        <v>1.6</v>
      </c>
      <c r="Q1497">
        <v>208</v>
      </c>
      <c r="R1497">
        <v>267</v>
      </c>
      <c r="S1497" s="5">
        <v>0.22</v>
      </c>
      <c r="T1497" t="s">
        <v>8</v>
      </c>
      <c r="X1497" s="4">
        <v>42109</v>
      </c>
      <c r="Y1497" s="4">
        <v>42102</v>
      </c>
      <c r="Z1497" t="s">
        <v>61</v>
      </c>
      <c r="AA1497" t="s">
        <v>491</v>
      </c>
      <c r="AB1497" t="s">
        <v>8</v>
      </c>
    </row>
    <row r="1498" spans="1:28" hidden="1" x14ac:dyDescent="0.3">
      <c r="A1498">
        <v>2237513</v>
      </c>
      <c r="B1498" t="s">
        <v>443</v>
      </c>
      <c r="C1498" t="s">
        <v>490</v>
      </c>
      <c r="E1498" t="s">
        <v>64</v>
      </c>
      <c r="F1498" t="s">
        <v>154</v>
      </c>
      <c r="G1498" t="s">
        <v>153</v>
      </c>
      <c r="H1498" t="s">
        <v>10</v>
      </c>
      <c r="I1498" t="s">
        <v>8</v>
      </c>
      <c r="J1498" t="s">
        <v>8</v>
      </c>
      <c r="K1498" t="s">
        <v>8</v>
      </c>
      <c r="L1498" t="s">
        <v>8</v>
      </c>
      <c r="M1498">
        <v>19.5</v>
      </c>
      <c r="N1498">
        <v>17.399999999999999</v>
      </c>
      <c r="O1498">
        <v>1.6</v>
      </c>
      <c r="P1498">
        <v>1.6</v>
      </c>
      <c r="Q1498">
        <v>208</v>
      </c>
      <c r="R1498">
        <v>267</v>
      </c>
      <c r="S1498" s="5">
        <v>0.22</v>
      </c>
      <c r="T1498" t="s">
        <v>8</v>
      </c>
      <c r="X1498" s="4">
        <v>42109</v>
      </c>
      <c r="Y1498" s="4">
        <v>42102</v>
      </c>
      <c r="Z1498" t="s">
        <v>61</v>
      </c>
      <c r="AA1498" t="s">
        <v>489</v>
      </c>
      <c r="AB1498" t="s">
        <v>8</v>
      </c>
    </row>
    <row r="1499" spans="1:28" hidden="1" x14ac:dyDescent="0.3">
      <c r="A1499">
        <v>2237514</v>
      </c>
      <c r="B1499" t="s">
        <v>443</v>
      </c>
      <c r="C1499" t="s">
        <v>488</v>
      </c>
      <c r="E1499" t="s">
        <v>64</v>
      </c>
      <c r="F1499" t="s">
        <v>154</v>
      </c>
      <c r="G1499" t="s">
        <v>153</v>
      </c>
      <c r="H1499" t="s">
        <v>10</v>
      </c>
      <c r="I1499" t="s">
        <v>8</v>
      </c>
      <c r="J1499" t="s">
        <v>8</v>
      </c>
      <c r="K1499" t="s">
        <v>8</v>
      </c>
      <c r="L1499" t="s">
        <v>8</v>
      </c>
      <c r="M1499">
        <v>19.5</v>
      </c>
      <c r="N1499">
        <v>17.399999999999999</v>
      </c>
      <c r="O1499">
        <v>1.6</v>
      </c>
      <c r="P1499">
        <v>1.6</v>
      </c>
      <c r="Q1499">
        <v>208</v>
      </c>
      <c r="R1499">
        <v>267</v>
      </c>
      <c r="S1499" s="5">
        <v>0.22</v>
      </c>
      <c r="T1499" t="s">
        <v>8</v>
      </c>
      <c r="X1499" s="4">
        <v>42109</v>
      </c>
      <c r="Y1499" s="4">
        <v>42102</v>
      </c>
      <c r="Z1499" t="s">
        <v>61</v>
      </c>
      <c r="AA1499" t="s">
        <v>487</v>
      </c>
      <c r="AB1499" t="s">
        <v>8</v>
      </c>
    </row>
    <row r="1500" spans="1:28" hidden="1" x14ac:dyDescent="0.3">
      <c r="A1500">
        <v>2237515</v>
      </c>
      <c r="B1500" t="s">
        <v>443</v>
      </c>
      <c r="C1500" t="s">
        <v>486</v>
      </c>
      <c r="E1500" t="s">
        <v>64</v>
      </c>
      <c r="F1500" t="s">
        <v>154</v>
      </c>
      <c r="G1500" t="s">
        <v>153</v>
      </c>
      <c r="H1500" t="s">
        <v>10</v>
      </c>
      <c r="I1500" t="s">
        <v>8</v>
      </c>
      <c r="J1500" t="s">
        <v>8</v>
      </c>
      <c r="K1500" t="s">
        <v>8</v>
      </c>
      <c r="L1500" t="s">
        <v>8</v>
      </c>
      <c r="M1500">
        <v>19.5</v>
      </c>
      <c r="N1500">
        <v>17.399999999999999</v>
      </c>
      <c r="O1500">
        <v>1.6</v>
      </c>
      <c r="P1500">
        <v>1.6</v>
      </c>
      <c r="Q1500">
        <v>208</v>
      </c>
      <c r="R1500">
        <v>267</v>
      </c>
      <c r="S1500" s="5">
        <v>0.22</v>
      </c>
      <c r="T1500" t="s">
        <v>8</v>
      </c>
      <c r="X1500" s="4">
        <v>42109</v>
      </c>
      <c r="Y1500" s="4">
        <v>42102</v>
      </c>
      <c r="Z1500" t="s">
        <v>61</v>
      </c>
      <c r="AA1500" t="s">
        <v>485</v>
      </c>
      <c r="AB1500" t="s">
        <v>8</v>
      </c>
    </row>
    <row r="1501" spans="1:28" hidden="1" x14ac:dyDescent="0.3">
      <c r="A1501">
        <v>2237516</v>
      </c>
      <c r="B1501" t="s">
        <v>443</v>
      </c>
      <c r="C1501" t="s">
        <v>484</v>
      </c>
      <c r="E1501" t="s">
        <v>64</v>
      </c>
      <c r="F1501" t="s">
        <v>154</v>
      </c>
      <c r="G1501" t="s">
        <v>153</v>
      </c>
      <c r="H1501" t="s">
        <v>10</v>
      </c>
      <c r="I1501" t="s">
        <v>8</v>
      </c>
      <c r="J1501" t="s">
        <v>8</v>
      </c>
      <c r="K1501" t="s">
        <v>8</v>
      </c>
      <c r="L1501" t="s">
        <v>8</v>
      </c>
      <c r="M1501">
        <v>19.5</v>
      </c>
      <c r="N1501">
        <v>17.399999999999999</v>
      </c>
      <c r="O1501">
        <v>1.7</v>
      </c>
      <c r="P1501">
        <v>1.7</v>
      </c>
      <c r="Q1501">
        <v>208</v>
      </c>
      <c r="R1501">
        <v>268</v>
      </c>
      <c r="S1501" s="5">
        <v>0.22</v>
      </c>
      <c r="T1501" t="s">
        <v>8</v>
      </c>
      <c r="X1501" s="4">
        <v>42109</v>
      </c>
      <c r="Y1501" s="4">
        <v>42102</v>
      </c>
      <c r="Z1501" t="s">
        <v>61</v>
      </c>
      <c r="AA1501" t="s">
        <v>483</v>
      </c>
      <c r="AB1501" t="s">
        <v>8</v>
      </c>
    </row>
    <row r="1502" spans="1:28" hidden="1" x14ac:dyDescent="0.3">
      <c r="A1502">
        <v>2278097</v>
      </c>
      <c r="B1502" t="s">
        <v>443</v>
      </c>
      <c r="C1502" t="s">
        <v>482</v>
      </c>
      <c r="E1502" t="s">
        <v>64</v>
      </c>
      <c r="F1502" t="s">
        <v>154</v>
      </c>
      <c r="G1502" t="s">
        <v>153</v>
      </c>
      <c r="H1502" t="s">
        <v>10</v>
      </c>
      <c r="I1502" t="s">
        <v>8</v>
      </c>
      <c r="J1502" t="s">
        <v>8</v>
      </c>
      <c r="K1502" t="s">
        <v>8</v>
      </c>
      <c r="L1502" t="s">
        <v>8</v>
      </c>
      <c r="M1502">
        <v>32.9</v>
      </c>
      <c r="N1502">
        <v>18.899999999999999</v>
      </c>
      <c r="O1502">
        <v>3.2</v>
      </c>
      <c r="P1502">
        <v>3.2</v>
      </c>
      <c r="Q1502">
        <v>219</v>
      </c>
      <c r="R1502">
        <v>281</v>
      </c>
      <c r="S1502" s="5">
        <v>0.22</v>
      </c>
      <c r="T1502" t="s">
        <v>8</v>
      </c>
      <c r="X1502" s="4">
        <v>42615</v>
      </c>
      <c r="Y1502" s="4">
        <v>42601</v>
      </c>
      <c r="Z1502" t="s">
        <v>61</v>
      </c>
      <c r="AA1502" t="s">
        <v>481</v>
      </c>
      <c r="AB1502" t="s">
        <v>8</v>
      </c>
    </row>
    <row r="1503" spans="1:28" hidden="1" x14ac:dyDescent="0.3">
      <c r="A1503">
        <v>2237886</v>
      </c>
      <c r="B1503" t="s">
        <v>443</v>
      </c>
      <c r="C1503" t="s">
        <v>480</v>
      </c>
      <c r="E1503" t="s">
        <v>64</v>
      </c>
      <c r="F1503" t="s">
        <v>154</v>
      </c>
      <c r="G1503" t="s">
        <v>153</v>
      </c>
      <c r="H1503" t="s">
        <v>10</v>
      </c>
      <c r="I1503" t="s">
        <v>8</v>
      </c>
      <c r="J1503" t="s">
        <v>8</v>
      </c>
      <c r="K1503" t="s">
        <v>8</v>
      </c>
      <c r="L1503" t="s">
        <v>10</v>
      </c>
      <c r="M1503">
        <v>31.5</v>
      </c>
      <c r="N1503">
        <v>17.5</v>
      </c>
      <c r="O1503">
        <v>3.2</v>
      </c>
      <c r="P1503">
        <v>3.2</v>
      </c>
      <c r="Q1503">
        <v>220</v>
      </c>
      <c r="R1503">
        <v>281</v>
      </c>
      <c r="S1503" s="5">
        <v>0.22</v>
      </c>
      <c r="T1503" t="s">
        <v>8</v>
      </c>
      <c r="X1503" s="4">
        <v>42156</v>
      </c>
      <c r="Y1503" s="4">
        <v>42116</v>
      </c>
      <c r="Z1503" t="s">
        <v>61</v>
      </c>
      <c r="AA1503" t="s">
        <v>479</v>
      </c>
      <c r="AB1503" t="s">
        <v>8</v>
      </c>
    </row>
    <row r="1504" spans="1:28" hidden="1" x14ac:dyDescent="0.3">
      <c r="A1504">
        <v>2263540</v>
      </c>
      <c r="B1504" t="s">
        <v>443</v>
      </c>
      <c r="C1504" t="s">
        <v>478</v>
      </c>
      <c r="E1504" t="s">
        <v>64</v>
      </c>
      <c r="F1504" t="s">
        <v>154</v>
      </c>
      <c r="G1504" t="s">
        <v>153</v>
      </c>
      <c r="H1504" t="s">
        <v>10</v>
      </c>
      <c r="I1504" t="s">
        <v>8</v>
      </c>
      <c r="J1504" t="s">
        <v>8</v>
      </c>
      <c r="K1504" t="s">
        <v>8</v>
      </c>
      <c r="L1504" t="s">
        <v>8</v>
      </c>
      <c r="M1504">
        <v>32.5</v>
      </c>
      <c r="N1504">
        <v>19.100000000000001</v>
      </c>
      <c r="O1504">
        <v>3.2</v>
      </c>
      <c r="P1504">
        <v>3.2</v>
      </c>
      <c r="Q1504">
        <v>219</v>
      </c>
      <c r="R1504">
        <v>281</v>
      </c>
      <c r="S1504" s="5">
        <v>0.22</v>
      </c>
      <c r="T1504" t="s">
        <v>8</v>
      </c>
      <c r="X1504" s="4">
        <v>42470</v>
      </c>
      <c r="Y1504" s="4">
        <v>42459</v>
      </c>
      <c r="Z1504" t="s">
        <v>61</v>
      </c>
      <c r="AA1504" t="s">
        <v>477</v>
      </c>
      <c r="AB1504" t="s">
        <v>8</v>
      </c>
    </row>
    <row r="1505" spans="1:28" hidden="1" x14ac:dyDescent="0.3">
      <c r="A1505">
        <v>2274769</v>
      </c>
      <c r="B1505" t="s">
        <v>443</v>
      </c>
      <c r="C1505" t="s">
        <v>476</v>
      </c>
      <c r="E1505" t="s">
        <v>64</v>
      </c>
      <c r="F1505" t="s">
        <v>154</v>
      </c>
      <c r="G1505" t="s">
        <v>153</v>
      </c>
      <c r="H1505" t="s">
        <v>10</v>
      </c>
      <c r="I1505" t="s">
        <v>8</v>
      </c>
      <c r="J1505" t="s">
        <v>8</v>
      </c>
      <c r="K1505" t="s">
        <v>8</v>
      </c>
      <c r="L1505" t="s">
        <v>8</v>
      </c>
      <c r="M1505">
        <v>32.5</v>
      </c>
      <c r="N1505">
        <v>19.100000000000001</v>
      </c>
      <c r="O1505">
        <v>3.2</v>
      </c>
      <c r="P1505">
        <v>3.2</v>
      </c>
      <c r="Q1505">
        <v>219</v>
      </c>
      <c r="R1505">
        <v>281</v>
      </c>
      <c r="S1505" s="5">
        <v>0.22</v>
      </c>
      <c r="T1505" t="s">
        <v>8</v>
      </c>
      <c r="X1505" s="4">
        <v>42594</v>
      </c>
      <c r="Y1505" s="4">
        <v>42577</v>
      </c>
      <c r="Z1505" t="s">
        <v>61</v>
      </c>
      <c r="AA1505" t="s">
        <v>475</v>
      </c>
      <c r="AB1505" t="s">
        <v>8</v>
      </c>
    </row>
    <row r="1506" spans="1:28" hidden="1" x14ac:dyDescent="0.3">
      <c r="A1506">
        <v>2274770</v>
      </c>
      <c r="B1506" t="s">
        <v>443</v>
      </c>
      <c r="C1506" t="s">
        <v>474</v>
      </c>
      <c r="E1506" t="s">
        <v>64</v>
      </c>
      <c r="F1506" t="s">
        <v>154</v>
      </c>
      <c r="G1506" t="s">
        <v>153</v>
      </c>
      <c r="H1506" t="s">
        <v>10</v>
      </c>
      <c r="I1506" t="s">
        <v>8</v>
      </c>
      <c r="J1506" t="s">
        <v>8</v>
      </c>
      <c r="K1506" t="s">
        <v>8</v>
      </c>
      <c r="L1506" t="s">
        <v>8</v>
      </c>
      <c r="M1506">
        <v>32.5</v>
      </c>
      <c r="N1506">
        <v>19.100000000000001</v>
      </c>
      <c r="O1506">
        <v>3.2</v>
      </c>
      <c r="P1506">
        <v>3.2</v>
      </c>
      <c r="Q1506">
        <v>219</v>
      </c>
      <c r="R1506">
        <v>281</v>
      </c>
      <c r="S1506" s="5">
        <v>0.22</v>
      </c>
      <c r="T1506" t="s">
        <v>8</v>
      </c>
      <c r="X1506" s="4">
        <v>42594</v>
      </c>
      <c r="Y1506" s="4">
        <v>42577</v>
      </c>
      <c r="Z1506" t="s">
        <v>61</v>
      </c>
      <c r="AA1506" t="s">
        <v>473</v>
      </c>
      <c r="AB1506" t="s">
        <v>8</v>
      </c>
    </row>
    <row r="1507" spans="1:28" hidden="1" x14ac:dyDescent="0.3">
      <c r="A1507">
        <v>2274771</v>
      </c>
      <c r="B1507" t="s">
        <v>443</v>
      </c>
      <c r="C1507" t="s">
        <v>472</v>
      </c>
      <c r="E1507" t="s">
        <v>64</v>
      </c>
      <c r="F1507" t="s">
        <v>154</v>
      </c>
      <c r="G1507" t="s">
        <v>153</v>
      </c>
      <c r="H1507" t="s">
        <v>10</v>
      </c>
      <c r="I1507" t="s">
        <v>8</v>
      </c>
      <c r="J1507" t="s">
        <v>8</v>
      </c>
      <c r="K1507" t="s">
        <v>8</v>
      </c>
      <c r="L1507" t="s">
        <v>8</v>
      </c>
      <c r="M1507">
        <v>32.5</v>
      </c>
      <c r="N1507">
        <v>19.100000000000001</v>
      </c>
      <c r="O1507">
        <v>3.2</v>
      </c>
      <c r="P1507">
        <v>3.2</v>
      </c>
      <c r="Q1507">
        <v>219</v>
      </c>
      <c r="R1507">
        <v>281</v>
      </c>
      <c r="S1507" s="5">
        <v>0.22</v>
      </c>
      <c r="T1507" t="s">
        <v>8</v>
      </c>
      <c r="X1507" s="4">
        <v>42594</v>
      </c>
      <c r="Y1507" s="4">
        <v>42577</v>
      </c>
      <c r="Z1507" t="s">
        <v>61</v>
      </c>
      <c r="AA1507" t="s">
        <v>471</v>
      </c>
      <c r="AB1507" t="s">
        <v>8</v>
      </c>
    </row>
    <row r="1508" spans="1:28" hidden="1" x14ac:dyDescent="0.3">
      <c r="A1508">
        <v>2267041</v>
      </c>
      <c r="B1508" t="s">
        <v>443</v>
      </c>
      <c r="C1508" t="s">
        <v>470</v>
      </c>
      <c r="E1508" t="s">
        <v>64</v>
      </c>
      <c r="F1508" t="s">
        <v>154</v>
      </c>
      <c r="G1508" t="s">
        <v>153</v>
      </c>
      <c r="H1508" t="s">
        <v>10</v>
      </c>
      <c r="I1508" t="s">
        <v>8</v>
      </c>
      <c r="J1508" t="s">
        <v>8</v>
      </c>
      <c r="K1508" t="s">
        <v>8</v>
      </c>
      <c r="L1508" t="s">
        <v>8</v>
      </c>
      <c r="M1508">
        <v>32.5</v>
      </c>
      <c r="N1508">
        <v>19.100000000000001</v>
      </c>
      <c r="O1508">
        <v>3.2</v>
      </c>
      <c r="P1508">
        <v>3.2</v>
      </c>
      <c r="Q1508">
        <v>219</v>
      </c>
      <c r="R1508">
        <v>281</v>
      </c>
      <c r="S1508" s="5">
        <v>0.22</v>
      </c>
      <c r="T1508" t="s">
        <v>8</v>
      </c>
      <c r="X1508" s="4">
        <v>42510</v>
      </c>
      <c r="Y1508" s="4">
        <v>42508</v>
      </c>
      <c r="Z1508" t="s">
        <v>61</v>
      </c>
      <c r="AA1508" t="s">
        <v>469</v>
      </c>
      <c r="AB1508" t="s">
        <v>8</v>
      </c>
    </row>
    <row r="1509" spans="1:28" hidden="1" x14ac:dyDescent="0.3">
      <c r="A1509">
        <v>2237775</v>
      </c>
      <c r="B1509" t="s">
        <v>443</v>
      </c>
      <c r="C1509" t="s">
        <v>468</v>
      </c>
      <c r="E1509" t="s">
        <v>64</v>
      </c>
      <c r="F1509" t="s">
        <v>154</v>
      </c>
      <c r="G1509" t="s">
        <v>153</v>
      </c>
      <c r="H1509" t="s">
        <v>10</v>
      </c>
      <c r="I1509" t="s">
        <v>8</v>
      </c>
      <c r="J1509" t="s">
        <v>8</v>
      </c>
      <c r="K1509" t="s">
        <v>8</v>
      </c>
      <c r="L1509" t="s">
        <v>10</v>
      </c>
      <c r="M1509">
        <v>31.5</v>
      </c>
      <c r="N1509">
        <v>17.5</v>
      </c>
      <c r="O1509">
        <v>3.2</v>
      </c>
      <c r="P1509">
        <v>3.2</v>
      </c>
      <c r="Q1509">
        <v>220</v>
      </c>
      <c r="R1509">
        <v>281</v>
      </c>
      <c r="S1509" s="5">
        <v>0.22</v>
      </c>
      <c r="T1509" t="s">
        <v>8</v>
      </c>
      <c r="X1509" s="4">
        <v>42156</v>
      </c>
      <c r="Y1509" s="4">
        <v>42116</v>
      </c>
      <c r="Z1509" t="s">
        <v>61</v>
      </c>
      <c r="AA1509" t="s">
        <v>467</v>
      </c>
      <c r="AB1509" t="s">
        <v>8</v>
      </c>
    </row>
    <row r="1510" spans="1:28" hidden="1" x14ac:dyDescent="0.3">
      <c r="A1510">
        <v>2237826</v>
      </c>
      <c r="B1510" t="s">
        <v>443</v>
      </c>
      <c r="C1510" t="s">
        <v>466</v>
      </c>
      <c r="E1510" t="s">
        <v>64</v>
      </c>
      <c r="F1510" t="s">
        <v>154</v>
      </c>
      <c r="G1510" t="s">
        <v>153</v>
      </c>
      <c r="H1510" t="s">
        <v>10</v>
      </c>
      <c r="I1510" t="s">
        <v>8</v>
      </c>
      <c r="J1510" t="s">
        <v>8</v>
      </c>
      <c r="K1510" t="s">
        <v>8</v>
      </c>
      <c r="L1510" t="s">
        <v>10</v>
      </c>
      <c r="M1510">
        <v>31.5</v>
      </c>
      <c r="N1510">
        <v>17.5</v>
      </c>
      <c r="O1510">
        <v>3.2</v>
      </c>
      <c r="P1510">
        <v>3.2</v>
      </c>
      <c r="Q1510">
        <v>220</v>
      </c>
      <c r="R1510">
        <v>281</v>
      </c>
      <c r="S1510" s="5">
        <v>0.22</v>
      </c>
      <c r="T1510" t="s">
        <v>8</v>
      </c>
      <c r="X1510" s="4">
        <v>42156</v>
      </c>
      <c r="Y1510" s="4">
        <v>42116</v>
      </c>
      <c r="Z1510" t="s">
        <v>61</v>
      </c>
      <c r="AA1510" t="s">
        <v>465</v>
      </c>
      <c r="AB1510" t="s">
        <v>8</v>
      </c>
    </row>
    <row r="1511" spans="1:28" hidden="1" x14ac:dyDescent="0.3">
      <c r="A1511">
        <v>2237896</v>
      </c>
      <c r="B1511" t="s">
        <v>443</v>
      </c>
      <c r="C1511" t="s">
        <v>464</v>
      </c>
      <c r="E1511" t="s">
        <v>64</v>
      </c>
      <c r="F1511" t="s">
        <v>154</v>
      </c>
      <c r="G1511" t="s">
        <v>153</v>
      </c>
      <c r="H1511" t="s">
        <v>10</v>
      </c>
      <c r="I1511" t="s">
        <v>8</v>
      </c>
      <c r="J1511" t="s">
        <v>8</v>
      </c>
      <c r="K1511" t="s">
        <v>8</v>
      </c>
      <c r="L1511" t="s">
        <v>10</v>
      </c>
      <c r="M1511">
        <v>31.5</v>
      </c>
      <c r="N1511">
        <v>17.5</v>
      </c>
      <c r="O1511">
        <v>3.2</v>
      </c>
      <c r="P1511">
        <v>3.2</v>
      </c>
      <c r="Q1511">
        <v>220</v>
      </c>
      <c r="R1511">
        <v>281</v>
      </c>
      <c r="S1511" s="5">
        <v>0.22</v>
      </c>
      <c r="T1511" t="s">
        <v>8</v>
      </c>
      <c r="X1511" s="4">
        <v>42156</v>
      </c>
      <c r="Y1511" s="4">
        <v>42116</v>
      </c>
      <c r="Z1511" t="s">
        <v>61</v>
      </c>
      <c r="AA1511" t="s">
        <v>463</v>
      </c>
      <c r="AB1511" t="s">
        <v>8</v>
      </c>
    </row>
    <row r="1512" spans="1:28" hidden="1" x14ac:dyDescent="0.3">
      <c r="A1512">
        <v>2274768</v>
      </c>
      <c r="B1512" t="s">
        <v>443</v>
      </c>
      <c r="C1512" t="s">
        <v>462</v>
      </c>
      <c r="E1512" t="s">
        <v>64</v>
      </c>
      <c r="F1512" t="s">
        <v>154</v>
      </c>
      <c r="G1512" t="s">
        <v>153</v>
      </c>
      <c r="H1512" t="s">
        <v>10</v>
      </c>
      <c r="I1512" t="s">
        <v>8</v>
      </c>
      <c r="J1512" t="s">
        <v>8</v>
      </c>
      <c r="K1512" t="s">
        <v>8</v>
      </c>
      <c r="L1512" t="s">
        <v>8</v>
      </c>
      <c r="M1512">
        <v>32.5</v>
      </c>
      <c r="N1512">
        <v>19.100000000000001</v>
      </c>
      <c r="O1512">
        <v>3.2</v>
      </c>
      <c r="P1512">
        <v>3.2</v>
      </c>
      <c r="Q1512">
        <v>219</v>
      </c>
      <c r="R1512">
        <v>281</v>
      </c>
      <c r="S1512" s="5">
        <v>0.22</v>
      </c>
      <c r="T1512" t="s">
        <v>8</v>
      </c>
      <c r="X1512" s="4">
        <v>42594</v>
      </c>
      <c r="Y1512" s="4">
        <v>42577</v>
      </c>
      <c r="Z1512" t="s">
        <v>61</v>
      </c>
      <c r="AA1512" t="s">
        <v>461</v>
      </c>
      <c r="AB1512" t="s">
        <v>8</v>
      </c>
    </row>
    <row r="1513" spans="1:28" hidden="1" x14ac:dyDescent="0.3">
      <c r="A1513">
        <v>2237777</v>
      </c>
      <c r="B1513" t="s">
        <v>443</v>
      </c>
      <c r="C1513" t="s">
        <v>460</v>
      </c>
      <c r="E1513" t="s">
        <v>64</v>
      </c>
      <c r="F1513" t="s">
        <v>154</v>
      </c>
      <c r="G1513" t="s">
        <v>153</v>
      </c>
      <c r="H1513" t="s">
        <v>10</v>
      </c>
      <c r="I1513" t="s">
        <v>8</v>
      </c>
      <c r="J1513" t="s">
        <v>8</v>
      </c>
      <c r="K1513" t="s">
        <v>8</v>
      </c>
      <c r="L1513" t="s">
        <v>10</v>
      </c>
      <c r="M1513">
        <v>31.9</v>
      </c>
      <c r="N1513">
        <v>20.3</v>
      </c>
      <c r="O1513">
        <v>4.5</v>
      </c>
      <c r="P1513">
        <v>4.5</v>
      </c>
      <c r="Q1513">
        <v>228</v>
      </c>
      <c r="R1513">
        <v>293</v>
      </c>
      <c r="S1513" s="5">
        <v>0.22</v>
      </c>
      <c r="T1513" t="s">
        <v>8</v>
      </c>
      <c r="X1513" s="4">
        <v>42156</v>
      </c>
      <c r="Y1513" s="4">
        <v>42116</v>
      </c>
      <c r="Z1513" t="s">
        <v>61</v>
      </c>
      <c r="AA1513" t="s">
        <v>459</v>
      </c>
      <c r="AB1513" t="s">
        <v>8</v>
      </c>
    </row>
    <row r="1514" spans="1:28" hidden="1" x14ac:dyDescent="0.3">
      <c r="A1514">
        <v>2241110</v>
      </c>
      <c r="B1514" t="s">
        <v>443</v>
      </c>
      <c r="C1514" t="s">
        <v>458</v>
      </c>
      <c r="E1514" t="s">
        <v>64</v>
      </c>
      <c r="F1514" t="s">
        <v>154</v>
      </c>
      <c r="G1514" t="s">
        <v>153</v>
      </c>
      <c r="H1514" t="s">
        <v>10</v>
      </c>
      <c r="I1514" t="s">
        <v>8</v>
      </c>
      <c r="J1514" t="s">
        <v>8</v>
      </c>
      <c r="K1514" t="s">
        <v>8</v>
      </c>
      <c r="L1514" t="s">
        <v>10</v>
      </c>
      <c r="M1514">
        <v>33</v>
      </c>
      <c r="N1514">
        <v>19</v>
      </c>
      <c r="O1514">
        <v>4.5</v>
      </c>
      <c r="P1514">
        <v>4.5</v>
      </c>
      <c r="Q1514">
        <v>228</v>
      </c>
      <c r="R1514">
        <v>293</v>
      </c>
      <c r="S1514" s="5">
        <v>0.22</v>
      </c>
      <c r="T1514" t="s">
        <v>8</v>
      </c>
      <c r="X1514" s="4">
        <v>42185</v>
      </c>
      <c r="Y1514" s="4">
        <v>42160</v>
      </c>
      <c r="Z1514" t="s">
        <v>61</v>
      </c>
      <c r="AA1514" t="s">
        <v>457</v>
      </c>
      <c r="AB1514" t="s">
        <v>8</v>
      </c>
    </row>
    <row r="1515" spans="1:28" hidden="1" x14ac:dyDescent="0.3">
      <c r="A1515">
        <v>2243256</v>
      </c>
      <c r="B1515" t="s">
        <v>443</v>
      </c>
      <c r="C1515" t="s">
        <v>456</v>
      </c>
      <c r="E1515" t="s">
        <v>64</v>
      </c>
      <c r="F1515" t="s">
        <v>154</v>
      </c>
      <c r="G1515" t="s">
        <v>153</v>
      </c>
      <c r="H1515" t="s">
        <v>10</v>
      </c>
      <c r="I1515" t="s">
        <v>8</v>
      </c>
      <c r="J1515" t="s">
        <v>8</v>
      </c>
      <c r="K1515" t="s">
        <v>8</v>
      </c>
      <c r="L1515" t="s">
        <v>10</v>
      </c>
      <c r="M1515">
        <v>33</v>
      </c>
      <c r="N1515">
        <v>19</v>
      </c>
      <c r="O1515">
        <v>4.5</v>
      </c>
      <c r="P1515">
        <v>4.5</v>
      </c>
      <c r="Q1515">
        <v>228</v>
      </c>
      <c r="R1515">
        <v>293</v>
      </c>
      <c r="S1515" s="5">
        <v>0.22</v>
      </c>
      <c r="T1515" t="s">
        <v>8</v>
      </c>
      <c r="X1515" s="4">
        <v>42185</v>
      </c>
      <c r="Y1515" s="4">
        <v>42194</v>
      </c>
      <c r="Z1515" t="s">
        <v>61</v>
      </c>
      <c r="AA1515" t="s">
        <v>455</v>
      </c>
      <c r="AB1515" t="s">
        <v>8</v>
      </c>
    </row>
    <row r="1516" spans="1:28" hidden="1" x14ac:dyDescent="0.3">
      <c r="A1516">
        <v>2237780</v>
      </c>
      <c r="B1516" t="s">
        <v>443</v>
      </c>
      <c r="C1516" t="s">
        <v>454</v>
      </c>
      <c r="E1516" t="s">
        <v>64</v>
      </c>
      <c r="F1516" t="s">
        <v>154</v>
      </c>
      <c r="G1516" t="s">
        <v>153</v>
      </c>
      <c r="H1516" t="s">
        <v>10</v>
      </c>
      <c r="I1516" t="s">
        <v>8</v>
      </c>
      <c r="J1516" t="s">
        <v>8</v>
      </c>
      <c r="K1516" t="s">
        <v>8</v>
      </c>
      <c r="L1516" t="s">
        <v>10</v>
      </c>
      <c r="M1516">
        <v>31.9</v>
      </c>
      <c r="N1516">
        <v>20.3</v>
      </c>
      <c r="O1516">
        <v>4.5</v>
      </c>
      <c r="P1516">
        <v>4.5</v>
      </c>
      <c r="Q1516">
        <v>228</v>
      </c>
      <c r="R1516">
        <v>293</v>
      </c>
      <c r="S1516" s="5">
        <v>0.22</v>
      </c>
      <c r="T1516" t="s">
        <v>8</v>
      </c>
      <c r="X1516" s="4">
        <v>42156</v>
      </c>
      <c r="Y1516" s="4">
        <v>42116</v>
      </c>
      <c r="Z1516" t="s">
        <v>61</v>
      </c>
      <c r="AA1516" t="s">
        <v>453</v>
      </c>
      <c r="AB1516" t="s">
        <v>8</v>
      </c>
    </row>
    <row r="1517" spans="1:28" hidden="1" x14ac:dyDescent="0.3">
      <c r="A1517">
        <v>2237778</v>
      </c>
      <c r="B1517" t="s">
        <v>443</v>
      </c>
      <c r="C1517" t="s">
        <v>452</v>
      </c>
      <c r="E1517" t="s">
        <v>64</v>
      </c>
      <c r="F1517" t="s">
        <v>154</v>
      </c>
      <c r="G1517" t="s">
        <v>153</v>
      </c>
      <c r="H1517" t="s">
        <v>10</v>
      </c>
      <c r="I1517" t="s">
        <v>8</v>
      </c>
      <c r="J1517" t="s">
        <v>8</v>
      </c>
      <c r="K1517" t="s">
        <v>8</v>
      </c>
      <c r="L1517" t="s">
        <v>10</v>
      </c>
      <c r="M1517">
        <v>31.9</v>
      </c>
      <c r="N1517">
        <v>20.3</v>
      </c>
      <c r="O1517">
        <v>4.5</v>
      </c>
      <c r="P1517">
        <v>4.5</v>
      </c>
      <c r="Q1517">
        <v>228</v>
      </c>
      <c r="R1517">
        <v>293</v>
      </c>
      <c r="S1517" s="5">
        <v>0.22</v>
      </c>
      <c r="T1517" t="s">
        <v>8</v>
      </c>
      <c r="X1517" s="4">
        <v>42156</v>
      </c>
      <c r="Y1517" s="4">
        <v>42116</v>
      </c>
      <c r="Z1517" t="s">
        <v>61</v>
      </c>
      <c r="AA1517" t="s">
        <v>451</v>
      </c>
      <c r="AB1517" t="s">
        <v>8</v>
      </c>
    </row>
    <row r="1518" spans="1:28" hidden="1" x14ac:dyDescent="0.3">
      <c r="A1518">
        <v>2254203</v>
      </c>
      <c r="B1518" t="s">
        <v>443</v>
      </c>
      <c r="C1518" t="s">
        <v>450</v>
      </c>
      <c r="D1518" t="s">
        <v>449</v>
      </c>
      <c r="E1518" t="s">
        <v>64</v>
      </c>
      <c r="F1518" t="s">
        <v>154</v>
      </c>
      <c r="G1518" t="s">
        <v>153</v>
      </c>
      <c r="H1518" t="s">
        <v>10</v>
      </c>
      <c r="I1518" t="s">
        <v>8</v>
      </c>
      <c r="J1518" t="s">
        <v>8</v>
      </c>
      <c r="K1518" t="s">
        <v>8</v>
      </c>
      <c r="L1518" t="s">
        <v>10</v>
      </c>
      <c r="M1518">
        <v>32</v>
      </c>
      <c r="N1518">
        <v>20.2</v>
      </c>
      <c r="O1518">
        <v>4.7</v>
      </c>
      <c r="P1518">
        <v>4.7</v>
      </c>
      <c r="Q1518">
        <v>205</v>
      </c>
      <c r="R1518">
        <v>295</v>
      </c>
      <c r="S1518" s="5">
        <v>0.3</v>
      </c>
      <c r="T1518" t="s">
        <v>8</v>
      </c>
      <c r="X1518" s="4">
        <v>42325</v>
      </c>
      <c r="Y1518" s="4">
        <v>42333</v>
      </c>
      <c r="Z1518" t="s">
        <v>72</v>
      </c>
      <c r="AA1518" t="s">
        <v>448</v>
      </c>
      <c r="AB1518" t="s">
        <v>8</v>
      </c>
    </row>
    <row r="1519" spans="1:28" hidden="1" x14ac:dyDescent="0.3">
      <c r="A1519">
        <v>2237744</v>
      </c>
      <c r="B1519" t="s">
        <v>443</v>
      </c>
      <c r="C1519" t="s">
        <v>447</v>
      </c>
      <c r="E1519" t="s">
        <v>64</v>
      </c>
      <c r="F1519" t="s">
        <v>68</v>
      </c>
      <c r="G1519" t="s">
        <v>62</v>
      </c>
      <c r="H1519" t="s">
        <v>10</v>
      </c>
      <c r="I1519" t="s">
        <v>8</v>
      </c>
      <c r="J1519" t="s">
        <v>8</v>
      </c>
      <c r="K1519" t="s">
        <v>8</v>
      </c>
      <c r="L1519" t="s">
        <v>10</v>
      </c>
      <c r="M1519">
        <v>33.299999999999997</v>
      </c>
      <c r="N1519">
        <v>18.899999999999999</v>
      </c>
      <c r="O1519">
        <v>3.2</v>
      </c>
      <c r="P1519">
        <v>3.9</v>
      </c>
      <c r="Q1519">
        <v>323</v>
      </c>
      <c r="R1519">
        <v>359</v>
      </c>
      <c r="S1519" s="5">
        <v>0.1</v>
      </c>
      <c r="T1519" t="s">
        <v>8</v>
      </c>
      <c r="X1519" s="4">
        <v>42156</v>
      </c>
      <c r="Y1519" s="4">
        <v>42107</v>
      </c>
      <c r="Z1519" t="s">
        <v>61</v>
      </c>
      <c r="AA1519" t="s">
        <v>446</v>
      </c>
      <c r="AB1519" t="s">
        <v>8</v>
      </c>
    </row>
    <row r="1520" spans="1:28" hidden="1" x14ac:dyDescent="0.3">
      <c r="A1520">
        <v>2237743</v>
      </c>
      <c r="B1520" t="s">
        <v>443</v>
      </c>
      <c r="C1520" t="s">
        <v>445</v>
      </c>
      <c r="E1520" t="s">
        <v>64</v>
      </c>
      <c r="F1520" t="s">
        <v>68</v>
      </c>
      <c r="G1520" t="s">
        <v>62</v>
      </c>
      <c r="H1520" t="s">
        <v>10</v>
      </c>
      <c r="I1520" t="s">
        <v>8</v>
      </c>
      <c r="J1520" t="s">
        <v>8</v>
      </c>
      <c r="K1520" t="s">
        <v>8</v>
      </c>
      <c r="L1520" t="s">
        <v>10</v>
      </c>
      <c r="M1520">
        <v>33.299999999999997</v>
      </c>
      <c r="N1520">
        <v>18.899999999999999</v>
      </c>
      <c r="O1520">
        <v>3.2</v>
      </c>
      <c r="P1520">
        <v>3.9</v>
      </c>
      <c r="Q1520">
        <v>323</v>
      </c>
      <c r="R1520">
        <v>359</v>
      </c>
      <c r="S1520" s="5">
        <v>0.1</v>
      </c>
      <c r="T1520" t="s">
        <v>8</v>
      </c>
      <c r="X1520" s="4">
        <v>42156</v>
      </c>
      <c r="Y1520" s="4">
        <v>42107</v>
      </c>
      <c r="Z1520" t="s">
        <v>61</v>
      </c>
      <c r="AA1520" t="s">
        <v>444</v>
      </c>
      <c r="AB1520" t="s">
        <v>8</v>
      </c>
    </row>
    <row r="1521" spans="1:28" hidden="1" x14ac:dyDescent="0.3">
      <c r="A1521">
        <v>2237787</v>
      </c>
      <c r="B1521" t="s">
        <v>443</v>
      </c>
      <c r="C1521" t="s">
        <v>442</v>
      </c>
      <c r="E1521" t="s">
        <v>64</v>
      </c>
      <c r="F1521" t="s">
        <v>68</v>
      </c>
      <c r="G1521" t="s">
        <v>62</v>
      </c>
      <c r="H1521" t="s">
        <v>10</v>
      </c>
      <c r="I1521" t="s">
        <v>8</v>
      </c>
      <c r="J1521" t="s">
        <v>8</v>
      </c>
      <c r="K1521" t="s">
        <v>8</v>
      </c>
      <c r="L1521" t="s">
        <v>10</v>
      </c>
      <c r="M1521">
        <v>33.299999999999997</v>
      </c>
      <c r="N1521">
        <v>18.899999999999999</v>
      </c>
      <c r="O1521">
        <v>3.2</v>
      </c>
      <c r="P1521">
        <v>3.9</v>
      </c>
      <c r="Q1521">
        <v>323</v>
      </c>
      <c r="R1521">
        <v>359</v>
      </c>
      <c r="S1521" s="5">
        <v>0.1</v>
      </c>
      <c r="T1521" t="s">
        <v>8</v>
      </c>
      <c r="X1521" s="4">
        <v>42156</v>
      </c>
      <c r="Y1521" s="4">
        <v>42107</v>
      </c>
      <c r="Z1521" t="s">
        <v>61</v>
      </c>
      <c r="AA1521" t="s">
        <v>441</v>
      </c>
      <c r="AB1521" t="s">
        <v>8</v>
      </c>
    </row>
    <row r="1522" spans="1:28" hidden="1" x14ac:dyDescent="0.3">
      <c r="A1522">
        <v>2248446</v>
      </c>
      <c r="B1522" t="s">
        <v>428</v>
      </c>
      <c r="C1522" t="s">
        <v>440</v>
      </c>
      <c r="E1522" t="s">
        <v>64</v>
      </c>
      <c r="F1522" t="s">
        <v>154</v>
      </c>
      <c r="G1522" t="s">
        <v>153</v>
      </c>
      <c r="H1522" t="s">
        <v>10</v>
      </c>
      <c r="I1522" t="s">
        <v>8</v>
      </c>
      <c r="J1522" t="s">
        <v>8</v>
      </c>
      <c r="K1522" t="s">
        <v>8</v>
      </c>
      <c r="L1522" t="s">
        <v>8</v>
      </c>
      <c r="M1522">
        <v>19.5</v>
      </c>
      <c r="N1522">
        <v>17.399999999999999</v>
      </c>
      <c r="O1522">
        <v>1.7</v>
      </c>
      <c r="P1522">
        <v>1.7</v>
      </c>
      <c r="Q1522">
        <v>208</v>
      </c>
      <c r="R1522">
        <v>268</v>
      </c>
      <c r="S1522" s="5">
        <v>0.22</v>
      </c>
      <c r="T1522" t="s">
        <v>8</v>
      </c>
      <c r="X1522" s="4">
        <v>42307</v>
      </c>
      <c r="Y1522" s="4">
        <v>42262</v>
      </c>
      <c r="Z1522" t="s">
        <v>61</v>
      </c>
      <c r="AA1522" t="s">
        <v>439</v>
      </c>
      <c r="AB1522" t="s">
        <v>8</v>
      </c>
    </row>
    <row r="1523" spans="1:28" hidden="1" x14ac:dyDescent="0.3">
      <c r="A1523">
        <v>2277176</v>
      </c>
      <c r="B1523" t="s">
        <v>428</v>
      </c>
      <c r="C1523" t="s">
        <v>438</v>
      </c>
      <c r="E1523" t="s">
        <v>64</v>
      </c>
      <c r="F1523" t="s">
        <v>73</v>
      </c>
      <c r="G1523" t="s">
        <v>62</v>
      </c>
      <c r="H1523" t="s">
        <v>10</v>
      </c>
      <c r="I1523" t="s">
        <v>8</v>
      </c>
      <c r="J1523" t="s">
        <v>8</v>
      </c>
      <c r="K1523" t="s">
        <v>8</v>
      </c>
      <c r="L1523" t="s">
        <v>10</v>
      </c>
      <c r="M1523">
        <v>19.5</v>
      </c>
      <c r="N1523">
        <v>17.399999999999999</v>
      </c>
      <c r="O1523">
        <v>1.7</v>
      </c>
      <c r="P1523">
        <v>1.7</v>
      </c>
      <c r="Q1523">
        <v>245</v>
      </c>
      <c r="R1523">
        <v>275</v>
      </c>
      <c r="S1523" s="5">
        <v>0.11</v>
      </c>
      <c r="T1523" t="s">
        <v>8</v>
      </c>
      <c r="X1523" s="4">
        <v>42604</v>
      </c>
      <c r="Y1523" s="4">
        <v>42607</v>
      </c>
      <c r="Z1523" t="s">
        <v>61</v>
      </c>
      <c r="AA1523" t="s">
        <v>437</v>
      </c>
      <c r="AB1523" t="s">
        <v>8</v>
      </c>
    </row>
    <row r="1524" spans="1:28" hidden="1" x14ac:dyDescent="0.3">
      <c r="A1524">
        <v>2274761</v>
      </c>
      <c r="B1524" t="s">
        <v>428</v>
      </c>
      <c r="C1524" t="s">
        <v>436</v>
      </c>
      <c r="E1524" t="s">
        <v>64</v>
      </c>
      <c r="F1524" t="s">
        <v>73</v>
      </c>
      <c r="G1524" t="s">
        <v>62</v>
      </c>
      <c r="H1524" t="s">
        <v>10</v>
      </c>
      <c r="I1524" t="s">
        <v>8</v>
      </c>
      <c r="J1524" t="s">
        <v>8</v>
      </c>
      <c r="K1524" t="s">
        <v>8</v>
      </c>
      <c r="L1524" t="s">
        <v>8</v>
      </c>
      <c r="M1524">
        <v>27.6</v>
      </c>
      <c r="N1524">
        <v>19.100000000000001</v>
      </c>
      <c r="O1524">
        <v>2.6</v>
      </c>
      <c r="P1524">
        <v>2.6</v>
      </c>
      <c r="Q1524">
        <v>250</v>
      </c>
      <c r="R1524">
        <v>283</v>
      </c>
      <c r="S1524" s="5">
        <v>0.12</v>
      </c>
      <c r="T1524" t="s">
        <v>8</v>
      </c>
      <c r="X1524" s="4">
        <v>42594</v>
      </c>
      <c r="Y1524" s="4">
        <v>42577</v>
      </c>
      <c r="Z1524" t="s">
        <v>61</v>
      </c>
      <c r="AA1524" t="s">
        <v>435</v>
      </c>
      <c r="AB1524" t="s">
        <v>8</v>
      </c>
    </row>
    <row r="1525" spans="1:28" hidden="1" x14ac:dyDescent="0.3">
      <c r="A1525">
        <v>2248447</v>
      </c>
      <c r="B1525" t="s">
        <v>428</v>
      </c>
      <c r="C1525" t="s">
        <v>434</v>
      </c>
      <c r="E1525" t="s">
        <v>64</v>
      </c>
      <c r="F1525" t="s">
        <v>154</v>
      </c>
      <c r="G1525" t="s">
        <v>153</v>
      </c>
      <c r="H1525" t="s">
        <v>10</v>
      </c>
      <c r="I1525" t="s">
        <v>8</v>
      </c>
      <c r="J1525" t="s">
        <v>8</v>
      </c>
      <c r="K1525" t="s">
        <v>8</v>
      </c>
      <c r="L1525" t="s">
        <v>8</v>
      </c>
      <c r="M1525">
        <v>27.8</v>
      </c>
      <c r="N1525">
        <v>19.100000000000001</v>
      </c>
      <c r="O1525">
        <v>2.6</v>
      </c>
      <c r="P1525">
        <v>2.6</v>
      </c>
      <c r="Q1525">
        <v>215</v>
      </c>
      <c r="R1525">
        <v>276</v>
      </c>
      <c r="S1525" s="5">
        <v>0.22</v>
      </c>
      <c r="T1525" t="s">
        <v>8</v>
      </c>
      <c r="X1525" s="4">
        <v>42307</v>
      </c>
      <c r="Y1525" s="4">
        <v>42262</v>
      </c>
      <c r="Z1525" t="s">
        <v>61</v>
      </c>
      <c r="AA1525" t="s">
        <v>433</v>
      </c>
      <c r="AB1525" t="s">
        <v>8</v>
      </c>
    </row>
    <row r="1526" spans="1:28" hidden="1" x14ac:dyDescent="0.3">
      <c r="A1526">
        <v>2277177</v>
      </c>
      <c r="B1526" t="s">
        <v>428</v>
      </c>
      <c r="C1526" t="s">
        <v>432</v>
      </c>
      <c r="E1526" t="s">
        <v>64</v>
      </c>
      <c r="F1526" t="s">
        <v>73</v>
      </c>
      <c r="G1526" t="s">
        <v>62</v>
      </c>
      <c r="H1526" t="s">
        <v>10</v>
      </c>
      <c r="I1526" t="s">
        <v>8</v>
      </c>
      <c r="J1526" t="s">
        <v>8</v>
      </c>
      <c r="K1526" t="s">
        <v>8</v>
      </c>
      <c r="L1526" t="s">
        <v>10</v>
      </c>
      <c r="M1526">
        <v>32.5</v>
      </c>
      <c r="N1526">
        <v>19.100000000000001</v>
      </c>
      <c r="O1526">
        <v>3.3</v>
      </c>
      <c r="P1526">
        <v>3.3</v>
      </c>
      <c r="Q1526">
        <v>258</v>
      </c>
      <c r="R1526">
        <v>290</v>
      </c>
      <c r="S1526" s="5">
        <v>0.11</v>
      </c>
      <c r="T1526" t="s">
        <v>8</v>
      </c>
      <c r="X1526" s="4">
        <v>42604</v>
      </c>
      <c r="Y1526" s="4">
        <v>42607</v>
      </c>
      <c r="Z1526" t="s">
        <v>61</v>
      </c>
      <c r="AA1526" t="s">
        <v>431</v>
      </c>
      <c r="AB1526" t="s">
        <v>8</v>
      </c>
    </row>
    <row r="1527" spans="1:28" hidden="1" x14ac:dyDescent="0.3">
      <c r="A1527">
        <v>2248448</v>
      </c>
      <c r="B1527" t="s">
        <v>428</v>
      </c>
      <c r="C1527" t="s">
        <v>430</v>
      </c>
      <c r="E1527" t="s">
        <v>64</v>
      </c>
      <c r="F1527" t="s">
        <v>154</v>
      </c>
      <c r="G1527" t="s">
        <v>153</v>
      </c>
      <c r="H1527" t="s">
        <v>10</v>
      </c>
      <c r="I1527" t="s">
        <v>8</v>
      </c>
      <c r="J1527" t="s">
        <v>8</v>
      </c>
      <c r="K1527" t="s">
        <v>8</v>
      </c>
      <c r="L1527" t="s">
        <v>8</v>
      </c>
      <c r="M1527">
        <v>32.9</v>
      </c>
      <c r="N1527">
        <v>19.100000000000001</v>
      </c>
      <c r="O1527">
        <v>3.3</v>
      </c>
      <c r="P1527">
        <v>3.3</v>
      </c>
      <c r="Q1527">
        <v>219</v>
      </c>
      <c r="R1527">
        <v>282</v>
      </c>
      <c r="S1527" s="5">
        <v>0.22</v>
      </c>
      <c r="T1527" t="s">
        <v>8</v>
      </c>
      <c r="X1527" s="4">
        <v>42307</v>
      </c>
      <c r="Y1527" s="4">
        <v>42262</v>
      </c>
      <c r="Z1527" t="s">
        <v>61</v>
      </c>
      <c r="AA1527" t="s">
        <v>429</v>
      </c>
      <c r="AB1527" t="s">
        <v>8</v>
      </c>
    </row>
    <row r="1528" spans="1:28" hidden="1" x14ac:dyDescent="0.3">
      <c r="A1528">
        <v>2274762</v>
      </c>
      <c r="B1528" t="s">
        <v>428</v>
      </c>
      <c r="C1528" t="s">
        <v>427</v>
      </c>
      <c r="E1528" t="s">
        <v>64</v>
      </c>
      <c r="F1528" t="s">
        <v>73</v>
      </c>
      <c r="G1528" t="s">
        <v>62</v>
      </c>
      <c r="H1528" t="s">
        <v>10</v>
      </c>
      <c r="I1528" t="s">
        <v>8</v>
      </c>
      <c r="J1528" t="s">
        <v>8</v>
      </c>
      <c r="K1528" t="s">
        <v>8</v>
      </c>
      <c r="L1528" t="s">
        <v>8</v>
      </c>
      <c r="M1528">
        <v>32.9</v>
      </c>
      <c r="N1528">
        <v>18.899999999999999</v>
      </c>
      <c r="O1528">
        <v>3.3</v>
      </c>
      <c r="P1528">
        <v>3.3</v>
      </c>
      <c r="Q1528">
        <v>265</v>
      </c>
      <c r="R1528">
        <v>290</v>
      </c>
      <c r="S1528" s="5">
        <v>0.08</v>
      </c>
      <c r="T1528" t="s">
        <v>8</v>
      </c>
      <c r="X1528" s="4">
        <v>42594</v>
      </c>
      <c r="Y1528" s="4">
        <v>42577</v>
      </c>
      <c r="Z1528" t="s">
        <v>61</v>
      </c>
      <c r="AA1528" t="s">
        <v>426</v>
      </c>
      <c r="AB1528" t="s">
        <v>8</v>
      </c>
    </row>
    <row r="1529" spans="1:28" s="6" customFormat="1" hidden="1" x14ac:dyDescent="0.3">
      <c r="A1529" s="6">
        <v>2257403</v>
      </c>
      <c r="B1529" s="6" t="s">
        <v>42</v>
      </c>
      <c r="C1529" s="6" t="s">
        <v>425</v>
      </c>
      <c r="E1529" s="6" t="s">
        <v>163</v>
      </c>
      <c r="F1529" s="6" t="s">
        <v>241</v>
      </c>
      <c r="G1529" s="6" t="s">
        <v>62</v>
      </c>
      <c r="H1529" s="6" t="s">
        <v>8</v>
      </c>
      <c r="I1529" s="6" t="s">
        <v>8</v>
      </c>
      <c r="J1529" s="6" t="s">
        <v>10</v>
      </c>
      <c r="K1529" s="6" t="s">
        <v>10</v>
      </c>
      <c r="L1529" s="6" t="s">
        <v>10</v>
      </c>
      <c r="M1529" s="6">
        <v>71.900000000000006</v>
      </c>
      <c r="N1529" s="6">
        <v>35.799999999999997</v>
      </c>
      <c r="O1529" s="6">
        <v>22.1</v>
      </c>
      <c r="P1529" s="6">
        <v>28.8</v>
      </c>
      <c r="Q1529" s="6">
        <v>709</v>
      </c>
      <c r="R1529" s="6">
        <v>742</v>
      </c>
      <c r="S1529" s="8">
        <v>0.06</v>
      </c>
      <c r="T1529" s="6" t="s">
        <v>10</v>
      </c>
      <c r="U1529" s="6" t="s">
        <v>336</v>
      </c>
      <c r="V1529" s="6" t="s">
        <v>335</v>
      </c>
      <c r="W1529" s="6" t="s">
        <v>10</v>
      </c>
      <c r="X1529" s="7">
        <v>42429</v>
      </c>
      <c r="Y1529" s="7">
        <v>42396</v>
      </c>
      <c r="Z1529" s="6" t="s">
        <v>61</v>
      </c>
      <c r="AA1529" s="6" t="s">
        <v>424</v>
      </c>
      <c r="AB1529" s="6" t="s">
        <v>8</v>
      </c>
    </row>
    <row r="1530" spans="1:28" s="6" customFormat="1" hidden="1" x14ac:dyDescent="0.3">
      <c r="A1530" s="6">
        <v>2260324</v>
      </c>
      <c r="B1530" s="6" t="s">
        <v>42</v>
      </c>
      <c r="C1530" s="6" t="s">
        <v>423</v>
      </c>
      <c r="E1530" s="6" t="s">
        <v>163</v>
      </c>
      <c r="F1530" s="6" t="s">
        <v>241</v>
      </c>
      <c r="G1530" s="6" t="s">
        <v>62</v>
      </c>
      <c r="H1530" s="6" t="s">
        <v>8</v>
      </c>
      <c r="I1530" s="6" t="s">
        <v>8</v>
      </c>
      <c r="J1530" s="6" t="s">
        <v>10</v>
      </c>
      <c r="K1530" s="6" t="s">
        <v>10</v>
      </c>
      <c r="L1530" s="6" t="s">
        <v>10</v>
      </c>
      <c r="M1530" s="6">
        <v>71.900000000000006</v>
      </c>
      <c r="N1530" s="6">
        <v>35.799999999999997</v>
      </c>
      <c r="O1530" s="6">
        <v>22</v>
      </c>
      <c r="P1530" s="6">
        <v>28.7</v>
      </c>
      <c r="Q1530" s="6">
        <v>709</v>
      </c>
      <c r="R1530" s="6">
        <v>741</v>
      </c>
      <c r="S1530" s="8">
        <v>0.05</v>
      </c>
      <c r="T1530" s="6" t="s">
        <v>10</v>
      </c>
      <c r="U1530" s="6" t="s">
        <v>336</v>
      </c>
      <c r="V1530" s="6" t="s">
        <v>335</v>
      </c>
      <c r="W1530" s="6" t="s">
        <v>10</v>
      </c>
      <c r="X1530" s="7">
        <v>42429</v>
      </c>
      <c r="Y1530" s="7">
        <v>42415</v>
      </c>
      <c r="Z1530" s="6" t="s">
        <v>61</v>
      </c>
      <c r="AA1530" s="6" t="s">
        <v>422</v>
      </c>
      <c r="AB1530" s="6" t="s">
        <v>8</v>
      </c>
    </row>
    <row r="1531" spans="1:28" s="9" customFormat="1" hidden="1" x14ac:dyDescent="0.3">
      <c r="A1531" s="9">
        <v>2258020</v>
      </c>
      <c r="B1531" s="9" t="s">
        <v>42</v>
      </c>
      <c r="C1531" s="9" t="s">
        <v>421</v>
      </c>
      <c r="E1531" s="9" t="s">
        <v>163</v>
      </c>
      <c r="F1531" s="9" t="s">
        <v>241</v>
      </c>
      <c r="G1531" s="9" t="s">
        <v>62</v>
      </c>
      <c r="H1531" s="9" t="s">
        <v>8</v>
      </c>
      <c r="I1531" s="9" t="s">
        <v>8</v>
      </c>
      <c r="J1531" s="9" t="s">
        <v>10</v>
      </c>
      <c r="K1531" s="9" t="s">
        <v>10</v>
      </c>
      <c r="L1531" s="9" t="s">
        <v>10</v>
      </c>
      <c r="M1531" s="9">
        <v>70</v>
      </c>
      <c r="N1531" s="9">
        <v>35.799999999999997</v>
      </c>
      <c r="O1531" s="9">
        <v>22.4</v>
      </c>
      <c r="P1531" s="9">
        <v>27.3</v>
      </c>
      <c r="Q1531" s="9">
        <v>663</v>
      </c>
      <c r="R1531" s="9">
        <v>728</v>
      </c>
      <c r="S1531" s="11">
        <v>0.1</v>
      </c>
      <c r="T1531" s="9" t="s">
        <v>8</v>
      </c>
      <c r="X1531" s="10">
        <v>42429</v>
      </c>
      <c r="Y1531" s="10">
        <v>42403</v>
      </c>
      <c r="Z1531" s="9" t="s">
        <v>61</v>
      </c>
      <c r="AA1531" s="9" t="s">
        <v>420</v>
      </c>
      <c r="AB1531" s="9" t="s">
        <v>8</v>
      </c>
    </row>
    <row r="1532" spans="1:28" s="6" customFormat="1" hidden="1" x14ac:dyDescent="0.3">
      <c r="A1532" s="9">
        <v>2199162</v>
      </c>
      <c r="B1532" s="6" t="s">
        <v>42</v>
      </c>
      <c r="C1532" s="6" t="s">
        <v>419</v>
      </c>
      <c r="E1532" s="6" t="s">
        <v>163</v>
      </c>
      <c r="F1532" s="6" t="s">
        <v>241</v>
      </c>
      <c r="G1532" s="6" t="s">
        <v>62</v>
      </c>
      <c r="H1532" s="6" t="s">
        <v>8</v>
      </c>
      <c r="I1532" s="6" t="s">
        <v>8</v>
      </c>
      <c r="J1532" s="6" t="s">
        <v>10</v>
      </c>
      <c r="K1532" s="6" t="s">
        <v>10</v>
      </c>
      <c r="L1532" s="6" t="s">
        <v>10</v>
      </c>
      <c r="M1532" s="6">
        <v>70</v>
      </c>
      <c r="N1532" s="6">
        <v>35.799999999999997</v>
      </c>
      <c r="O1532" s="6">
        <v>22.5</v>
      </c>
      <c r="P1532" s="6">
        <v>27.7</v>
      </c>
      <c r="Q1532" s="6">
        <v>699</v>
      </c>
      <c r="R1532" s="6">
        <v>732</v>
      </c>
      <c r="S1532" s="8">
        <v>0.06</v>
      </c>
      <c r="T1532" s="6" t="s">
        <v>10</v>
      </c>
      <c r="U1532" s="6" t="s">
        <v>336</v>
      </c>
      <c r="V1532" s="6" t="s">
        <v>335</v>
      </c>
      <c r="W1532" s="6" t="s">
        <v>10</v>
      </c>
      <c r="X1532" s="7">
        <v>42430</v>
      </c>
      <c r="Y1532" s="7">
        <v>42396</v>
      </c>
      <c r="Z1532" s="6" t="s">
        <v>61</v>
      </c>
      <c r="AA1532" s="6" t="s">
        <v>418</v>
      </c>
      <c r="AB1532" s="6" t="s">
        <v>8</v>
      </c>
    </row>
    <row r="1533" spans="1:28" s="6" customFormat="1" hidden="1" x14ac:dyDescent="0.3">
      <c r="A1533" s="9">
        <v>2199161</v>
      </c>
      <c r="B1533" s="6" t="s">
        <v>42</v>
      </c>
      <c r="C1533" s="6" t="s">
        <v>417</v>
      </c>
      <c r="E1533" s="6" t="s">
        <v>163</v>
      </c>
      <c r="F1533" s="6" t="s">
        <v>241</v>
      </c>
      <c r="G1533" s="6" t="s">
        <v>62</v>
      </c>
      <c r="H1533" s="6" t="s">
        <v>8</v>
      </c>
      <c r="I1533" s="6" t="s">
        <v>8</v>
      </c>
      <c r="J1533" s="6" t="s">
        <v>10</v>
      </c>
      <c r="K1533" s="6" t="s">
        <v>10</v>
      </c>
      <c r="L1533" s="6" t="s">
        <v>10</v>
      </c>
      <c r="M1533" s="6">
        <v>70</v>
      </c>
      <c r="N1533" s="6">
        <v>35.799999999999997</v>
      </c>
      <c r="O1533" s="6">
        <v>22.5</v>
      </c>
      <c r="P1533" s="6">
        <v>27.7</v>
      </c>
      <c r="Q1533" s="6">
        <v>699</v>
      </c>
      <c r="R1533" s="6">
        <v>732</v>
      </c>
      <c r="S1533" s="8">
        <v>0.06</v>
      </c>
      <c r="T1533" s="6" t="s">
        <v>10</v>
      </c>
      <c r="U1533" s="6" t="s">
        <v>336</v>
      </c>
      <c r="V1533" s="6" t="s">
        <v>335</v>
      </c>
      <c r="W1533" s="6" t="s">
        <v>10</v>
      </c>
      <c r="X1533" s="7">
        <v>42430</v>
      </c>
      <c r="Y1533" s="7">
        <v>42396</v>
      </c>
      <c r="Z1533" s="6" t="s">
        <v>61</v>
      </c>
      <c r="AA1533" s="6" t="s">
        <v>416</v>
      </c>
      <c r="AB1533" s="6" t="s">
        <v>8</v>
      </c>
    </row>
    <row r="1534" spans="1:28" s="6" customFormat="1" hidden="1" x14ac:dyDescent="0.3">
      <c r="A1534" s="9">
        <v>2212255</v>
      </c>
      <c r="B1534" s="6" t="s">
        <v>42</v>
      </c>
      <c r="C1534" s="6" t="s">
        <v>415</v>
      </c>
      <c r="E1534" s="6" t="s">
        <v>163</v>
      </c>
      <c r="F1534" s="6" t="s">
        <v>241</v>
      </c>
      <c r="G1534" s="6" t="s">
        <v>62</v>
      </c>
      <c r="H1534" s="6" t="s">
        <v>8</v>
      </c>
      <c r="I1534" s="6" t="s">
        <v>8</v>
      </c>
      <c r="J1534" s="6" t="s">
        <v>10</v>
      </c>
      <c r="K1534" s="6" t="s">
        <v>10</v>
      </c>
      <c r="L1534" s="6" t="s">
        <v>10</v>
      </c>
      <c r="M1534" s="6">
        <v>70</v>
      </c>
      <c r="N1534" s="6">
        <v>35.799999999999997</v>
      </c>
      <c r="O1534" s="6">
        <v>22.5</v>
      </c>
      <c r="P1534" s="6">
        <v>27.7</v>
      </c>
      <c r="Q1534" s="6">
        <v>699</v>
      </c>
      <c r="R1534" s="6">
        <v>732</v>
      </c>
      <c r="S1534" s="8">
        <v>0.06</v>
      </c>
      <c r="T1534" s="6" t="s">
        <v>10</v>
      </c>
      <c r="U1534" s="6" t="s">
        <v>336</v>
      </c>
      <c r="V1534" s="6" t="s">
        <v>335</v>
      </c>
      <c r="W1534" s="6" t="s">
        <v>10</v>
      </c>
      <c r="X1534" s="7">
        <v>41820</v>
      </c>
      <c r="Y1534" s="7">
        <v>41789</v>
      </c>
      <c r="Z1534" s="6" t="s">
        <v>61</v>
      </c>
      <c r="AA1534" s="6" t="s">
        <v>414</v>
      </c>
      <c r="AB1534" s="6" t="s">
        <v>8</v>
      </c>
    </row>
    <row r="1535" spans="1:28" hidden="1" x14ac:dyDescent="0.3">
      <c r="A1535">
        <v>2229688</v>
      </c>
      <c r="B1535" t="s">
        <v>42</v>
      </c>
      <c r="C1535" t="s">
        <v>413</v>
      </c>
      <c r="E1535" t="s">
        <v>163</v>
      </c>
      <c r="F1535" t="s">
        <v>241</v>
      </c>
      <c r="G1535" t="s">
        <v>62</v>
      </c>
      <c r="H1535" t="s">
        <v>8</v>
      </c>
      <c r="I1535" t="s">
        <v>8</v>
      </c>
      <c r="J1535" t="s">
        <v>10</v>
      </c>
      <c r="K1535" t="s">
        <v>10</v>
      </c>
      <c r="L1535" t="s">
        <v>10</v>
      </c>
      <c r="M1535">
        <v>71.900000000000006</v>
      </c>
      <c r="N1535">
        <v>35.799999999999997</v>
      </c>
      <c r="O1535">
        <v>22.5</v>
      </c>
      <c r="P1535">
        <v>29.2</v>
      </c>
      <c r="Q1535">
        <v>679</v>
      </c>
      <c r="R1535">
        <v>746</v>
      </c>
      <c r="S1535" s="5">
        <v>0.1</v>
      </c>
      <c r="T1535" t="s">
        <v>8</v>
      </c>
      <c r="X1535" s="4">
        <v>42013</v>
      </c>
      <c r="Y1535" s="4">
        <v>41988</v>
      </c>
      <c r="Z1535" t="s">
        <v>61</v>
      </c>
      <c r="AA1535" t="s">
        <v>412</v>
      </c>
      <c r="AB1535" t="s">
        <v>8</v>
      </c>
    </row>
    <row r="1536" spans="1:28" s="9" customFormat="1" hidden="1" x14ac:dyDescent="0.3">
      <c r="A1536" s="9">
        <v>2199401</v>
      </c>
      <c r="B1536" s="9" t="s">
        <v>42</v>
      </c>
      <c r="C1536" s="9" t="s">
        <v>411</v>
      </c>
      <c r="E1536" s="9" t="s">
        <v>163</v>
      </c>
      <c r="F1536" s="9" t="s">
        <v>241</v>
      </c>
      <c r="G1536" s="9" t="s">
        <v>62</v>
      </c>
      <c r="H1536" s="9" t="s">
        <v>8</v>
      </c>
      <c r="I1536" s="9" t="s">
        <v>8</v>
      </c>
      <c r="J1536" s="9" t="s">
        <v>10</v>
      </c>
      <c r="K1536" s="9" t="s">
        <v>10</v>
      </c>
      <c r="L1536" s="9" t="s">
        <v>10</v>
      </c>
      <c r="M1536" s="9">
        <v>70</v>
      </c>
      <c r="N1536" s="9">
        <v>35.799999999999997</v>
      </c>
      <c r="O1536" s="9">
        <v>22.6</v>
      </c>
      <c r="P1536" s="9">
        <v>27.5</v>
      </c>
      <c r="Q1536" s="9">
        <v>665</v>
      </c>
      <c r="R1536" s="9">
        <v>730</v>
      </c>
      <c r="S1536" s="11">
        <v>0.1</v>
      </c>
      <c r="T1536" s="9" t="s">
        <v>8</v>
      </c>
      <c r="X1536" s="10">
        <v>41640</v>
      </c>
      <c r="Y1536" s="10">
        <v>41633</v>
      </c>
      <c r="Z1536" s="9" t="s">
        <v>61</v>
      </c>
      <c r="AA1536" s="9" t="s">
        <v>410</v>
      </c>
      <c r="AB1536" s="9" t="s">
        <v>8</v>
      </c>
    </row>
    <row r="1537" spans="1:28" s="6" customFormat="1" hidden="1" x14ac:dyDescent="0.3">
      <c r="A1537" s="9">
        <v>2234764</v>
      </c>
      <c r="B1537" s="6" t="s">
        <v>42</v>
      </c>
      <c r="C1537" s="6" t="s">
        <v>409</v>
      </c>
      <c r="E1537" s="6" t="s">
        <v>163</v>
      </c>
      <c r="F1537" s="6" t="s">
        <v>241</v>
      </c>
      <c r="G1537" s="6" t="s">
        <v>62</v>
      </c>
      <c r="H1537" s="6" t="s">
        <v>8</v>
      </c>
      <c r="I1537" s="6" t="s">
        <v>8</v>
      </c>
      <c r="J1537" s="6" t="s">
        <v>10</v>
      </c>
      <c r="K1537" s="6" t="s">
        <v>10</v>
      </c>
      <c r="L1537" s="6" t="s">
        <v>10</v>
      </c>
      <c r="M1537" s="6">
        <v>70</v>
      </c>
      <c r="N1537" s="6">
        <v>35.799999999999997</v>
      </c>
      <c r="O1537" s="6">
        <v>24.1</v>
      </c>
      <c r="P1537" s="6">
        <v>31.6</v>
      </c>
      <c r="Q1537" s="6">
        <v>734</v>
      </c>
      <c r="R1537" s="6">
        <v>768</v>
      </c>
      <c r="S1537" s="8">
        <v>0.05</v>
      </c>
      <c r="T1537" s="6" t="s">
        <v>10</v>
      </c>
      <c r="U1537" s="6" t="s">
        <v>336</v>
      </c>
      <c r="V1537" s="6" t="s">
        <v>335</v>
      </c>
      <c r="W1537" s="6" t="s">
        <v>10</v>
      </c>
      <c r="X1537" s="7">
        <v>42128</v>
      </c>
      <c r="Y1537" s="7">
        <v>42069</v>
      </c>
      <c r="Z1537" s="6" t="s">
        <v>61</v>
      </c>
      <c r="AA1537" s="6" t="s">
        <v>408</v>
      </c>
      <c r="AB1537" s="6" t="s">
        <v>8</v>
      </c>
    </row>
    <row r="1538" spans="1:28" hidden="1" x14ac:dyDescent="0.3">
      <c r="A1538">
        <v>2199396</v>
      </c>
      <c r="B1538" t="s">
        <v>42</v>
      </c>
      <c r="C1538" t="s">
        <v>407</v>
      </c>
      <c r="E1538" t="s">
        <v>163</v>
      </c>
      <c r="F1538" t="s">
        <v>241</v>
      </c>
      <c r="G1538" t="s">
        <v>62</v>
      </c>
      <c r="H1538" t="s">
        <v>8</v>
      </c>
      <c r="I1538" t="s">
        <v>8</v>
      </c>
      <c r="J1538" t="s">
        <v>10</v>
      </c>
      <c r="K1538" t="s">
        <v>10</v>
      </c>
      <c r="L1538" t="s">
        <v>8</v>
      </c>
      <c r="M1538">
        <v>70</v>
      </c>
      <c r="N1538">
        <v>32.700000000000003</v>
      </c>
      <c r="O1538">
        <v>24.7</v>
      </c>
      <c r="P1538">
        <v>30.2</v>
      </c>
      <c r="Q1538">
        <v>687</v>
      </c>
      <c r="R1538">
        <v>755</v>
      </c>
      <c r="S1538" s="5">
        <v>0.1</v>
      </c>
      <c r="T1538" t="s">
        <v>8</v>
      </c>
      <c r="X1538" s="4">
        <v>41746</v>
      </c>
      <c r="Y1538" s="4">
        <v>41690</v>
      </c>
      <c r="Z1538" t="s">
        <v>61</v>
      </c>
      <c r="AA1538" t="s">
        <v>406</v>
      </c>
      <c r="AB1538" t="s">
        <v>8</v>
      </c>
    </row>
    <row r="1539" spans="1:28" hidden="1" x14ac:dyDescent="0.3">
      <c r="A1539">
        <v>2199861</v>
      </c>
      <c r="B1539" t="s">
        <v>42</v>
      </c>
      <c r="C1539" t="s">
        <v>405</v>
      </c>
      <c r="E1539" t="s">
        <v>163</v>
      </c>
      <c r="F1539" t="s">
        <v>258</v>
      </c>
      <c r="G1539" t="s">
        <v>62</v>
      </c>
      <c r="H1539" t="s">
        <v>8</v>
      </c>
      <c r="I1539" t="s">
        <v>8</v>
      </c>
      <c r="J1539" t="s">
        <v>8</v>
      </c>
      <c r="K1539" t="s">
        <v>10</v>
      </c>
      <c r="L1539" t="s">
        <v>8</v>
      </c>
      <c r="M1539">
        <v>70</v>
      </c>
      <c r="N1539">
        <v>35.799999999999997</v>
      </c>
      <c r="O1539">
        <v>25.5</v>
      </c>
      <c r="P1539">
        <v>31.6</v>
      </c>
      <c r="Q1539">
        <v>620</v>
      </c>
      <c r="R1539">
        <v>681</v>
      </c>
      <c r="S1539" s="5">
        <v>0.1</v>
      </c>
      <c r="T1539" t="s">
        <v>8</v>
      </c>
      <c r="X1539" s="4">
        <v>41640</v>
      </c>
      <c r="Y1539" s="4">
        <v>41635</v>
      </c>
      <c r="Z1539" t="s">
        <v>61</v>
      </c>
      <c r="AA1539" t="s">
        <v>404</v>
      </c>
      <c r="AB1539" t="s">
        <v>8</v>
      </c>
    </row>
    <row r="1540" spans="1:28" hidden="1" x14ac:dyDescent="0.3">
      <c r="A1540">
        <v>2199860</v>
      </c>
      <c r="B1540" t="s">
        <v>42</v>
      </c>
      <c r="C1540" t="s">
        <v>403</v>
      </c>
      <c r="E1540" t="s">
        <v>163</v>
      </c>
      <c r="F1540" t="s">
        <v>258</v>
      </c>
      <c r="G1540" t="s">
        <v>62</v>
      </c>
      <c r="H1540" t="s">
        <v>8</v>
      </c>
      <c r="I1540" t="s">
        <v>8</v>
      </c>
      <c r="J1540" t="s">
        <v>8</v>
      </c>
      <c r="K1540" t="s">
        <v>10</v>
      </c>
      <c r="L1540" t="s">
        <v>8</v>
      </c>
      <c r="M1540">
        <v>70</v>
      </c>
      <c r="N1540">
        <v>35.799999999999997</v>
      </c>
      <c r="O1540">
        <v>25.5</v>
      </c>
      <c r="P1540">
        <v>31.6</v>
      </c>
      <c r="Q1540">
        <v>620</v>
      </c>
      <c r="R1540">
        <v>681</v>
      </c>
      <c r="S1540" s="5">
        <v>0.1</v>
      </c>
      <c r="T1540" t="s">
        <v>8</v>
      </c>
      <c r="X1540" s="4">
        <v>41640</v>
      </c>
      <c r="Y1540" s="4">
        <v>41635</v>
      </c>
      <c r="Z1540" t="s">
        <v>61</v>
      </c>
      <c r="AA1540" t="s">
        <v>402</v>
      </c>
      <c r="AB1540" t="s">
        <v>8</v>
      </c>
    </row>
    <row r="1541" spans="1:28" hidden="1" x14ac:dyDescent="0.3">
      <c r="A1541">
        <v>2199857</v>
      </c>
      <c r="B1541" t="s">
        <v>42</v>
      </c>
      <c r="C1541" t="s">
        <v>401</v>
      </c>
      <c r="E1541" t="s">
        <v>163</v>
      </c>
      <c r="F1541" t="s">
        <v>241</v>
      </c>
      <c r="G1541" t="s">
        <v>62</v>
      </c>
      <c r="H1541" t="s">
        <v>8</v>
      </c>
      <c r="I1541" t="s">
        <v>8</v>
      </c>
      <c r="J1541" t="s">
        <v>10</v>
      </c>
      <c r="K1541" t="s">
        <v>10</v>
      </c>
      <c r="L1541" t="s">
        <v>8</v>
      </c>
      <c r="M1541">
        <v>70</v>
      </c>
      <c r="N1541">
        <v>35.799999999999997</v>
      </c>
      <c r="O1541">
        <v>24.6</v>
      </c>
      <c r="P1541">
        <v>30.7</v>
      </c>
      <c r="Q1541">
        <v>637</v>
      </c>
      <c r="R1541">
        <v>759</v>
      </c>
      <c r="S1541" s="5">
        <v>0.17</v>
      </c>
      <c r="T1541" t="s">
        <v>8</v>
      </c>
      <c r="X1541" s="4">
        <v>41640</v>
      </c>
      <c r="Y1541" s="4">
        <v>41635</v>
      </c>
      <c r="Z1541" t="s">
        <v>61</v>
      </c>
      <c r="AA1541" t="s">
        <v>400</v>
      </c>
      <c r="AB1541" t="s">
        <v>10</v>
      </c>
    </row>
    <row r="1542" spans="1:28" hidden="1" x14ac:dyDescent="0.3">
      <c r="A1542">
        <v>2199856</v>
      </c>
      <c r="B1542" t="s">
        <v>42</v>
      </c>
      <c r="C1542" t="s">
        <v>399</v>
      </c>
      <c r="E1542" t="s">
        <v>163</v>
      </c>
      <c r="F1542" t="s">
        <v>241</v>
      </c>
      <c r="G1542" t="s">
        <v>62</v>
      </c>
      <c r="H1542" t="s">
        <v>8</v>
      </c>
      <c r="I1542" t="s">
        <v>8</v>
      </c>
      <c r="J1542" t="s">
        <v>10</v>
      </c>
      <c r="K1542" t="s">
        <v>10</v>
      </c>
      <c r="L1542" t="s">
        <v>8</v>
      </c>
      <c r="M1542">
        <v>70</v>
      </c>
      <c r="N1542">
        <v>35.799999999999997</v>
      </c>
      <c r="O1542">
        <v>24.6</v>
      </c>
      <c r="P1542">
        <v>30.7</v>
      </c>
      <c r="Q1542">
        <v>637</v>
      </c>
      <c r="R1542">
        <v>759</v>
      </c>
      <c r="S1542" s="5">
        <v>0.17</v>
      </c>
      <c r="T1542" t="s">
        <v>8</v>
      </c>
      <c r="X1542" s="4">
        <v>41640</v>
      </c>
      <c r="Y1542" s="4">
        <v>41635</v>
      </c>
      <c r="Z1542" t="s">
        <v>61</v>
      </c>
      <c r="AA1542" t="s">
        <v>398</v>
      </c>
      <c r="AB1542" t="s">
        <v>10</v>
      </c>
    </row>
    <row r="1543" spans="1:28" hidden="1" x14ac:dyDescent="0.3">
      <c r="A1543">
        <v>2218645</v>
      </c>
      <c r="B1543" t="s">
        <v>42</v>
      </c>
      <c r="C1543" t="s">
        <v>397</v>
      </c>
      <c r="E1543" t="s">
        <v>163</v>
      </c>
      <c r="F1543" t="s">
        <v>258</v>
      </c>
      <c r="G1543" t="s">
        <v>62</v>
      </c>
      <c r="H1543" t="s">
        <v>8</v>
      </c>
      <c r="I1543" t="s">
        <v>8</v>
      </c>
      <c r="J1543" t="s">
        <v>8</v>
      </c>
      <c r="K1543" t="s">
        <v>10</v>
      </c>
      <c r="L1543" t="s">
        <v>8</v>
      </c>
      <c r="M1543">
        <v>70</v>
      </c>
      <c r="N1543">
        <v>35.799999999999997</v>
      </c>
      <c r="O1543">
        <v>25.7</v>
      </c>
      <c r="P1543">
        <v>31.8</v>
      </c>
      <c r="Q1543">
        <v>620</v>
      </c>
      <c r="R1543">
        <v>682</v>
      </c>
      <c r="S1543" s="5">
        <v>0.1</v>
      </c>
      <c r="T1543" t="s">
        <v>8</v>
      </c>
      <c r="X1543" s="4">
        <v>42122</v>
      </c>
      <c r="Y1543" s="4">
        <v>42122</v>
      </c>
      <c r="Z1543" t="s">
        <v>61</v>
      </c>
      <c r="AA1543" t="s">
        <v>396</v>
      </c>
      <c r="AB1543" t="s">
        <v>8</v>
      </c>
    </row>
    <row r="1544" spans="1:28" hidden="1" x14ac:dyDescent="0.3">
      <c r="A1544">
        <v>2204861</v>
      </c>
      <c r="B1544" t="s">
        <v>42</v>
      </c>
      <c r="C1544" t="s">
        <v>395</v>
      </c>
      <c r="E1544" t="s">
        <v>163</v>
      </c>
      <c r="F1544" t="s">
        <v>258</v>
      </c>
      <c r="G1544" t="s">
        <v>62</v>
      </c>
      <c r="H1544" t="s">
        <v>8</v>
      </c>
      <c r="I1544" t="s">
        <v>8</v>
      </c>
      <c r="J1544" t="s">
        <v>8</v>
      </c>
      <c r="K1544" t="s">
        <v>10</v>
      </c>
      <c r="L1544" t="s">
        <v>8</v>
      </c>
      <c r="M1544">
        <v>70</v>
      </c>
      <c r="N1544">
        <v>35.799999999999997</v>
      </c>
      <c r="O1544">
        <v>25.5</v>
      </c>
      <c r="P1544">
        <v>31.6</v>
      </c>
      <c r="Q1544">
        <v>535</v>
      </c>
      <c r="R1544">
        <v>681</v>
      </c>
      <c r="S1544" s="5">
        <v>0.23</v>
      </c>
      <c r="T1544" t="s">
        <v>8</v>
      </c>
      <c r="X1544" s="4">
        <v>41720</v>
      </c>
      <c r="Y1544" s="4">
        <v>41690</v>
      </c>
      <c r="Z1544" t="s">
        <v>61</v>
      </c>
      <c r="AA1544" t="s">
        <v>394</v>
      </c>
      <c r="AB1544" t="s">
        <v>10</v>
      </c>
    </row>
    <row r="1545" spans="1:28" hidden="1" x14ac:dyDescent="0.3">
      <c r="A1545">
        <v>2231074</v>
      </c>
      <c r="B1545" t="s">
        <v>42</v>
      </c>
      <c r="C1545" t="s">
        <v>393</v>
      </c>
      <c r="E1545" t="s">
        <v>163</v>
      </c>
      <c r="F1545" t="s">
        <v>241</v>
      </c>
      <c r="G1545" t="s">
        <v>62</v>
      </c>
      <c r="H1545" t="s">
        <v>8</v>
      </c>
      <c r="I1545" t="s">
        <v>8</v>
      </c>
      <c r="J1545" t="s">
        <v>10</v>
      </c>
      <c r="K1545" t="s">
        <v>10</v>
      </c>
      <c r="L1545" t="s">
        <v>8</v>
      </c>
      <c r="M1545">
        <v>70</v>
      </c>
      <c r="N1545">
        <v>32.700000000000003</v>
      </c>
      <c r="O1545">
        <v>25.5</v>
      </c>
      <c r="P1545">
        <v>31.6</v>
      </c>
      <c r="Q1545">
        <v>698</v>
      </c>
      <c r="R1545">
        <v>768</v>
      </c>
      <c r="S1545" s="5">
        <v>0.1</v>
      </c>
      <c r="T1545" t="s">
        <v>8</v>
      </c>
      <c r="X1545" s="4">
        <v>42034</v>
      </c>
      <c r="Y1545" s="4">
        <v>42003</v>
      </c>
      <c r="Z1545" t="s">
        <v>61</v>
      </c>
      <c r="AA1545" t="s">
        <v>392</v>
      </c>
      <c r="AB1545" t="s">
        <v>8</v>
      </c>
    </row>
    <row r="1546" spans="1:28" hidden="1" x14ac:dyDescent="0.3">
      <c r="A1546">
        <v>2204863</v>
      </c>
      <c r="B1546" t="s">
        <v>42</v>
      </c>
      <c r="C1546" t="s">
        <v>391</v>
      </c>
      <c r="E1546" t="s">
        <v>163</v>
      </c>
      <c r="F1546" t="s">
        <v>241</v>
      </c>
      <c r="G1546" t="s">
        <v>62</v>
      </c>
      <c r="H1546" t="s">
        <v>8</v>
      </c>
      <c r="I1546" t="s">
        <v>8</v>
      </c>
      <c r="J1546" t="s">
        <v>10</v>
      </c>
      <c r="K1546" t="s">
        <v>10</v>
      </c>
      <c r="L1546" t="s">
        <v>8</v>
      </c>
      <c r="M1546">
        <v>70</v>
      </c>
      <c r="N1546">
        <v>35.799999999999997</v>
      </c>
      <c r="O1546">
        <v>27.8</v>
      </c>
      <c r="P1546">
        <v>34.6</v>
      </c>
      <c r="Q1546">
        <v>724</v>
      </c>
      <c r="R1546">
        <v>795</v>
      </c>
      <c r="S1546" s="5">
        <v>0.1</v>
      </c>
      <c r="T1546" t="s">
        <v>8</v>
      </c>
      <c r="X1546" s="4">
        <v>42415</v>
      </c>
      <c r="Y1546" s="4">
        <v>42395</v>
      </c>
      <c r="Z1546" t="s">
        <v>61</v>
      </c>
      <c r="AA1546" t="s">
        <v>390</v>
      </c>
      <c r="AB1546" t="s">
        <v>8</v>
      </c>
    </row>
    <row r="1547" spans="1:28" hidden="1" x14ac:dyDescent="0.3">
      <c r="A1547">
        <v>2235086</v>
      </c>
      <c r="B1547" t="s">
        <v>42</v>
      </c>
      <c r="C1547" t="s">
        <v>389</v>
      </c>
      <c r="E1547" t="s">
        <v>163</v>
      </c>
      <c r="F1547" t="s">
        <v>241</v>
      </c>
      <c r="G1547" t="s">
        <v>62</v>
      </c>
      <c r="H1547" t="s">
        <v>8</v>
      </c>
      <c r="I1547" t="s">
        <v>8</v>
      </c>
      <c r="J1547" t="s">
        <v>10</v>
      </c>
      <c r="K1547" t="s">
        <v>10</v>
      </c>
      <c r="L1547" t="s">
        <v>8</v>
      </c>
      <c r="M1547">
        <v>70</v>
      </c>
      <c r="N1547">
        <v>35.799999999999997</v>
      </c>
      <c r="O1547">
        <v>27.8</v>
      </c>
      <c r="P1547">
        <v>34.6</v>
      </c>
      <c r="Q1547">
        <v>688</v>
      </c>
      <c r="R1547">
        <v>795</v>
      </c>
      <c r="S1547" s="5">
        <v>0.15</v>
      </c>
      <c r="T1547" t="s">
        <v>8</v>
      </c>
      <c r="X1547" s="4">
        <v>42415</v>
      </c>
      <c r="Y1547" s="4">
        <v>42017</v>
      </c>
      <c r="Z1547" t="s">
        <v>61</v>
      </c>
      <c r="AA1547" t="s">
        <v>388</v>
      </c>
      <c r="AB1547" t="s">
        <v>8</v>
      </c>
    </row>
    <row r="1548" spans="1:28" hidden="1" x14ac:dyDescent="0.3">
      <c r="A1548">
        <v>2204862</v>
      </c>
      <c r="B1548" t="s">
        <v>42</v>
      </c>
      <c r="C1548" t="s">
        <v>387</v>
      </c>
      <c r="E1548" t="s">
        <v>163</v>
      </c>
      <c r="F1548" t="s">
        <v>241</v>
      </c>
      <c r="G1548" t="s">
        <v>62</v>
      </c>
      <c r="H1548" t="s">
        <v>8</v>
      </c>
      <c r="I1548" t="s">
        <v>8</v>
      </c>
      <c r="J1548" t="s">
        <v>10</v>
      </c>
      <c r="K1548" t="s">
        <v>10</v>
      </c>
      <c r="L1548" t="s">
        <v>8</v>
      </c>
      <c r="M1548">
        <v>70</v>
      </c>
      <c r="N1548">
        <v>35.799999999999997</v>
      </c>
      <c r="O1548">
        <v>27.8</v>
      </c>
      <c r="P1548">
        <v>34.6</v>
      </c>
      <c r="Q1548">
        <v>724</v>
      </c>
      <c r="R1548">
        <v>795</v>
      </c>
      <c r="S1548" s="5">
        <v>0.1</v>
      </c>
      <c r="T1548" t="s">
        <v>8</v>
      </c>
      <c r="X1548" s="4">
        <v>42415</v>
      </c>
      <c r="Y1548" s="4">
        <v>42395</v>
      </c>
      <c r="Z1548" t="s">
        <v>61</v>
      </c>
      <c r="AA1548" t="s">
        <v>386</v>
      </c>
      <c r="AB1548" t="s">
        <v>8</v>
      </c>
    </row>
    <row r="1549" spans="1:28" hidden="1" x14ac:dyDescent="0.3">
      <c r="A1549">
        <v>2199397</v>
      </c>
      <c r="B1549" t="s">
        <v>42</v>
      </c>
      <c r="C1549" t="s">
        <v>385</v>
      </c>
      <c r="E1549" t="s">
        <v>163</v>
      </c>
      <c r="F1549" t="s">
        <v>241</v>
      </c>
      <c r="G1549" t="s">
        <v>62</v>
      </c>
      <c r="H1549" t="s">
        <v>8</v>
      </c>
      <c r="I1549" t="s">
        <v>8</v>
      </c>
      <c r="J1549" t="s">
        <v>10</v>
      </c>
      <c r="K1549" t="s">
        <v>10</v>
      </c>
      <c r="L1549" t="s">
        <v>8</v>
      </c>
      <c r="M1549">
        <v>70</v>
      </c>
      <c r="N1549">
        <v>35.799999999999997</v>
      </c>
      <c r="O1549">
        <v>28</v>
      </c>
      <c r="P1549">
        <v>34.9</v>
      </c>
      <c r="Q1549">
        <v>725</v>
      </c>
      <c r="R1549">
        <v>798</v>
      </c>
      <c r="S1549" s="5">
        <v>0.1</v>
      </c>
      <c r="T1549" t="s">
        <v>8</v>
      </c>
      <c r="X1549" s="4">
        <v>42384</v>
      </c>
      <c r="Y1549" s="4">
        <v>42383</v>
      </c>
      <c r="Z1549" t="s">
        <v>61</v>
      </c>
      <c r="AA1549" t="s">
        <v>384</v>
      </c>
      <c r="AB1549" t="s">
        <v>8</v>
      </c>
    </row>
    <row r="1550" spans="1:28" hidden="1" x14ac:dyDescent="0.3">
      <c r="A1550">
        <v>2199398</v>
      </c>
      <c r="B1550" t="s">
        <v>42</v>
      </c>
      <c r="C1550" t="s">
        <v>383</v>
      </c>
      <c r="E1550" t="s">
        <v>163</v>
      </c>
      <c r="F1550" t="s">
        <v>241</v>
      </c>
      <c r="G1550" t="s">
        <v>62</v>
      </c>
      <c r="H1550" t="s">
        <v>8</v>
      </c>
      <c r="I1550" t="s">
        <v>8</v>
      </c>
      <c r="J1550" t="s">
        <v>10</v>
      </c>
      <c r="K1550" t="s">
        <v>10</v>
      </c>
      <c r="L1550" t="s">
        <v>8</v>
      </c>
      <c r="M1550">
        <v>70</v>
      </c>
      <c r="N1550">
        <v>35.799999999999997</v>
      </c>
      <c r="O1550">
        <v>28</v>
      </c>
      <c r="P1550">
        <v>34.9</v>
      </c>
      <c r="Q1550">
        <v>725</v>
      </c>
      <c r="R1550">
        <v>798</v>
      </c>
      <c r="S1550" s="5">
        <v>0.1</v>
      </c>
      <c r="T1550" t="s">
        <v>8</v>
      </c>
      <c r="X1550" s="4">
        <v>42384</v>
      </c>
      <c r="Y1550" s="4">
        <v>42383</v>
      </c>
      <c r="Z1550" t="s">
        <v>61</v>
      </c>
      <c r="AA1550" t="s">
        <v>382</v>
      </c>
      <c r="AB1550" t="s">
        <v>8</v>
      </c>
    </row>
    <row r="1551" spans="1:28" hidden="1" x14ac:dyDescent="0.3">
      <c r="A1551">
        <v>2207326</v>
      </c>
      <c r="B1551" t="s">
        <v>42</v>
      </c>
      <c r="C1551" t="s">
        <v>381</v>
      </c>
      <c r="E1551" t="s">
        <v>163</v>
      </c>
      <c r="F1551" t="s">
        <v>241</v>
      </c>
      <c r="G1551" t="s">
        <v>62</v>
      </c>
      <c r="H1551" t="s">
        <v>8</v>
      </c>
      <c r="I1551" t="s">
        <v>8</v>
      </c>
      <c r="J1551" t="s">
        <v>10</v>
      </c>
      <c r="K1551" t="s">
        <v>10</v>
      </c>
      <c r="L1551" t="s">
        <v>8</v>
      </c>
      <c r="M1551">
        <v>70</v>
      </c>
      <c r="N1551">
        <v>35.799999999999997</v>
      </c>
      <c r="O1551">
        <v>28</v>
      </c>
      <c r="P1551">
        <v>34.9</v>
      </c>
      <c r="Q1551">
        <v>619</v>
      </c>
      <c r="R1551">
        <v>798</v>
      </c>
      <c r="S1551" s="5">
        <v>0.24</v>
      </c>
      <c r="T1551" t="s">
        <v>8</v>
      </c>
      <c r="X1551" s="4">
        <v>41759</v>
      </c>
      <c r="Y1551" s="4">
        <v>41718</v>
      </c>
      <c r="Z1551" t="s">
        <v>61</v>
      </c>
      <c r="AA1551" t="s">
        <v>380</v>
      </c>
      <c r="AB1551" t="s">
        <v>10</v>
      </c>
    </row>
    <row r="1552" spans="1:28" hidden="1" x14ac:dyDescent="0.3">
      <c r="A1552">
        <v>2199395</v>
      </c>
      <c r="B1552" t="s">
        <v>42</v>
      </c>
      <c r="C1552" t="s">
        <v>379</v>
      </c>
      <c r="E1552" t="s">
        <v>163</v>
      </c>
      <c r="F1552" t="s">
        <v>241</v>
      </c>
      <c r="G1552" t="s">
        <v>62</v>
      </c>
      <c r="H1552" t="s">
        <v>8</v>
      </c>
      <c r="I1552" t="s">
        <v>8</v>
      </c>
      <c r="J1552" t="s">
        <v>10</v>
      </c>
      <c r="K1552" t="s">
        <v>10</v>
      </c>
      <c r="L1552" t="s">
        <v>8</v>
      </c>
      <c r="M1552">
        <v>70</v>
      </c>
      <c r="N1552">
        <v>35.799999999999997</v>
      </c>
      <c r="O1552">
        <v>28.2</v>
      </c>
      <c r="P1552">
        <v>34.6</v>
      </c>
      <c r="Q1552">
        <v>722</v>
      </c>
      <c r="R1552">
        <v>795</v>
      </c>
      <c r="S1552" s="5">
        <v>0.1</v>
      </c>
      <c r="T1552" t="s">
        <v>8</v>
      </c>
      <c r="X1552" s="4">
        <v>41640</v>
      </c>
      <c r="Y1552" s="4">
        <v>42290</v>
      </c>
      <c r="Z1552" t="s">
        <v>61</v>
      </c>
      <c r="AA1552" t="s">
        <v>378</v>
      </c>
      <c r="AB1552" t="s">
        <v>8</v>
      </c>
    </row>
    <row r="1553" spans="1:28" hidden="1" x14ac:dyDescent="0.3">
      <c r="A1553">
        <v>2206769</v>
      </c>
      <c r="B1553" t="s">
        <v>42</v>
      </c>
      <c r="C1553" t="s">
        <v>377</v>
      </c>
      <c r="E1553" t="s">
        <v>163</v>
      </c>
      <c r="F1553" t="s">
        <v>241</v>
      </c>
      <c r="G1553" t="s">
        <v>62</v>
      </c>
      <c r="H1553" t="s">
        <v>8</v>
      </c>
      <c r="I1553" t="s">
        <v>8</v>
      </c>
      <c r="J1553" t="s">
        <v>10</v>
      </c>
      <c r="K1553" t="s">
        <v>10</v>
      </c>
      <c r="L1553" t="s">
        <v>8</v>
      </c>
      <c r="M1553">
        <v>70</v>
      </c>
      <c r="N1553">
        <v>35.799999999999997</v>
      </c>
      <c r="O1553">
        <v>28.2</v>
      </c>
      <c r="P1553">
        <v>34.6</v>
      </c>
      <c r="Q1553">
        <v>722</v>
      </c>
      <c r="R1553">
        <v>795</v>
      </c>
      <c r="S1553" s="5">
        <v>0.1</v>
      </c>
      <c r="T1553" t="s">
        <v>8</v>
      </c>
      <c r="X1553" s="4">
        <v>41759</v>
      </c>
      <c r="Y1553" s="4">
        <v>42290</v>
      </c>
      <c r="Z1553" t="s">
        <v>61</v>
      </c>
      <c r="AA1553" t="s">
        <v>376</v>
      </c>
      <c r="AB1553" t="s">
        <v>8</v>
      </c>
    </row>
    <row r="1554" spans="1:28" s="9" customFormat="1" hidden="1" x14ac:dyDescent="0.3">
      <c r="A1554" s="9">
        <v>2242898</v>
      </c>
      <c r="B1554" s="9" t="s">
        <v>42</v>
      </c>
      <c r="C1554" s="9" t="s">
        <v>375</v>
      </c>
      <c r="E1554" s="9" t="s">
        <v>163</v>
      </c>
      <c r="F1554" s="9" t="s">
        <v>241</v>
      </c>
      <c r="G1554" s="9" t="s">
        <v>62</v>
      </c>
      <c r="H1554" s="9" t="s">
        <v>8</v>
      </c>
      <c r="I1554" s="9" t="s">
        <v>8</v>
      </c>
      <c r="J1554" s="9" t="s">
        <v>10</v>
      </c>
      <c r="K1554" s="9" t="s">
        <v>10</v>
      </c>
      <c r="L1554" s="9" t="s">
        <v>8</v>
      </c>
      <c r="M1554" s="9">
        <v>70</v>
      </c>
      <c r="N1554" s="9">
        <v>35.799999999999997</v>
      </c>
      <c r="O1554" s="9">
        <v>27.8</v>
      </c>
      <c r="P1554" s="9">
        <v>34.1</v>
      </c>
      <c r="Q1554" s="9">
        <v>720</v>
      </c>
      <c r="R1554" s="9">
        <v>791</v>
      </c>
      <c r="S1554" s="11">
        <v>0.1</v>
      </c>
      <c r="T1554" s="9" t="s">
        <v>8</v>
      </c>
      <c r="X1554" s="10">
        <v>42212</v>
      </c>
      <c r="Y1554" s="10">
        <v>42271</v>
      </c>
      <c r="Z1554" s="9" t="s">
        <v>61</v>
      </c>
      <c r="AA1554" s="9" t="s">
        <v>374</v>
      </c>
      <c r="AB1554" s="9" t="s">
        <v>8</v>
      </c>
    </row>
    <row r="1555" spans="1:28" s="6" customFormat="1" hidden="1" x14ac:dyDescent="0.3">
      <c r="A1555" s="6">
        <v>2256432</v>
      </c>
      <c r="B1555" s="6" t="s">
        <v>42</v>
      </c>
      <c r="C1555" s="6" t="s">
        <v>373</v>
      </c>
      <c r="E1555" s="6" t="s">
        <v>163</v>
      </c>
      <c r="F1555" s="6" t="s">
        <v>241</v>
      </c>
      <c r="G1555" s="6" t="s">
        <v>62</v>
      </c>
      <c r="H1555" s="6" t="s">
        <v>8</v>
      </c>
      <c r="I1555" s="6" t="s">
        <v>8</v>
      </c>
      <c r="J1555" s="6" t="s">
        <v>10</v>
      </c>
      <c r="K1555" s="6" t="s">
        <v>10</v>
      </c>
      <c r="L1555" s="6" t="s">
        <v>8</v>
      </c>
      <c r="M1555" s="6">
        <v>71.900000000000006</v>
      </c>
      <c r="N1555" s="6">
        <v>35.799999999999997</v>
      </c>
      <c r="O1555" s="6">
        <v>28.1</v>
      </c>
      <c r="P1555" s="6">
        <v>36.799999999999997</v>
      </c>
      <c r="Q1555" s="6">
        <v>780</v>
      </c>
      <c r="R1555" s="6">
        <v>816</v>
      </c>
      <c r="S1555" s="8">
        <v>0.05</v>
      </c>
      <c r="T1555" s="6" t="s">
        <v>10</v>
      </c>
      <c r="U1555" s="6" t="s">
        <v>336</v>
      </c>
      <c r="V1555" s="6" t="s">
        <v>335</v>
      </c>
      <c r="W1555" s="6" t="s">
        <v>10</v>
      </c>
      <c r="X1555" s="7">
        <v>42399</v>
      </c>
      <c r="Y1555" s="7">
        <v>42376</v>
      </c>
      <c r="Z1555" s="6" t="s">
        <v>61</v>
      </c>
      <c r="AA1555" s="6" t="s">
        <v>372</v>
      </c>
      <c r="AB1555" s="6" t="s">
        <v>8</v>
      </c>
    </row>
    <row r="1556" spans="1:28" s="6" customFormat="1" hidden="1" x14ac:dyDescent="0.3">
      <c r="A1556" s="6">
        <v>2258019</v>
      </c>
      <c r="B1556" s="6" t="s">
        <v>42</v>
      </c>
      <c r="C1556" s="6" t="s">
        <v>371</v>
      </c>
      <c r="E1556" s="6" t="s">
        <v>163</v>
      </c>
      <c r="F1556" s="6" t="s">
        <v>241</v>
      </c>
      <c r="G1556" s="6" t="s">
        <v>62</v>
      </c>
      <c r="H1556" s="6" t="s">
        <v>8</v>
      </c>
      <c r="I1556" s="6" t="s">
        <v>8</v>
      </c>
      <c r="J1556" s="6" t="s">
        <v>10</v>
      </c>
      <c r="K1556" s="6" t="s">
        <v>10</v>
      </c>
      <c r="L1556" s="6" t="s">
        <v>8</v>
      </c>
      <c r="M1556" s="6">
        <v>71.900000000000006</v>
      </c>
      <c r="N1556" s="6">
        <v>35.799999999999997</v>
      </c>
      <c r="O1556" s="6">
        <v>28</v>
      </c>
      <c r="P1556" s="6">
        <v>36.700000000000003</v>
      </c>
      <c r="Q1556" s="6">
        <v>779</v>
      </c>
      <c r="R1556" s="6">
        <v>815</v>
      </c>
      <c r="S1556" s="8">
        <v>0.05</v>
      </c>
      <c r="T1556" s="6" t="s">
        <v>10</v>
      </c>
      <c r="U1556" s="6" t="s">
        <v>336</v>
      </c>
      <c r="V1556" s="6" t="s">
        <v>335</v>
      </c>
      <c r="W1556" s="6" t="s">
        <v>10</v>
      </c>
      <c r="X1556" s="7">
        <v>42429</v>
      </c>
      <c r="Y1556" s="7">
        <v>42403</v>
      </c>
      <c r="Z1556" s="6" t="s">
        <v>61</v>
      </c>
      <c r="AA1556" s="6" t="s">
        <v>370</v>
      </c>
      <c r="AB1556" s="6" t="s">
        <v>8</v>
      </c>
    </row>
    <row r="1557" spans="1:28" s="6" customFormat="1" hidden="1" x14ac:dyDescent="0.3">
      <c r="A1557" s="9">
        <v>2260323</v>
      </c>
      <c r="B1557" s="6" t="s">
        <v>42</v>
      </c>
      <c r="C1557" s="6" t="s">
        <v>369</v>
      </c>
      <c r="E1557" s="6" t="s">
        <v>163</v>
      </c>
      <c r="F1557" s="6" t="s">
        <v>241</v>
      </c>
      <c r="G1557" s="6" t="s">
        <v>62</v>
      </c>
      <c r="H1557" s="6" t="s">
        <v>8</v>
      </c>
      <c r="I1557" s="6" t="s">
        <v>8</v>
      </c>
      <c r="J1557" s="6" t="s">
        <v>10</v>
      </c>
      <c r="K1557" s="6" t="s">
        <v>10</v>
      </c>
      <c r="L1557" s="6" t="s">
        <v>8</v>
      </c>
      <c r="M1557" s="6">
        <v>71.900000000000006</v>
      </c>
      <c r="N1557" s="6">
        <v>35.799999999999997</v>
      </c>
      <c r="O1557" s="6">
        <v>27.9</v>
      </c>
      <c r="P1557" s="6">
        <v>36.6</v>
      </c>
      <c r="Q1557" s="6">
        <v>778</v>
      </c>
      <c r="R1557" s="6">
        <v>814</v>
      </c>
      <c r="S1557" s="8">
        <v>0.05</v>
      </c>
      <c r="T1557" s="6" t="s">
        <v>10</v>
      </c>
      <c r="U1557" s="6" t="s">
        <v>336</v>
      </c>
      <c r="V1557" s="6" t="s">
        <v>335</v>
      </c>
      <c r="W1557" s="6" t="s">
        <v>10</v>
      </c>
      <c r="X1557" s="7">
        <v>42429</v>
      </c>
      <c r="Y1557" s="7">
        <v>42415</v>
      </c>
      <c r="Z1557" s="6" t="s">
        <v>61</v>
      </c>
      <c r="AA1557" s="6" t="s">
        <v>368</v>
      </c>
      <c r="AB1557" s="6" t="s">
        <v>8</v>
      </c>
    </row>
    <row r="1558" spans="1:28" hidden="1" x14ac:dyDescent="0.3">
      <c r="A1558">
        <v>2206768</v>
      </c>
      <c r="B1558" t="s">
        <v>42</v>
      </c>
      <c r="C1558" t="s">
        <v>367</v>
      </c>
      <c r="E1558" t="s">
        <v>163</v>
      </c>
      <c r="F1558" t="s">
        <v>241</v>
      </c>
      <c r="G1558" t="s">
        <v>62</v>
      </c>
      <c r="H1558" t="s">
        <v>8</v>
      </c>
      <c r="I1558" t="s">
        <v>8</v>
      </c>
      <c r="J1558" t="s">
        <v>10</v>
      </c>
      <c r="K1558" t="s">
        <v>10</v>
      </c>
      <c r="L1558" t="s">
        <v>8</v>
      </c>
      <c r="M1558">
        <v>70</v>
      </c>
      <c r="N1558">
        <v>35.799999999999997</v>
      </c>
      <c r="O1558">
        <v>29.5</v>
      </c>
      <c r="P1558">
        <v>36.299999999999997</v>
      </c>
      <c r="Q1558">
        <v>738</v>
      </c>
      <c r="R1558">
        <v>811</v>
      </c>
      <c r="S1558" s="5">
        <v>0.1</v>
      </c>
      <c r="T1558" t="s">
        <v>8</v>
      </c>
      <c r="X1558" s="4">
        <v>41753</v>
      </c>
      <c r="Y1558" s="4">
        <v>41717</v>
      </c>
      <c r="Z1558" t="s">
        <v>61</v>
      </c>
      <c r="AA1558" t="s">
        <v>366</v>
      </c>
      <c r="AB1558" t="s">
        <v>8</v>
      </c>
    </row>
    <row r="1559" spans="1:28" hidden="1" x14ac:dyDescent="0.3">
      <c r="A1559">
        <v>2206289</v>
      </c>
      <c r="B1559" t="s">
        <v>42</v>
      </c>
      <c r="C1559" t="s">
        <v>365</v>
      </c>
      <c r="E1559" t="s">
        <v>163</v>
      </c>
      <c r="F1559" t="s">
        <v>241</v>
      </c>
      <c r="G1559" t="s">
        <v>62</v>
      </c>
      <c r="H1559" t="s">
        <v>8</v>
      </c>
      <c r="I1559" t="s">
        <v>8</v>
      </c>
      <c r="J1559" t="s">
        <v>10</v>
      </c>
      <c r="K1559" t="s">
        <v>10</v>
      </c>
      <c r="L1559" t="s">
        <v>8</v>
      </c>
      <c r="M1559">
        <v>70</v>
      </c>
      <c r="N1559">
        <v>35.799999999999997</v>
      </c>
      <c r="O1559">
        <v>30.2</v>
      </c>
      <c r="P1559">
        <v>37.799999999999997</v>
      </c>
      <c r="Q1559">
        <v>751</v>
      </c>
      <c r="R1559">
        <v>825</v>
      </c>
      <c r="S1559" s="5">
        <v>0.1</v>
      </c>
      <c r="T1559" t="s">
        <v>8</v>
      </c>
      <c r="X1559" s="4">
        <v>41753</v>
      </c>
      <c r="Y1559" s="4">
        <v>41710</v>
      </c>
      <c r="Z1559" t="s">
        <v>61</v>
      </c>
      <c r="AA1559" t="s">
        <v>364</v>
      </c>
      <c r="AB1559" t="s">
        <v>8</v>
      </c>
    </row>
    <row r="1560" spans="1:28" hidden="1" x14ac:dyDescent="0.3">
      <c r="A1560">
        <v>2257297</v>
      </c>
      <c r="B1560" t="s">
        <v>42</v>
      </c>
      <c r="C1560" t="s">
        <v>363</v>
      </c>
      <c r="E1560" t="s">
        <v>163</v>
      </c>
      <c r="F1560" t="s">
        <v>241</v>
      </c>
      <c r="G1560" t="s">
        <v>62</v>
      </c>
      <c r="H1560" t="s">
        <v>8</v>
      </c>
      <c r="I1560" t="s">
        <v>8</v>
      </c>
      <c r="J1560" t="s">
        <v>10</v>
      </c>
      <c r="K1560" t="s">
        <v>10</v>
      </c>
      <c r="L1560" t="s">
        <v>8</v>
      </c>
      <c r="M1560">
        <v>70</v>
      </c>
      <c r="N1560">
        <v>35.799999999999997</v>
      </c>
      <c r="O1560">
        <v>29.7</v>
      </c>
      <c r="P1560">
        <v>36.5</v>
      </c>
      <c r="Q1560">
        <v>740</v>
      </c>
      <c r="R1560">
        <v>813</v>
      </c>
      <c r="S1560" s="5">
        <v>0.1</v>
      </c>
      <c r="T1560" t="s">
        <v>8</v>
      </c>
      <c r="X1560" s="4">
        <v>42415</v>
      </c>
      <c r="Y1560" s="4">
        <v>42395</v>
      </c>
      <c r="Z1560" t="s">
        <v>61</v>
      </c>
      <c r="AA1560" t="s">
        <v>362</v>
      </c>
      <c r="AB1560" t="s">
        <v>8</v>
      </c>
    </row>
    <row r="1561" spans="1:28" hidden="1" x14ac:dyDescent="0.3">
      <c r="A1561">
        <v>2199400</v>
      </c>
      <c r="B1561" t="s">
        <v>42</v>
      </c>
      <c r="C1561" t="s">
        <v>361</v>
      </c>
      <c r="E1561" t="s">
        <v>163</v>
      </c>
      <c r="F1561" t="s">
        <v>241</v>
      </c>
      <c r="G1561" t="s">
        <v>62</v>
      </c>
      <c r="H1561" t="s">
        <v>8</v>
      </c>
      <c r="I1561" t="s">
        <v>8</v>
      </c>
      <c r="J1561" t="s">
        <v>10</v>
      </c>
      <c r="K1561" t="s">
        <v>10</v>
      </c>
      <c r="L1561" t="s">
        <v>8</v>
      </c>
      <c r="M1561">
        <v>70</v>
      </c>
      <c r="N1561">
        <v>35.799999999999997</v>
      </c>
      <c r="O1561">
        <v>29.7</v>
      </c>
      <c r="P1561">
        <v>36.5</v>
      </c>
      <c r="Q1561">
        <v>740</v>
      </c>
      <c r="R1561">
        <v>813</v>
      </c>
      <c r="S1561" s="5">
        <v>0.1</v>
      </c>
      <c r="T1561" t="s">
        <v>8</v>
      </c>
      <c r="X1561" s="4">
        <v>41640</v>
      </c>
      <c r="Y1561" s="4">
        <v>41633</v>
      </c>
      <c r="Z1561" t="s">
        <v>61</v>
      </c>
      <c r="AA1561" t="s">
        <v>360</v>
      </c>
      <c r="AB1561" t="s">
        <v>8</v>
      </c>
    </row>
    <row r="1562" spans="1:28" hidden="1" x14ac:dyDescent="0.3">
      <c r="A1562">
        <v>2199399</v>
      </c>
      <c r="B1562" t="s">
        <v>42</v>
      </c>
      <c r="C1562" t="s">
        <v>359</v>
      </c>
      <c r="E1562" t="s">
        <v>163</v>
      </c>
      <c r="F1562" t="s">
        <v>241</v>
      </c>
      <c r="G1562" t="s">
        <v>62</v>
      </c>
      <c r="H1562" t="s">
        <v>8</v>
      </c>
      <c r="I1562" t="s">
        <v>8</v>
      </c>
      <c r="J1562" t="s">
        <v>10</v>
      </c>
      <c r="K1562" t="s">
        <v>10</v>
      </c>
      <c r="L1562" t="s">
        <v>8</v>
      </c>
      <c r="M1562">
        <v>70</v>
      </c>
      <c r="N1562">
        <v>35.799999999999997</v>
      </c>
      <c r="O1562">
        <v>29.1</v>
      </c>
      <c r="P1562">
        <v>35.9</v>
      </c>
      <c r="Q1562">
        <v>735</v>
      </c>
      <c r="R1562">
        <v>807</v>
      </c>
      <c r="S1562" s="5">
        <v>0.1</v>
      </c>
      <c r="T1562" t="s">
        <v>8</v>
      </c>
      <c r="X1562" s="4">
        <v>41640</v>
      </c>
      <c r="Y1562" s="4">
        <v>41633</v>
      </c>
      <c r="Z1562" t="s">
        <v>61</v>
      </c>
      <c r="AA1562" t="s">
        <v>358</v>
      </c>
      <c r="AB1562" t="s">
        <v>8</v>
      </c>
    </row>
    <row r="1563" spans="1:28" s="9" customFormat="1" hidden="1" x14ac:dyDescent="0.3">
      <c r="A1563" s="9">
        <v>2199858</v>
      </c>
      <c r="B1563" s="9" t="s">
        <v>42</v>
      </c>
      <c r="C1563" s="9" t="s">
        <v>357</v>
      </c>
      <c r="E1563" s="9" t="s">
        <v>163</v>
      </c>
      <c r="F1563" s="9" t="s">
        <v>241</v>
      </c>
      <c r="G1563" s="9" t="s">
        <v>62</v>
      </c>
      <c r="H1563" s="9" t="s">
        <v>8</v>
      </c>
      <c r="I1563" s="9" t="s">
        <v>8</v>
      </c>
      <c r="J1563" s="9" t="s">
        <v>10</v>
      </c>
      <c r="K1563" s="9" t="s">
        <v>10</v>
      </c>
      <c r="L1563" s="9" t="s">
        <v>8</v>
      </c>
      <c r="M1563" s="9">
        <v>70</v>
      </c>
      <c r="N1563" s="9">
        <v>35.799999999999997</v>
      </c>
      <c r="O1563" s="9">
        <v>30.5</v>
      </c>
      <c r="P1563" s="9">
        <v>38.1</v>
      </c>
      <c r="Q1563" s="9">
        <v>753</v>
      </c>
      <c r="R1563" s="9">
        <v>828</v>
      </c>
      <c r="S1563" s="11">
        <v>0.1</v>
      </c>
      <c r="T1563" s="9" t="s">
        <v>8</v>
      </c>
      <c r="X1563" s="10">
        <v>41640</v>
      </c>
      <c r="Y1563" s="10">
        <v>41635</v>
      </c>
      <c r="Z1563" s="9" t="s">
        <v>61</v>
      </c>
      <c r="AA1563" s="9" t="s">
        <v>356</v>
      </c>
      <c r="AB1563" s="9" t="s">
        <v>8</v>
      </c>
    </row>
    <row r="1564" spans="1:28" hidden="1" x14ac:dyDescent="0.3">
      <c r="A1564">
        <v>2199859</v>
      </c>
      <c r="B1564" t="s">
        <v>42</v>
      </c>
      <c r="C1564" t="s">
        <v>355</v>
      </c>
      <c r="E1564" t="s">
        <v>163</v>
      </c>
      <c r="F1564" t="s">
        <v>241</v>
      </c>
      <c r="G1564" t="s">
        <v>62</v>
      </c>
      <c r="H1564" t="s">
        <v>8</v>
      </c>
      <c r="I1564" t="s">
        <v>8</v>
      </c>
      <c r="J1564" t="s">
        <v>10</v>
      </c>
      <c r="K1564" t="s">
        <v>10</v>
      </c>
      <c r="L1564" t="s">
        <v>8</v>
      </c>
      <c r="M1564">
        <v>72.8</v>
      </c>
      <c r="N1564">
        <v>35.799999999999997</v>
      </c>
      <c r="O1564">
        <v>30.4</v>
      </c>
      <c r="P1564">
        <v>39.799999999999997</v>
      </c>
      <c r="Q1564">
        <v>745</v>
      </c>
      <c r="R1564">
        <v>844</v>
      </c>
      <c r="S1564" s="5">
        <v>0.13</v>
      </c>
      <c r="T1564" t="s">
        <v>8</v>
      </c>
      <c r="X1564" s="4">
        <v>41640</v>
      </c>
      <c r="Y1564" s="4">
        <v>41801</v>
      </c>
      <c r="Z1564" t="s">
        <v>61</v>
      </c>
      <c r="AA1564" t="s">
        <v>354</v>
      </c>
      <c r="AB1564" t="s">
        <v>8</v>
      </c>
    </row>
    <row r="1565" spans="1:28" s="6" customFormat="1" hidden="1" x14ac:dyDescent="0.3">
      <c r="A1565" s="9">
        <v>2202758</v>
      </c>
      <c r="B1565" s="6" t="s">
        <v>42</v>
      </c>
      <c r="C1565" s="6" t="s">
        <v>353</v>
      </c>
      <c r="E1565" s="6" t="s">
        <v>163</v>
      </c>
      <c r="F1565" s="6" t="s">
        <v>241</v>
      </c>
      <c r="G1565" s="6" t="s">
        <v>62</v>
      </c>
      <c r="H1565" s="6" t="s">
        <v>8</v>
      </c>
      <c r="I1565" s="6" t="s">
        <v>8</v>
      </c>
      <c r="J1565" s="6" t="s">
        <v>10</v>
      </c>
      <c r="K1565" s="6" t="s">
        <v>10</v>
      </c>
      <c r="L1565" s="6" t="s">
        <v>8</v>
      </c>
      <c r="M1565" s="6">
        <v>72.8</v>
      </c>
      <c r="N1565" s="6">
        <v>35.799999999999997</v>
      </c>
      <c r="O1565" s="6">
        <v>34.299999999999997</v>
      </c>
      <c r="P1565" s="6">
        <v>45.9</v>
      </c>
      <c r="Q1565" s="6">
        <v>855</v>
      </c>
      <c r="R1565" s="6">
        <v>900</v>
      </c>
      <c r="S1565" s="8">
        <v>0.06</v>
      </c>
      <c r="T1565" s="6" t="s">
        <v>10</v>
      </c>
      <c r="U1565" s="6" t="s">
        <v>336</v>
      </c>
      <c r="V1565" s="6" t="s">
        <v>335</v>
      </c>
      <c r="W1565" s="6" t="s">
        <v>10</v>
      </c>
      <c r="X1565" s="7">
        <v>41708</v>
      </c>
      <c r="Y1565" s="7">
        <v>41661</v>
      </c>
      <c r="Z1565" s="6" t="s">
        <v>61</v>
      </c>
      <c r="AA1565" s="6" t="s">
        <v>352</v>
      </c>
      <c r="AB1565" s="6" t="s">
        <v>8</v>
      </c>
    </row>
    <row r="1566" spans="1:28" s="6" customFormat="1" hidden="1" x14ac:dyDescent="0.3">
      <c r="A1566" s="6">
        <v>2202757</v>
      </c>
      <c r="B1566" s="6" t="s">
        <v>42</v>
      </c>
      <c r="C1566" s="6" t="s">
        <v>351</v>
      </c>
      <c r="E1566" s="6" t="s">
        <v>163</v>
      </c>
      <c r="F1566" s="6" t="s">
        <v>241</v>
      </c>
      <c r="G1566" s="6" t="s">
        <v>62</v>
      </c>
      <c r="H1566" s="6" t="s">
        <v>8</v>
      </c>
      <c r="I1566" s="6" t="s">
        <v>8</v>
      </c>
      <c r="J1566" s="6" t="s">
        <v>10</v>
      </c>
      <c r="K1566" s="6" t="s">
        <v>10</v>
      </c>
      <c r="L1566" s="6" t="s">
        <v>8</v>
      </c>
      <c r="M1566" s="6">
        <v>72.8</v>
      </c>
      <c r="N1566" s="6">
        <v>35.799999999999997</v>
      </c>
      <c r="O1566" s="6">
        <v>34.299999999999997</v>
      </c>
      <c r="P1566" s="6">
        <v>45.9</v>
      </c>
      <c r="Q1566" s="6">
        <v>855</v>
      </c>
      <c r="R1566" s="6">
        <v>900</v>
      </c>
      <c r="S1566" s="8">
        <v>0.06</v>
      </c>
      <c r="T1566" s="6" t="s">
        <v>10</v>
      </c>
      <c r="U1566" s="6" t="s">
        <v>336</v>
      </c>
      <c r="V1566" s="6" t="s">
        <v>335</v>
      </c>
      <c r="W1566" s="6" t="s">
        <v>10</v>
      </c>
      <c r="X1566" s="7">
        <v>41701</v>
      </c>
      <c r="Y1566" s="7">
        <v>41661</v>
      </c>
      <c r="Z1566" s="6" t="s">
        <v>61</v>
      </c>
      <c r="AA1566" s="6" t="s">
        <v>350</v>
      </c>
      <c r="AB1566" s="6" t="s">
        <v>8</v>
      </c>
    </row>
    <row r="1567" spans="1:28" hidden="1" x14ac:dyDescent="0.3">
      <c r="A1567">
        <v>2203978</v>
      </c>
      <c r="B1567" t="s">
        <v>42</v>
      </c>
      <c r="C1567" t="s">
        <v>349</v>
      </c>
      <c r="E1567" t="s">
        <v>87</v>
      </c>
      <c r="F1567" t="s">
        <v>225</v>
      </c>
      <c r="G1567" t="s">
        <v>62</v>
      </c>
      <c r="H1567" t="s">
        <v>8</v>
      </c>
      <c r="I1567" t="s">
        <v>8</v>
      </c>
      <c r="J1567" t="s">
        <v>10</v>
      </c>
      <c r="K1567" t="s">
        <v>10</v>
      </c>
      <c r="L1567" t="s">
        <v>10</v>
      </c>
      <c r="M1567">
        <v>69.8</v>
      </c>
      <c r="N1567">
        <v>35.9</v>
      </c>
      <c r="O1567">
        <v>21.5</v>
      </c>
      <c r="P1567">
        <v>27</v>
      </c>
      <c r="Q1567">
        <v>635</v>
      </c>
      <c r="R1567">
        <v>663</v>
      </c>
      <c r="S1567" s="5">
        <v>0.06</v>
      </c>
      <c r="T1567" t="s">
        <v>10</v>
      </c>
      <c r="U1567" t="s">
        <v>336</v>
      </c>
      <c r="V1567" t="s">
        <v>335</v>
      </c>
      <c r="W1567" t="s">
        <v>10</v>
      </c>
      <c r="X1567" s="4">
        <v>41708</v>
      </c>
      <c r="Y1567" s="4">
        <v>41677</v>
      </c>
      <c r="Z1567" t="s">
        <v>61</v>
      </c>
      <c r="AA1567" t="s">
        <v>348</v>
      </c>
      <c r="AB1567" t="s">
        <v>8</v>
      </c>
    </row>
    <row r="1568" spans="1:28" hidden="1" x14ac:dyDescent="0.3">
      <c r="A1568">
        <v>2225161</v>
      </c>
      <c r="B1568" t="s">
        <v>42</v>
      </c>
      <c r="C1568" t="s">
        <v>347</v>
      </c>
      <c r="E1568" t="s">
        <v>87</v>
      </c>
      <c r="F1568" t="s">
        <v>225</v>
      </c>
      <c r="G1568" t="s">
        <v>62</v>
      </c>
      <c r="H1568" t="s">
        <v>8</v>
      </c>
      <c r="I1568" t="s">
        <v>8</v>
      </c>
      <c r="J1568" t="s">
        <v>10</v>
      </c>
      <c r="K1568" t="s">
        <v>10</v>
      </c>
      <c r="L1568" t="s">
        <v>8</v>
      </c>
      <c r="M1568">
        <v>69.900000000000006</v>
      </c>
      <c r="N1568">
        <v>35.799999999999997</v>
      </c>
      <c r="O1568">
        <v>24.7</v>
      </c>
      <c r="P1568">
        <v>31.6</v>
      </c>
      <c r="Q1568">
        <v>640</v>
      </c>
      <c r="R1568">
        <v>703</v>
      </c>
      <c r="S1568" s="5">
        <v>0.1</v>
      </c>
      <c r="T1568" t="s">
        <v>8</v>
      </c>
      <c r="X1568" s="4">
        <v>41967</v>
      </c>
      <c r="Y1568" s="4">
        <v>41953</v>
      </c>
      <c r="Z1568" t="s">
        <v>61</v>
      </c>
      <c r="AA1568" t="s">
        <v>346</v>
      </c>
      <c r="AB1568" t="s">
        <v>8</v>
      </c>
    </row>
    <row r="1569" spans="1:28" hidden="1" x14ac:dyDescent="0.3">
      <c r="A1569">
        <v>2203977</v>
      </c>
      <c r="B1569" t="s">
        <v>42</v>
      </c>
      <c r="C1569" t="s">
        <v>345</v>
      </c>
      <c r="E1569" t="s">
        <v>87</v>
      </c>
      <c r="F1569" t="s">
        <v>225</v>
      </c>
      <c r="G1569" t="s">
        <v>62</v>
      </c>
      <c r="H1569" t="s">
        <v>8</v>
      </c>
      <c r="I1569" t="s">
        <v>8</v>
      </c>
      <c r="J1569" t="s">
        <v>10</v>
      </c>
      <c r="K1569" t="s">
        <v>10</v>
      </c>
      <c r="L1569" t="s">
        <v>8</v>
      </c>
      <c r="M1569">
        <v>69.8</v>
      </c>
      <c r="N1569">
        <v>35.9</v>
      </c>
      <c r="O1569">
        <v>28.5</v>
      </c>
      <c r="P1569">
        <v>36.200000000000003</v>
      </c>
      <c r="Q1569">
        <v>709</v>
      </c>
      <c r="R1569">
        <v>742</v>
      </c>
      <c r="S1569" s="5">
        <v>0.06</v>
      </c>
      <c r="T1569" t="s">
        <v>10</v>
      </c>
      <c r="U1569" t="s">
        <v>336</v>
      </c>
      <c r="V1569" t="s">
        <v>335</v>
      </c>
      <c r="W1569" t="s">
        <v>10</v>
      </c>
      <c r="X1569" s="4">
        <v>41708</v>
      </c>
      <c r="Y1569" s="4">
        <v>41677</v>
      </c>
      <c r="Z1569" t="s">
        <v>61</v>
      </c>
      <c r="AA1569" t="s">
        <v>344</v>
      </c>
      <c r="AB1569" t="s">
        <v>8</v>
      </c>
    </row>
    <row r="1570" spans="1:28" hidden="1" x14ac:dyDescent="0.3">
      <c r="A1570">
        <v>2225160</v>
      </c>
      <c r="B1570" t="s">
        <v>42</v>
      </c>
      <c r="C1570" t="s">
        <v>343</v>
      </c>
      <c r="E1570" t="s">
        <v>87</v>
      </c>
      <c r="F1570" t="s">
        <v>225</v>
      </c>
      <c r="G1570" t="s">
        <v>62</v>
      </c>
      <c r="H1570" t="s">
        <v>8</v>
      </c>
      <c r="I1570" t="s">
        <v>8</v>
      </c>
      <c r="J1570" t="s">
        <v>10</v>
      </c>
      <c r="K1570" t="s">
        <v>10</v>
      </c>
      <c r="L1570" t="s">
        <v>8</v>
      </c>
      <c r="M1570">
        <v>69.8</v>
      </c>
      <c r="N1570">
        <v>35.9</v>
      </c>
      <c r="O1570">
        <v>29.5</v>
      </c>
      <c r="P1570">
        <v>37.700000000000003</v>
      </c>
      <c r="Q1570">
        <v>687</v>
      </c>
      <c r="R1570">
        <v>755</v>
      </c>
      <c r="S1570" s="5">
        <v>0.1</v>
      </c>
      <c r="T1570" t="s">
        <v>8</v>
      </c>
      <c r="X1570" s="4">
        <v>41981</v>
      </c>
      <c r="Y1570" s="4">
        <v>41953</v>
      </c>
      <c r="Z1570" t="s">
        <v>61</v>
      </c>
      <c r="AA1570" t="s">
        <v>342</v>
      </c>
      <c r="AB1570" t="s">
        <v>8</v>
      </c>
    </row>
    <row r="1571" spans="1:28" hidden="1" x14ac:dyDescent="0.3">
      <c r="A1571">
        <v>2218114</v>
      </c>
      <c r="B1571" t="s">
        <v>42</v>
      </c>
      <c r="C1571" t="s">
        <v>341</v>
      </c>
      <c r="E1571" t="s">
        <v>163</v>
      </c>
      <c r="F1571" t="s">
        <v>267</v>
      </c>
      <c r="G1571" t="s">
        <v>62</v>
      </c>
      <c r="H1571" t="s">
        <v>8</v>
      </c>
      <c r="I1571" t="s">
        <v>8</v>
      </c>
      <c r="J1571" t="s">
        <v>8</v>
      </c>
      <c r="K1571" t="s">
        <v>8</v>
      </c>
      <c r="L1571" t="s">
        <v>8</v>
      </c>
      <c r="M1571">
        <v>66.8</v>
      </c>
      <c r="N1571">
        <v>29.8</v>
      </c>
      <c r="O1571">
        <v>21.8</v>
      </c>
      <c r="P1571">
        <v>27.1</v>
      </c>
      <c r="Q1571">
        <v>485</v>
      </c>
      <c r="R1571">
        <v>557</v>
      </c>
      <c r="S1571" s="5">
        <v>0.13</v>
      </c>
      <c r="T1571" t="s">
        <v>8</v>
      </c>
      <c r="X1571" s="4">
        <v>41897</v>
      </c>
      <c r="Y1571" s="4">
        <v>41880</v>
      </c>
      <c r="Z1571" t="s">
        <v>61</v>
      </c>
      <c r="AA1571" t="s">
        <v>340</v>
      </c>
      <c r="AB1571" t="s">
        <v>8</v>
      </c>
    </row>
    <row r="1572" spans="1:28" hidden="1" x14ac:dyDescent="0.3">
      <c r="A1572">
        <v>2218113</v>
      </c>
      <c r="B1572" t="s">
        <v>42</v>
      </c>
      <c r="C1572" t="s">
        <v>339</v>
      </c>
      <c r="E1572" t="s">
        <v>163</v>
      </c>
      <c r="F1572" t="s">
        <v>258</v>
      </c>
      <c r="G1572" t="s">
        <v>62</v>
      </c>
      <c r="H1572" t="s">
        <v>8</v>
      </c>
      <c r="I1572" t="s">
        <v>8</v>
      </c>
      <c r="J1572" t="s">
        <v>8</v>
      </c>
      <c r="K1572" t="s">
        <v>10</v>
      </c>
      <c r="L1572" t="s">
        <v>8</v>
      </c>
      <c r="M1572">
        <v>66.8</v>
      </c>
      <c r="N1572">
        <v>29.8</v>
      </c>
      <c r="O1572">
        <v>21.8</v>
      </c>
      <c r="P1572">
        <v>27.1</v>
      </c>
      <c r="Q1572">
        <v>575</v>
      </c>
      <c r="R1572">
        <v>641</v>
      </c>
      <c r="S1572" s="5">
        <v>0.12</v>
      </c>
      <c r="T1572" t="s">
        <v>8</v>
      </c>
      <c r="X1572" s="4">
        <v>41897</v>
      </c>
      <c r="Y1572" s="4">
        <v>41880</v>
      </c>
      <c r="Z1572" t="s">
        <v>61</v>
      </c>
      <c r="AA1572" t="s">
        <v>338</v>
      </c>
      <c r="AB1572" t="s">
        <v>8</v>
      </c>
    </row>
    <row r="1573" spans="1:28" hidden="1" x14ac:dyDescent="0.3">
      <c r="A1573">
        <v>2199163</v>
      </c>
      <c r="B1573" t="s">
        <v>42</v>
      </c>
      <c r="C1573" t="s">
        <v>337</v>
      </c>
      <c r="E1573" t="s">
        <v>87</v>
      </c>
      <c r="F1573" t="s">
        <v>225</v>
      </c>
      <c r="G1573" t="s">
        <v>62</v>
      </c>
      <c r="H1573" t="s">
        <v>8</v>
      </c>
      <c r="I1573" t="s">
        <v>8</v>
      </c>
      <c r="J1573" t="s">
        <v>10</v>
      </c>
      <c r="K1573" t="s">
        <v>10</v>
      </c>
      <c r="L1573" t="s">
        <v>10</v>
      </c>
      <c r="M1573">
        <v>70.2</v>
      </c>
      <c r="N1573">
        <v>35.9</v>
      </c>
      <c r="O1573">
        <v>22.3</v>
      </c>
      <c r="P1573">
        <v>28.3</v>
      </c>
      <c r="Q1573">
        <v>646</v>
      </c>
      <c r="R1573">
        <v>674</v>
      </c>
      <c r="S1573" s="5">
        <v>0.05</v>
      </c>
      <c r="T1573" t="s">
        <v>10</v>
      </c>
      <c r="U1573" t="s">
        <v>336</v>
      </c>
      <c r="V1573" t="s">
        <v>335</v>
      </c>
      <c r="W1573" t="s">
        <v>10</v>
      </c>
      <c r="X1573" s="4">
        <v>41662</v>
      </c>
      <c r="Y1573" s="4">
        <v>41617</v>
      </c>
      <c r="Z1573" t="s">
        <v>61</v>
      </c>
      <c r="AA1573" t="s">
        <v>334</v>
      </c>
      <c r="AB1573" t="s">
        <v>8</v>
      </c>
    </row>
    <row r="1574" spans="1:28" hidden="1" x14ac:dyDescent="0.3">
      <c r="A1574">
        <v>2199394</v>
      </c>
      <c r="B1574" t="s">
        <v>42</v>
      </c>
      <c r="C1574" t="s">
        <v>333</v>
      </c>
      <c r="E1574" t="s">
        <v>87</v>
      </c>
      <c r="F1574" t="s">
        <v>225</v>
      </c>
      <c r="G1574" t="s">
        <v>62</v>
      </c>
      <c r="H1574" t="s">
        <v>8</v>
      </c>
      <c r="I1574" t="s">
        <v>8</v>
      </c>
      <c r="J1574" t="s">
        <v>10</v>
      </c>
      <c r="K1574" t="s">
        <v>10</v>
      </c>
      <c r="L1574" t="s">
        <v>8</v>
      </c>
      <c r="M1574">
        <v>70</v>
      </c>
      <c r="N1574">
        <v>35.799999999999997</v>
      </c>
      <c r="O1574">
        <v>24.5</v>
      </c>
      <c r="P1574">
        <v>31.5</v>
      </c>
      <c r="Q1574">
        <v>634</v>
      </c>
      <c r="R1574">
        <v>702</v>
      </c>
      <c r="S1574" s="5">
        <v>0.11</v>
      </c>
      <c r="T1574" t="s">
        <v>8</v>
      </c>
      <c r="X1574" s="4">
        <v>41637</v>
      </c>
      <c r="Y1574" s="4">
        <v>41631</v>
      </c>
      <c r="Z1574" t="s">
        <v>61</v>
      </c>
      <c r="AA1574" t="s">
        <v>332</v>
      </c>
      <c r="AB1574" t="s">
        <v>8</v>
      </c>
    </row>
    <row r="1575" spans="1:28" hidden="1" x14ac:dyDescent="0.3">
      <c r="A1575">
        <v>2199393</v>
      </c>
      <c r="B1575" t="s">
        <v>42</v>
      </c>
      <c r="C1575" t="s">
        <v>331</v>
      </c>
      <c r="E1575" t="s">
        <v>87</v>
      </c>
      <c r="F1575" t="s">
        <v>225</v>
      </c>
      <c r="G1575" t="s">
        <v>62</v>
      </c>
      <c r="H1575" t="s">
        <v>8</v>
      </c>
      <c r="I1575" t="s">
        <v>8</v>
      </c>
      <c r="J1575" t="s">
        <v>10</v>
      </c>
      <c r="K1575" t="s">
        <v>10</v>
      </c>
      <c r="L1575" t="s">
        <v>8</v>
      </c>
      <c r="M1575">
        <v>70</v>
      </c>
      <c r="N1575">
        <v>35.799999999999997</v>
      </c>
      <c r="O1575">
        <v>24.5</v>
      </c>
      <c r="P1575">
        <v>31.5</v>
      </c>
      <c r="Q1575">
        <v>634</v>
      </c>
      <c r="R1575">
        <v>702</v>
      </c>
      <c r="S1575" s="5">
        <v>0.11</v>
      </c>
      <c r="T1575" t="s">
        <v>8</v>
      </c>
      <c r="X1575" s="4">
        <v>41637</v>
      </c>
      <c r="Y1575" s="4">
        <v>41631</v>
      </c>
      <c r="Z1575" t="s">
        <v>61</v>
      </c>
      <c r="AA1575" t="s">
        <v>330</v>
      </c>
      <c r="AB1575" t="s">
        <v>8</v>
      </c>
    </row>
    <row r="1576" spans="1:28" hidden="1" x14ac:dyDescent="0.3">
      <c r="A1576">
        <v>2271693</v>
      </c>
      <c r="B1576" t="s">
        <v>328</v>
      </c>
      <c r="C1576">
        <v>550128</v>
      </c>
      <c r="E1576" t="s">
        <v>64</v>
      </c>
      <c r="F1576" t="s">
        <v>154</v>
      </c>
      <c r="G1576" t="s">
        <v>153</v>
      </c>
      <c r="H1576" t="s">
        <v>10</v>
      </c>
      <c r="I1576" t="s">
        <v>8</v>
      </c>
      <c r="J1576" t="s">
        <v>8</v>
      </c>
      <c r="K1576" t="s">
        <v>8</v>
      </c>
      <c r="L1576" t="s">
        <v>8</v>
      </c>
      <c r="M1576">
        <v>19.399999999999999</v>
      </c>
      <c r="N1576">
        <v>18.600000000000001</v>
      </c>
      <c r="O1576">
        <v>1.6</v>
      </c>
      <c r="P1576">
        <v>1.6</v>
      </c>
      <c r="Q1576">
        <v>207</v>
      </c>
      <c r="R1576">
        <v>267</v>
      </c>
      <c r="S1576" s="5">
        <v>0.22</v>
      </c>
      <c r="T1576" t="s">
        <v>8</v>
      </c>
      <c r="X1576" s="4">
        <v>42552</v>
      </c>
      <c r="Y1576" s="4">
        <v>42556</v>
      </c>
      <c r="Z1576" t="s">
        <v>61</v>
      </c>
      <c r="AA1576" t="s">
        <v>329</v>
      </c>
      <c r="AB1576" t="s">
        <v>8</v>
      </c>
    </row>
    <row r="1577" spans="1:28" hidden="1" x14ac:dyDescent="0.3">
      <c r="A1577">
        <v>2271694</v>
      </c>
      <c r="B1577" t="s">
        <v>328</v>
      </c>
      <c r="C1577">
        <v>550129</v>
      </c>
      <c r="E1577" t="s">
        <v>64</v>
      </c>
      <c r="F1577" t="s">
        <v>154</v>
      </c>
      <c r="G1577" t="s">
        <v>153</v>
      </c>
      <c r="H1577" t="s">
        <v>10</v>
      </c>
      <c r="I1577" t="s">
        <v>8</v>
      </c>
      <c r="J1577" t="s">
        <v>8</v>
      </c>
      <c r="K1577" t="s">
        <v>8</v>
      </c>
      <c r="L1577" t="s">
        <v>8</v>
      </c>
      <c r="M1577">
        <v>19.399999999999999</v>
      </c>
      <c r="N1577">
        <v>18.600000000000001</v>
      </c>
      <c r="O1577">
        <v>1.6</v>
      </c>
      <c r="P1577">
        <v>1.6</v>
      </c>
      <c r="Q1577">
        <v>207</v>
      </c>
      <c r="R1577">
        <v>267</v>
      </c>
      <c r="S1577" s="5">
        <v>0.22</v>
      </c>
      <c r="T1577" t="s">
        <v>8</v>
      </c>
      <c r="X1577" s="4">
        <v>42552</v>
      </c>
      <c r="Y1577" s="4">
        <v>42556</v>
      </c>
      <c r="Z1577" t="s">
        <v>61</v>
      </c>
      <c r="AA1577" t="s">
        <v>327</v>
      </c>
      <c r="AB1577" t="s">
        <v>8</v>
      </c>
    </row>
    <row r="1578" spans="1:28" hidden="1" x14ac:dyDescent="0.3">
      <c r="A1578">
        <v>2231217</v>
      </c>
      <c r="B1578" t="s">
        <v>66</v>
      </c>
      <c r="C1578" t="s">
        <v>326</v>
      </c>
      <c r="E1578" t="s">
        <v>64</v>
      </c>
      <c r="F1578" t="s">
        <v>154</v>
      </c>
      <c r="G1578" t="s">
        <v>153</v>
      </c>
      <c r="H1578" t="s">
        <v>10</v>
      </c>
      <c r="I1578" t="s">
        <v>8</v>
      </c>
      <c r="J1578" t="s">
        <v>8</v>
      </c>
      <c r="K1578" t="s">
        <v>8</v>
      </c>
      <c r="L1578" t="s">
        <v>8</v>
      </c>
      <c r="M1578">
        <v>19.100000000000001</v>
      </c>
      <c r="N1578">
        <v>17.399999999999999</v>
      </c>
      <c r="O1578">
        <v>1.7</v>
      </c>
      <c r="P1578">
        <v>1.7</v>
      </c>
      <c r="Q1578">
        <v>208</v>
      </c>
      <c r="R1578">
        <v>268</v>
      </c>
      <c r="S1578" s="5">
        <v>0.22</v>
      </c>
      <c r="T1578" t="s">
        <v>8</v>
      </c>
      <c r="X1578" s="4">
        <v>42020</v>
      </c>
      <c r="Y1578" s="4">
        <v>41975</v>
      </c>
      <c r="Z1578" t="s">
        <v>61</v>
      </c>
      <c r="AA1578" t="s">
        <v>325</v>
      </c>
      <c r="AB1578" t="s">
        <v>8</v>
      </c>
    </row>
    <row r="1579" spans="1:28" hidden="1" x14ac:dyDescent="0.3">
      <c r="A1579">
        <v>2231218</v>
      </c>
      <c r="B1579" t="s">
        <v>66</v>
      </c>
      <c r="C1579" t="s">
        <v>324</v>
      </c>
      <c r="E1579" t="s">
        <v>64</v>
      </c>
      <c r="F1579" t="s">
        <v>154</v>
      </c>
      <c r="G1579" t="s">
        <v>153</v>
      </c>
      <c r="H1579" t="s">
        <v>10</v>
      </c>
      <c r="I1579" t="s">
        <v>8</v>
      </c>
      <c r="J1579" t="s">
        <v>8</v>
      </c>
      <c r="K1579" t="s">
        <v>8</v>
      </c>
      <c r="L1579" t="s">
        <v>8</v>
      </c>
      <c r="M1579">
        <v>19.100000000000001</v>
      </c>
      <c r="N1579">
        <v>17.399999999999999</v>
      </c>
      <c r="O1579">
        <v>1.7</v>
      </c>
      <c r="P1579">
        <v>1.7</v>
      </c>
      <c r="Q1579">
        <v>208</v>
      </c>
      <c r="R1579">
        <v>268</v>
      </c>
      <c r="S1579" s="5">
        <v>0.22</v>
      </c>
      <c r="T1579" t="s">
        <v>8</v>
      </c>
      <c r="X1579" s="4">
        <v>42020</v>
      </c>
      <c r="Y1579" s="4">
        <v>41975</v>
      </c>
      <c r="Z1579" t="s">
        <v>61</v>
      </c>
      <c r="AA1579" t="s">
        <v>323</v>
      </c>
      <c r="AB1579" t="s">
        <v>8</v>
      </c>
    </row>
    <row r="1580" spans="1:28" hidden="1" x14ac:dyDescent="0.3">
      <c r="A1580">
        <v>2226461</v>
      </c>
      <c r="B1580" t="s">
        <v>66</v>
      </c>
      <c r="C1580" t="s">
        <v>322</v>
      </c>
      <c r="E1580" t="s">
        <v>64</v>
      </c>
      <c r="F1580" t="s">
        <v>154</v>
      </c>
      <c r="G1580" t="s">
        <v>153</v>
      </c>
      <c r="H1580" t="s">
        <v>10</v>
      </c>
      <c r="I1580" t="s">
        <v>8</v>
      </c>
      <c r="J1580" t="s">
        <v>8</v>
      </c>
      <c r="K1580" t="s">
        <v>8</v>
      </c>
      <c r="L1580" t="s">
        <v>8</v>
      </c>
      <c r="M1580">
        <v>25</v>
      </c>
      <c r="N1580">
        <v>17.5</v>
      </c>
      <c r="O1580">
        <v>2.6</v>
      </c>
      <c r="P1580">
        <v>2.6</v>
      </c>
      <c r="Q1580">
        <v>215</v>
      </c>
      <c r="R1580">
        <v>276</v>
      </c>
      <c r="S1580" s="5">
        <v>0.22</v>
      </c>
      <c r="T1580" t="s">
        <v>8</v>
      </c>
      <c r="X1580" s="4">
        <v>42003</v>
      </c>
      <c r="Y1580" s="4">
        <v>41960</v>
      </c>
      <c r="Z1580" t="s">
        <v>72</v>
      </c>
      <c r="AA1580" t="s">
        <v>321</v>
      </c>
      <c r="AB1580" t="s">
        <v>8</v>
      </c>
    </row>
    <row r="1581" spans="1:28" hidden="1" x14ac:dyDescent="0.3">
      <c r="A1581">
        <v>2226462</v>
      </c>
      <c r="B1581" t="s">
        <v>66</v>
      </c>
      <c r="C1581" t="s">
        <v>320</v>
      </c>
      <c r="E1581" t="s">
        <v>64</v>
      </c>
      <c r="F1581" t="s">
        <v>154</v>
      </c>
      <c r="G1581" t="s">
        <v>153</v>
      </c>
      <c r="H1581" t="s">
        <v>10</v>
      </c>
      <c r="I1581" t="s">
        <v>8</v>
      </c>
      <c r="J1581" t="s">
        <v>8</v>
      </c>
      <c r="K1581" t="s">
        <v>8</v>
      </c>
      <c r="L1581" t="s">
        <v>8</v>
      </c>
      <c r="M1581">
        <v>25</v>
      </c>
      <c r="N1581">
        <v>17.5</v>
      </c>
      <c r="O1581">
        <v>2.6</v>
      </c>
      <c r="P1581">
        <v>2.6</v>
      </c>
      <c r="Q1581">
        <v>215</v>
      </c>
      <c r="R1581">
        <v>276</v>
      </c>
      <c r="S1581" s="5">
        <v>0.22</v>
      </c>
      <c r="T1581" t="s">
        <v>8</v>
      </c>
      <c r="X1581" s="4">
        <v>42003</v>
      </c>
      <c r="Y1581" s="4">
        <v>41960</v>
      </c>
      <c r="Z1581" t="s">
        <v>72</v>
      </c>
      <c r="AA1581" t="s">
        <v>319</v>
      </c>
      <c r="AB1581" t="s">
        <v>8</v>
      </c>
    </row>
    <row r="1582" spans="1:28" hidden="1" x14ac:dyDescent="0.3">
      <c r="A1582">
        <v>2229274</v>
      </c>
      <c r="B1582" t="s">
        <v>66</v>
      </c>
      <c r="C1582" t="s">
        <v>318</v>
      </c>
      <c r="E1582" t="s">
        <v>64</v>
      </c>
      <c r="F1582" t="s">
        <v>154</v>
      </c>
      <c r="G1582" t="s">
        <v>153</v>
      </c>
      <c r="H1582" t="s">
        <v>10</v>
      </c>
      <c r="I1582" t="s">
        <v>8</v>
      </c>
      <c r="J1582" t="s">
        <v>8</v>
      </c>
      <c r="K1582" t="s">
        <v>8</v>
      </c>
      <c r="L1582" t="s">
        <v>8</v>
      </c>
      <c r="M1582">
        <v>32.700000000000003</v>
      </c>
      <c r="N1582">
        <v>18.5</v>
      </c>
      <c r="O1582">
        <v>3.5</v>
      </c>
      <c r="P1582">
        <v>3.5</v>
      </c>
      <c r="Q1582">
        <v>221</v>
      </c>
      <c r="R1582">
        <v>284</v>
      </c>
      <c r="S1582" s="5">
        <v>0.22</v>
      </c>
      <c r="T1582" t="s">
        <v>8</v>
      </c>
      <c r="X1582" s="4">
        <v>42020</v>
      </c>
      <c r="Y1582" s="4">
        <v>41975</v>
      </c>
      <c r="Z1582" t="s">
        <v>61</v>
      </c>
      <c r="AA1582" t="s">
        <v>317</v>
      </c>
      <c r="AB1582" t="s">
        <v>8</v>
      </c>
    </row>
    <row r="1583" spans="1:28" hidden="1" x14ac:dyDescent="0.3">
      <c r="A1583">
        <v>2229276</v>
      </c>
      <c r="B1583" t="s">
        <v>66</v>
      </c>
      <c r="C1583" t="s">
        <v>316</v>
      </c>
      <c r="E1583" t="s">
        <v>64</v>
      </c>
      <c r="F1583" t="s">
        <v>154</v>
      </c>
      <c r="G1583" t="s">
        <v>153</v>
      </c>
      <c r="H1583" t="s">
        <v>10</v>
      </c>
      <c r="I1583" t="s">
        <v>8</v>
      </c>
      <c r="J1583" t="s">
        <v>8</v>
      </c>
      <c r="K1583" t="s">
        <v>8</v>
      </c>
      <c r="L1583" t="s">
        <v>8</v>
      </c>
      <c r="M1583">
        <v>32.700000000000003</v>
      </c>
      <c r="N1583">
        <v>18.5</v>
      </c>
      <c r="O1583">
        <v>3.5</v>
      </c>
      <c r="P1583">
        <v>3.5</v>
      </c>
      <c r="Q1583">
        <v>221</v>
      </c>
      <c r="R1583">
        <v>284</v>
      </c>
      <c r="S1583" s="5">
        <v>0.22</v>
      </c>
      <c r="T1583" t="s">
        <v>8</v>
      </c>
      <c r="X1583" s="4">
        <v>42020</v>
      </c>
      <c r="Y1583" s="4">
        <v>41975</v>
      </c>
      <c r="Z1583" t="s">
        <v>61</v>
      </c>
      <c r="AA1583" t="s">
        <v>315</v>
      </c>
      <c r="AB1583" t="s">
        <v>8</v>
      </c>
    </row>
    <row r="1584" spans="1:28" hidden="1" x14ac:dyDescent="0.3">
      <c r="A1584">
        <v>2229275</v>
      </c>
      <c r="B1584" t="s">
        <v>66</v>
      </c>
      <c r="C1584" t="s">
        <v>314</v>
      </c>
      <c r="E1584" t="s">
        <v>64</v>
      </c>
      <c r="F1584" t="s">
        <v>154</v>
      </c>
      <c r="G1584" t="s">
        <v>153</v>
      </c>
      <c r="H1584" t="s">
        <v>10</v>
      </c>
      <c r="I1584" t="s">
        <v>8</v>
      </c>
      <c r="J1584" t="s">
        <v>8</v>
      </c>
      <c r="K1584" t="s">
        <v>8</v>
      </c>
      <c r="L1584" t="s">
        <v>8</v>
      </c>
      <c r="M1584">
        <v>32.700000000000003</v>
      </c>
      <c r="N1584">
        <v>18.5</v>
      </c>
      <c r="O1584">
        <v>3.5</v>
      </c>
      <c r="P1584">
        <v>3.5</v>
      </c>
      <c r="Q1584">
        <v>221</v>
      </c>
      <c r="R1584">
        <v>284</v>
      </c>
      <c r="S1584" s="5">
        <v>0.22</v>
      </c>
      <c r="T1584" t="s">
        <v>8</v>
      </c>
      <c r="X1584" s="4">
        <v>42020</v>
      </c>
      <c r="Y1584" s="4">
        <v>41975</v>
      </c>
      <c r="Z1584" t="s">
        <v>61</v>
      </c>
      <c r="AA1584" t="s">
        <v>313</v>
      </c>
      <c r="AB1584" t="s">
        <v>8</v>
      </c>
    </row>
    <row r="1585" spans="1:28" hidden="1" x14ac:dyDescent="0.3">
      <c r="A1585">
        <v>2229277</v>
      </c>
      <c r="B1585" t="s">
        <v>66</v>
      </c>
      <c r="C1585" t="s">
        <v>312</v>
      </c>
      <c r="E1585" t="s">
        <v>64</v>
      </c>
      <c r="F1585" t="s">
        <v>154</v>
      </c>
      <c r="G1585" t="s">
        <v>153</v>
      </c>
      <c r="H1585" t="s">
        <v>10</v>
      </c>
      <c r="I1585" t="s">
        <v>8</v>
      </c>
      <c r="J1585" t="s">
        <v>8</v>
      </c>
      <c r="K1585" t="s">
        <v>8</v>
      </c>
      <c r="L1585" t="s">
        <v>8</v>
      </c>
      <c r="M1585">
        <v>32.700000000000003</v>
      </c>
      <c r="N1585">
        <v>18.5</v>
      </c>
      <c r="O1585">
        <v>3.5</v>
      </c>
      <c r="P1585">
        <v>3.5</v>
      </c>
      <c r="Q1585">
        <v>221</v>
      </c>
      <c r="R1585">
        <v>284</v>
      </c>
      <c r="S1585" s="5">
        <v>0.22</v>
      </c>
      <c r="T1585" t="s">
        <v>8</v>
      </c>
      <c r="X1585" s="4">
        <v>42020</v>
      </c>
      <c r="Y1585" s="4">
        <v>41975</v>
      </c>
      <c r="Z1585" t="s">
        <v>61</v>
      </c>
      <c r="AA1585" t="s">
        <v>311</v>
      </c>
      <c r="AB1585" t="s">
        <v>8</v>
      </c>
    </row>
    <row r="1586" spans="1:28" hidden="1" x14ac:dyDescent="0.3">
      <c r="A1586">
        <v>2238095</v>
      </c>
      <c r="B1586" t="s">
        <v>207</v>
      </c>
      <c r="C1586" t="s">
        <v>310</v>
      </c>
      <c r="E1586" t="s">
        <v>64</v>
      </c>
      <c r="F1586" t="s">
        <v>289</v>
      </c>
      <c r="G1586" t="s">
        <v>153</v>
      </c>
      <c r="H1586" t="s">
        <v>10</v>
      </c>
      <c r="I1586" t="s">
        <v>8</v>
      </c>
      <c r="J1586" t="s">
        <v>8</v>
      </c>
      <c r="K1586" t="s">
        <v>8</v>
      </c>
      <c r="L1586" t="s">
        <v>8</v>
      </c>
      <c r="M1586">
        <v>19.7</v>
      </c>
      <c r="N1586">
        <v>19.100000000000001</v>
      </c>
      <c r="O1586">
        <v>2.6</v>
      </c>
      <c r="P1586">
        <v>2.6</v>
      </c>
      <c r="Q1586">
        <v>214</v>
      </c>
      <c r="R1586">
        <v>276</v>
      </c>
      <c r="S1586" s="5">
        <v>0.22</v>
      </c>
      <c r="T1586" t="s">
        <v>8</v>
      </c>
      <c r="X1586" s="4">
        <v>42121</v>
      </c>
      <c r="Y1586" s="4">
        <v>42103</v>
      </c>
      <c r="Z1586" t="s">
        <v>61</v>
      </c>
      <c r="AA1586" t="s">
        <v>309</v>
      </c>
      <c r="AB1586" t="s">
        <v>8</v>
      </c>
    </row>
    <row r="1587" spans="1:28" hidden="1" x14ac:dyDescent="0.3">
      <c r="A1587">
        <v>2251155</v>
      </c>
      <c r="B1587" t="s">
        <v>207</v>
      </c>
      <c r="C1587" t="s">
        <v>308</v>
      </c>
      <c r="E1587" t="s">
        <v>163</v>
      </c>
      <c r="F1587" t="s">
        <v>267</v>
      </c>
      <c r="G1587" t="s">
        <v>62</v>
      </c>
      <c r="H1587" t="s">
        <v>8</v>
      </c>
      <c r="I1587" t="s">
        <v>8</v>
      </c>
      <c r="J1587" t="s">
        <v>8</v>
      </c>
      <c r="K1587" t="s">
        <v>8</v>
      </c>
      <c r="L1587" t="s">
        <v>10</v>
      </c>
      <c r="M1587">
        <v>75.599999999999994</v>
      </c>
      <c r="N1587">
        <v>27.6</v>
      </c>
      <c r="O1587">
        <v>11.3</v>
      </c>
      <c r="P1587">
        <v>13.9</v>
      </c>
      <c r="Q1587">
        <v>358</v>
      </c>
      <c r="R1587">
        <v>440</v>
      </c>
      <c r="S1587" s="5">
        <v>0.19</v>
      </c>
      <c r="T1587" t="s">
        <v>8</v>
      </c>
      <c r="X1587" s="4">
        <v>42292</v>
      </c>
      <c r="Y1587" s="4">
        <v>42300</v>
      </c>
      <c r="Z1587" t="s">
        <v>61</v>
      </c>
      <c r="AA1587" t="s">
        <v>307</v>
      </c>
      <c r="AB1587" t="s">
        <v>10</v>
      </c>
    </row>
    <row r="1588" spans="1:28" hidden="1" x14ac:dyDescent="0.3">
      <c r="A1588">
        <v>2283706</v>
      </c>
      <c r="B1588" t="s">
        <v>207</v>
      </c>
      <c r="C1588" t="s">
        <v>306</v>
      </c>
      <c r="E1588" t="s">
        <v>163</v>
      </c>
      <c r="F1588" t="s">
        <v>267</v>
      </c>
      <c r="G1588" t="s">
        <v>62</v>
      </c>
      <c r="H1588" t="s">
        <v>8</v>
      </c>
      <c r="I1588" t="s">
        <v>8</v>
      </c>
      <c r="J1588" t="s">
        <v>8</v>
      </c>
      <c r="K1588" t="s">
        <v>8</v>
      </c>
      <c r="L1588" t="s">
        <v>10</v>
      </c>
      <c r="M1588">
        <v>75.599999999999994</v>
      </c>
      <c r="N1588">
        <v>27.6</v>
      </c>
      <c r="O1588">
        <v>11.3</v>
      </c>
      <c r="P1588">
        <v>13.9</v>
      </c>
      <c r="Q1588">
        <v>358</v>
      </c>
      <c r="R1588">
        <v>440</v>
      </c>
      <c r="S1588" s="5">
        <v>0.19</v>
      </c>
      <c r="T1588" t="s">
        <v>8</v>
      </c>
      <c r="X1588" s="4">
        <v>42689</v>
      </c>
      <c r="Y1588" s="4">
        <v>42684</v>
      </c>
      <c r="Z1588" t="s">
        <v>61</v>
      </c>
      <c r="AA1588" t="s">
        <v>305</v>
      </c>
      <c r="AB1588" t="s">
        <v>10</v>
      </c>
    </row>
    <row r="1589" spans="1:28" hidden="1" x14ac:dyDescent="0.3">
      <c r="A1589">
        <v>2238094</v>
      </c>
      <c r="B1589" t="s">
        <v>207</v>
      </c>
      <c r="C1589" t="s">
        <v>304</v>
      </c>
      <c r="E1589" t="s">
        <v>64</v>
      </c>
      <c r="F1589" t="s">
        <v>289</v>
      </c>
      <c r="G1589" t="s">
        <v>153</v>
      </c>
      <c r="H1589" t="s">
        <v>10</v>
      </c>
      <c r="I1589" t="s">
        <v>8</v>
      </c>
      <c r="J1589" t="s">
        <v>8</v>
      </c>
      <c r="K1589" t="s">
        <v>8</v>
      </c>
      <c r="L1589" t="s">
        <v>8</v>
      </c>
      <c r="M1589">
        <v>19.7</v>
      </c>
      <c r="N1589">
        <v>19.100000000000001</v>
      </c>
      <c r="O1589">
        <v>2.6</v>
      </c>
      <c r="P1589">
        <v>2.6</v>
      </c>
      <c r="Q1589">
        <v>214</v>
      </c>
      <c r="R1589">
        <v>276</v>
      </c>
      <c r="S1589" s="5">
        <v>0.22</v>
      </c>
      <c r="T1589" t="s">
        <v>8</v>
      </c>
      <c r="X1589" s="4">
        <v>42121</v>
      </c>
      <c r="Y1589" s="4">
        <v>42103</v>
      </c>
      <c r="Z1589" t="s">
        <v>61</v>
      </c>
      <c r="AA1589" t="s">
        <v>303</v>
      </c>
      <c r="AB1589" t="s">
        <v>8</v>
      </c>
    </row>
    <row r="1590" spans="1:28" hidden="1" x14ac:dyDescent="0.3">
      <c r="A1590">
        <v>2220333</v>
      </c>
      <c r="B1590" t="s">
        <v>207</v>
      </c>
      <c r="C1590" t="s">
        <v>302</v>
      </c>
      <c r="E1590" t="s">
        <v>64</v>
      </c>
      <c r="F1590" t="s">
        <v>68</v>
      </c>
      <c r="G1590" t="s">
        <v>62</v>
      </c>
      <c r="H1590" t="s">
        <v>10</v>
      </c>
      <c r="I1590" t="s">
        <v>8</v>
      </c>
      <c r="J1590" t="s">
        <v>8</v>
      </c>
      <c r="K1590" t="s">
        <v>8</v>
      </c>
      <c r="L1590" t="s">
        <v>8</v>
      </c>
      <c r="M1590">
        <v>32.700000000000003</v>
      </c>
      <c r="N1590">
        <v>18.8</v>
      </c>
      <c r="O1590">
        <v>3.1</v>
      </c>
      <c r="P1590">
        <v>3.8</v>
      </c>
      <c r="Q1590">
        <v>320</v>
      </c>
      <c r="R1590">
        <v>358</v>
      </c>
      <c r="S1590" s="5">
        <v>0.11</v>
      </c>
      <c r="T1590" t="s">
        <v>8</v>
      </c>
      <c r="X1590" s="4">
        <v>41907</v>
      </c>
      <c r="Y1590" s="4">
        <v>41892</v>
      </c>
      <c r="Z1590" t="s">
        <v>61</v>
      </c>
      <c r="AA1590" t="s">
        <v>301</v>
      </c>
      <c r="AB1590" t="s">
        <v>8</v>
      </c>
    </row>
    <row r="1591" spans="1:28" hidden="1" x14ac:dyDescent="0.3">
      <c r="A1591">
        <v>2220332</v>
      </c>
      <c r="B1591" t="s">
        <v>207</v>
      </c>
      <c r="C1591" t="s">
        <v>300</v>
      </c>
      <c r="E1591" t="s">
        <v>64</v>
      </c>
      <c r="F1591" t="s">
        <v>68</v>
      </c>
      <c r="G1591" t="s">
        <v>62</v>
      </c>
      <c r="H1591" t="s">
        <v>10</v>
      </c>
      <c r="I1591" t="s">
        <v>8</v>
      </c>
      <c r="J1591" t="s">
        <v>8</v>
      </c>
      <c r="K1591" t="s">
        <v>8</v>
      </c>
      <c r="L1591" t="s">
        <v>8</v>
      </c>
      <c r="M1591">
        <v>21.1</v>
      </c>
      <c r="N1591">
        <v>19.100000000000001</v>
      </c>
      <c r="O1591">
        <v>3.1</v>
      </c>
      <c r="P1591">
        <v>3.8</v>
      </c>
      <c r="Q1591">
        <v>320</v>
      </c>
      <c r="R1591">
        <v>358</v>
      </c>
      <c r="S1591" s="5">
        <v>0.11</v>
      </c>
      <c r="T1591" t="s">
        <v>8</v>
      </c>
      <c r="X1591" s="4">
        <v>42048</v>
      </c>
      <c r="Y1591" s="4">
        <v>41892</v>
      </c>
      <c r="Z1591" t="s">
        <v>61</v>
      </c>
      <c r="AA1591" t="s">
        <v>299</v>
      </c>
      <c r="AB1591" t="s">
        <v>8</v>
      </c>
    </row>
    <row r="1592" spans="1:28" hidden="1" x14ac:dyDescent="0.3">
      <c r="A1592">
        <v>2263311</v>
      </c>
      <c r="B1592" t="s">
        <v>207</v>
      </c>
      <c r="C1592" t="s">
        <v>298</v>
      </c>
      <c r="E1592" t="s">
        <v>64</v>
      </c>
      <c r="F1592" t="s">
        <v>154</v>
      </c>
      <c r="G1592" t="s">
        <v>153</v>
      </c>
      <c r="H1592" t="s">
        <v>10</v>
      </c>
      <c r="I1592" t="s">
        <v>8</v>
      </c>
      <c r="J1592" t="s">
        <v>8</v>
      </c>
      <c r="K1592" t="s">
        <v>8</v>
      </c>
      <c r="L1592" t="s">
        <v>8</v>
      </c>
      <c r="M1592">
        <v>33.1</v>
      </c>
      <c r="N1592">
        <v>18</v>
      </c>
      <c r="O1592">
        <v>3.4</v>
      </c>
      <c r="P1592">
        <v>3.7</v>
      </c>
      <c r="Q1592">
        <v>220</v>
      </c>
      <c r="R1592">
        <v>286</v>
      </c>
      <c r="S1592" s="5">
        <v>0.23</v>
      </c>
      <c r="T1592" t="s">
        <v>8</v>
      </c>
      <c r="X1592" s="4">
        <v>42451</v>
      </c>
      <c r="Y1592" s="4">
        <v>41705</v>
      </c>
      <c r="Z1592" t="s">
        <v>61</v>
      </c>
      <c r="AA1592" t="s">
        <v>297</v>
      </c>
      <c r="AB1592" t="s">
        <v>8</v>
      </c>
    </row>
    <row r="1593" spans="1:28" hidden="1" x14ac:dyDescent="0.3">
      <c r="A1593">
        <v>2263310</v>
      </c>
      <c r="B1593" t="s">
        <v>207</v>
      </c>
      <c r="C1593" t="s">
        <v>296</v>
      </c>
      <c r="E1593" t="s">
        <v>64</v>
      </c>
      <c r="F1593" t="s">
        <v>154</v>
      </c>
      <c r="G1593" t="s">
        <v>153</v>
      </c>
      <c r="H1593" t="s">
        <v>10</v>
      </c>
      <c r="I1593" t="s">
        <v>8</v>
      </c>
      <c r="J1593" t="s">
        <v>8</v>
      </c>
      <c r="K1593" t="s">
        <v>8</v>
      </c>
      <c r="L1593" t="s">
        <v>8</v>
      </c>
      <c r="M1593">
        <v>33.1</v>
      </c>
      <c r="N1593">
        <v>19.899999999999999</v>
      </c>
      <c r="O1593">
        <v>4.2</v>
      </c>
      <c r="P1593">
        <v>4.5999999999999996</v>
      </c>
      <c r="Q1593">
        <v>228</v>
      </c>
      <c r="R1593">
        <v>294</v>
      </c>
      <c r="S1593" s="5">
        <v>0.22</v>
      </c>
      <c r="T1593" t="s">
        <v>8</v>
      </c>
      <c r="X1593" s="4">
        <v>42451</v>
      </c>
      <c r="Y1593" s="4">
        <v>41705</v>
      </c>
      <c r="Z1593" t="s">
        <v>61</v>
      </c>
      <c r="AA1593" t="s">
        <v>295</v>
      </c>
      <c r="AB1593" t="s">
        <v>8</v>
      </c>
    </row>
    <row r="1594" spans="1:28" hidden="1" x14ac:dyDescent="0.3">
      <c r="A1594">
        <v>2206033</v>
      </c>
      <c r="B1594" t="s">
        <v>207</v>
      </c>
      <c r="C1594" t="s">
        <v>294</v>
      </c>
      <c r="E1594" t="s">
        <v>64</v>
      </c>
      <c r="F1594" t="s">
        <v>289</v>
      </c>
      <c r="G1594" t="s">
        <v>153</v>
      </c>
      <c r="H1594" t="s">
        <v>10</v>
      </c>
      <c r="I1594" t="s">
        <v>8</v>
      </c>
      <c r="J1594" t="s">
        <v>8</v>
      </c>
      <c r="K1594" t="s">
        <v>8</v>
      </c>
      <c r="L1594" t="s">
        <v>8</v>
      </c>
      <c r="M1594">
        <v>22</v>
      </c>
      <c r="N1594">
        <v>19.899999999999999</v>
      </c>
      <c r="O1594">
        <v>4.2</v>
      </c>
      <c r="P1594">
        <v>4.2</v>
      </c>
      <c r="Q1594">
        <v>228</v>
      </c>
      <c r="R1594">
        <v>290</v>
      </c>
      <c r="S1594" s="5">
        <v>0.21</v>
      </c>
      <c r="T1594" t="s">
        <v>8</v>
      </c>
      <c r="X1594" s="4">
        <v>42048</v>
      </c>
      <c r="Y1594" s="4">
        <v>41705</v>
      </c>
      <c r="Z1594" t="s">
        <v>61</v>
      </c>
      <c r="AA1594" t="s">
        <v>293</v>
      </c>
      <c r="AB1594" t="s">
        <v>8</v>
      </c>
    </row>
    <row r="1595" spans="1:28" hidden="1" x14ac:dyDescent="0.3">
      <c r="A1595">
        <v>2206034</v>
      </c>
      <c r="B1595" t="s">
        <v>207</v>
      </c>
      <c r="C1595" t="s">
        <v>292</v>
      </c>
      <c r="E1595" t="s">
        <v>64</v>
      </c>
      <c r="F1595" t="s">
        <v>289</v>
      </c>
      <c r="G1595" t="s">
        <v>153</v>
      </c>
      <c r="H1595" t="s">
        <v>10</v>
      </c>
      <c r="I1595" t="s">
        <v>8</v>
      </c>
      <c r="J1595" t="s">
        <v>8</v>
      </c>
      <c r="K1595" t="s">
        <v>8</v>
      </c>
      <c r="L1595" t="s">
        <v>8</v>
      </c>
      <c r="M1595">
        <v>22</v>
      </c>
      <c r="N1595">
        <v>19.899999999999999</v>
      </c>
      <c r="O1595">
        <v>4.2</v>
      </c>
      <c r="P1595">
        <v>4.2</v>
      </c>
      <c r="Q1595">
        <v>228</v>
      </c>
      <c r="R1595">
        <v>290</v>
      </c>
      <c r="S1595" s="5">
        <v>0.21</v>
      </c>
      <c r="T1595" t="s">
        <v>8</v>
      </c>
      <c r="X1595" s="4">
        <v>41711</v>
      </c>
      <c r="Y1595" s="4">
        <v>41705</v>
      </c>
      <c r="Z1595" t="s">
        <v>61</v>
      </c>
      <c r="AA1595" t="s">
        <v>291</v>
      </c>
      <c r="AB1595" t="s">
        <v>8</v>
      </c>
    </row>
    <row r="1596" spans="1:28" hidden="1" x14ac:dyDescent="0.3">
      <c r="A1596">
        <v>2229477</v>
      </c>
      <c r="B1596" t="s">
        <v>207</v>
      </c>
      <c r="C1596" t="s">
        <v>290</v>
      </c>
      <c r="E1596" t="s">
        <v>64</v>
      </c>
      <c r="F1596" t="s">
        <v>289</v>
      </c>
      <c r="G1596" t="s">
        <v>153</v>
      </c>
      <c r="H1596" t="s">
        <v>10</v>
      </c>
      <c r="I1596" t="s">
        <v>8</v>
      </c>
      <c r="J1596" t="s">
        <v>8</v>
      </c>
      <c r="K1596" t="s">
        <v>8</v>
      </c>
      <c r="L1596" t="s">
        <v>8</v>
      </c>
      <c r="M1596">
        <v>21.7</v>
      </c>
      <c r="N1596">
        <v>23.8</v>
      </c>
      <c r="O1596">
        <v>4.5999999999999996</v>
      </c>
      <c r="P1596">
        <v>4.9000000000000004</v>
      </c>
      <c r="Q1596">
        <v>266</v>
      </c>
      <c r="R1596">
        <v>297</v>
      </c>
      <c r="S1596" s="5">
        <v>0.1</v>
      </c>
      <c r="T1596" t="s">
        <v>8</v>
      </c>
      <c r="X1596" s="4">
        <v>41991</v>
      </c>
      <c r="Y1596" s="4">
        <v>41978</v>
      </c>
      <c r="Z1596" t="s">
        <v>61</v>
      </c>
      <c r="AA1596" t="s">
        <v>288</v>
      </c>
      <c r="AB1596" t="s">
        <v>8</v>
      </c>
    </row>
    <row r="1597" spans="1:28" hidden="1" x14ac:dyDescent="0.3">
      <c r="A1597">
        <v>2229482</v>
      </c>
      <c r="B1597" t="s">
        <v>207</v>
      </c>
      <c r="C1597" t="s">
        <v>287</v>
      </c>
      <c r="E1597" t="s">
        <v>64</v>
      </c>
      <c r="F1597" t="s">
        <v>68</v>
      </c>
      <c r="G1597" t="s">
        <v>62</v>
      </c>
      <c r="H1597" t="s">
        <v>10</v>
      </c>
      <c r="I1597" t="s">
        <v>8</v>
      </c>
      <c r="J1597" t="s">
        <v>8</v>
      </c>
      <c r="K1597" t="s">
        <v>8</v>
      </c>
      <c r="L1597" t="s">
        <v>8</v>
      </c>
      <c r="M1597">
        <v>19.100000000000001</v>
      </c>
      <c r="N1597">
        <v>21.6</v>
      </c>
      <c r="O1597">
        <v>4.5999999999999996</v>
      </c>
      <c r="P1597">
        <v>5.6</v>
      </c>
      <c r="Q1597">
        <v>325</v>
      </c>
      <c r="R1597">
        <v>369</v>
      </c>
      <c r="S1597" s="5">
        <v>0.12</v>
      </c>
      <c r="T1597" t="s">
        <v>8</v>
      </c>
      <c r="X1597" s="4">
        <v>41991</v>
      </c>
      <c r="Y1597" s="4">
        <v>41978</v>
      </c>
      <c r="Z1597" t="s">
        <v>61</v>
      </c>
      <c r="AA1597" t="s">
        <v>286</v>
      </c>
      <c r="AB1597" t="s">
        <v>8</v>
      </c>
    </row>
    <row r="1598" spans="1:28" hidden="1" x14ac:dyDescent="0.3">
      <c r="A1598">
        <v>2229479</v>
      </c>
      <c r="B1598" t="s">
        <v>207</v>
      </c>
      <c r="C1598" t="s">
        <v>285</v>
      </c>
      <c r="E1598" t="s">
        <v>64</v>
      </c>
      <c r="F1598" t="s">
        <v>68</v>
      </c>
      <c r="G1598" t="s">
        <v>62</v>
      </c>
      <c r="H1598" t="s">
        <v>10</v>
      </c>
      <c r="I1598" t="s">
        <v>8</v>
      </c>
      <c r="J1598" t="s">
        <v>8</v>
      </c>
      <c r="K1598" t="s">
        <v>8</v>
      </c>
      <c r="L1598" t="s">
        <v>8</v>
      </c>
      <c r="M1598">
        <v>19.100000000000001</v>
      </c>
      <c r="N1598">
        <v>21.6</v>
      </c>
      <c r="O1598">
        <v>4.5999999999999996</v>
      </c>
      <c r="P1598">
        <v>5.6</v>
      </c>
      <c r="Q1598">
        <v>325</v>
      </c>
      <c r="R1598">
        <v>369</v>
      </c>
      <c r="S1598" s="5">
        <v>0.12</v>
      </c>
      <c r="T1598" t="s">
        <v>8</v>
      </c>
      <c r="X1598" s="4">
        <v>41991</v>
      </c>
      <c r="Y1598" s="4">
        <v>41978</v>
      </c>
      <c r="Z1598" t="s">
        <v>61</v>
      </c>
      <c r="AA1598" t="s">
        <v>284</v>
      </c>
      <c r="AB1598" t="s">
        <v>8</v>
      </c>
    </row>
    <row r="1599" spans="1:28" hidden="1" x14ac:dyDescent="0.3">
      <c r="A1599">
        <v>2229480</v>
      </c>
      <c r="B1599" t="s">
        <v>207</v>
      </c>
      <c r="C1599" t="s">
        <v>283</v>
      </c>
      <c r="E1599" t="s">
        <v>64</v>
      </c>
      <c r="F1599" t="s">
        <v>68</v>
      </c>
      <c r="G1599" t="s">
        <v>62</v>
      </c>
      <c r="H1599" t="s">
        <v>10</v>
      </c>
      <c r="I1599" t="s">
        <v>8</v>
      </c>
      <c r="J1599" t="s">
        <v>8</v>
      </c>
      <c r="K1599" t="s">
        <v>8</v>
      </c>
      <c r="L1599" t="s">
        <v>8</v>
      </c>
      <c r="M1599">
        <v>19.100000000000001</v>
      </c>
      <c r="N1599">
        <v>21.6</v>
      </c>
      <c r="O1599">
        <v>4.5999999999999996</v>
      </c>
      <c r="P1599">
        <v>5.6</v>
      </c>
      <c r="Q1599">
        <v>325</v>
      </c>
      <c r="R1599">
        <v>369</v>
      </c>
      <c r="S1599" s="5">
        <v>0.12</v>
      </c>
      <c r="T1599" t="s">
        <v>8</v>
      </c>
      <c r="X1599" s="4">
        <v>41991</v>
      </c>
      <c r="Y1599" s="4">
        <v>41978</v>
      </c>
      <c r="Z1599" t="s">
        <v>61</v>
      </c>
      <c r="AA1599" t="s">
        <v>282</v>
      </c>
      <c r="AB1599" t="s">
        <v>8</v>
      </c>
    </row>
    <row r="1600" spans="1:28" hidden="1" x14ac:dyDescent="0.3">
      <c r="A1600">
        <v>2208192</v>
      </c>
      <c r="B1600" t="s">
        <v>207</v>
      </c>
      <c r="C1600" t="s">
        <v>280</v>
      </c>
      <c r="E1600" t="s">
        <v>163</v>
      </c>
      <c r="F1600" t="s">
        <v>267</v>
      </c>
      <c r="G1600" t="s">
        <v>62</v>
      </c>
      <c r="H1600" t="s">
        <v>8</v>
      </c>
      <c r="I1600" t="s">
        <v>8</v>
      </c>
      <c r="J1600" t="s">
        <v>8</v>
      </c>
      <c r="K1600" t="s">
        <v>8</v>
      </c>
      <c r="L1600" t="s">
        <v>8</v>
      </c>
      <c r="M1600">
        <v>65.5</v>
      </c>
      <c r="N1600">
        <v>29.6</v>
      </c>
      <c r="O1600">
        <v>18.600000000000001</v>
      </c>
      <c r="P1600">
        <v>23</v>
      </c>
      <c r="Q1600">
        <v>469</v>
      </c>
      <c r="R1600">
        <v>521</v>
      </c>
      <c r="S1600" s="5">
        <v>0.1</v>
      </c>
      <c r="T1600" t="s">
        <v>8</v>
      </c>
      <c r="X1600" s="4">
        <v>41729</v>
      </c>
      <c r="Y1600" s="4">
        <v>41726</v>
      </c>
      <c r="Z1600" t="s">
        <v>61</v>
      </c>
      <c r="AA1600" t="s">
        <v>281</v>
      </c>
      <c r="AB1600" t="s">
        <v>8</v>
      </c>
    </row>
    <row r="1601" spans="1:28" hidden="1" x14ac:dyDescent="0.3">
      <c r="A1601">
        <v>2272154</v>
      </c>
      <c r="B1601" t="s">
        <v>207</v>
      </c>
      <c r="C1601" t="s">
        <v>280</v>
      </c>
      <c r="E1601" t="s">
        <v>163</v>
      </c>
      <c r="F1601" t="s">
        <v>258</v>
      </c>
      <c r="G1601" t="s">
        <v>62</v>
      </c>
      <c r="H1601" t="s">
        <v>8</v>
      </c>
      <c r="I1601" t="s">
        <v>8</v>
      </c>
      <c r="J1601" t="s">
        <v>8</v>
      </c>
      <c r="K1601" t="s">
        <v>10</v>
      </c>
      <c r="L1601" t="s">
        <v>8</v>
      </c>
      <c r="M1601">
        <v>65.5</v>
      </c>
      <c r="N1601">
        <v>29.6</v>
      </c>
      <c r="O1601">
        <v>18.600000000000001</v>
      </c>
      <c r="P1601">
        <v>23</v>
      </c>
      <c r="Q1601">
        <v>553</v>
      </c>
      <c r="R1601">
        <v>605</v>
      </c>
      <c r="S1601" s="5">
        <v>0.1</v>
      </c>
      <c r="T1601" t="s">
        <v>8</v>
      </c>
      <c r="X1601" s="4">
        <v>42475</v>
      </c>
      <c r="Y1601" s="4">
        <v>42535</v>
      </c>
      <c r="Z1601" t="s">
        <v>61</v>
      </c>
      <c r="AA1601" t="s">
        <v>279</v>
      </c>
      <c r="AB1601" t="s">
        <v>8</v>
      </c>
    </row>
    <row r="1602" spans="1:28" hidden="1" x14ac:dyDescent="0.3">
      <c r="A1602">
        <v>2208216</v>
      </c>
      <c r="B1602" t="s">
        <v>207</v>
      </c>
      <c r="C1602" t="s">
        <v>278</v>
      </c>
      <c r="E1602" t="s">
        <v>163</v>
      </c>
      <c r="F1602" t="s">
        <v>258</v>
      </c>
      <c r="G1602" t="s">
        <v>62</v>
      </c>
      <c r="H1602" t="s">
        <v>8</v>
      </c>
      <c r="I1602" t="s">
        <v>8</v>
      </c>
      <c r="J1602" t="s">
        <v>8</v>
      </c>
      <c r="K1602" t="s">
        <v>10</v>
      </c>
      <c r="L1602" t="s">
        <v>8</v>
      </c>
      <c r="M1602">
        <v>68.900000000000006</v>
      </c>
      <c r="N1602">
        <v>32.6</v>
      </c>
      <c r="O1602">
        <v>22.1</v>
      </c>
      <c r="P1602">
        <v>27</v>
      </c>
      <c r="Q1602">
        <v>584</v>
      </c>
      <c r="R1602">
        <v>640</v>
      </c>
      <c r="S1602" s="5">
        <v>0.1</v>
      </c>
      <c r="T1602" t="s">
        <v>8</v>
      </c>
      <c r="X1602" s="4">
        <v>41729</v>
      </c>
      <c r="Y1602" s="4">
        <v>41726</v>
      </c>
      <c r="Z1602" t="s">
        <v>61</v>
      </c>
      <c r="AA1602" t="s">
        <v>277</v>
      </c>
      <c r="AB1602" t="s">
        <v>8</v>
      </c>
    </row>
    <row r="1603" spans="1:28" hidden="1" x14ac:dyDescent="0.3">
      <c r="A1603">
        <v>2208190</v>
      </c>
      <c r="B1603" t="s">
        <v>207</v>
      </c>
      <c r="C1603" t="s">
        <v>276</v>
      </c>
      <c r="E1603" t="s">
        <v>163</v>
      </c>
      <c r="F1603" t="s">
        <v>258</v>
      </c>
      <c r="G1603" t="s">
        <v>62</v>
      </c>
      <c r="H1603" t="s">
        <v>8</v>
      </c>
      <c r="I1603" t="s">
        <v>8</v>
      </c>
      <c r="J1603" t="s">
        <v>8</v>
      </c>
      <c r="K1603" t="s">
        <v>10</v>
      </c>
      <c r="L1603" t="s">
        <v>8</v>
      </c>
      <c r="M1603">
        <v>65.5</v>
      </c>
      <c r="N1603">
        <v>29.6</v>
      </c>
      <c r="O1603">
        <v>18.600000000000001</v>
      </c>
      <c r="P1603">
        <v>23</v>
      </c>
      <c r="Q1603">
        <v>553</v>
      </c>
      <c r="R1603">
        <v>605</v>
      </c>
      <c r="S1603" s="5">
        <v>0.1</v>
      </c>
      <c r="T1603" t="s">
        <v>8</v>
      </c>
      <c r="X1603" s="4">
        <v>41736</v>
      </c>
      <c r="Y1603" s="4">
        <v>42115</v>
      </c>
      <c r="Z1603" t="s">
        <v>61</v>
      </c>
      <c r="AA1603" t="s">
        <v>275</v>
      </c>
      <c r="AB1603" t="s">
        <v>8</v>
      </c>
    </row>
    <row r="1604" spans="1:28" hidden="1" x14ac:dyDescent="0.3">
      <c r="A1604">
        <v>2208191</v>
      </c>
      <c r="B1604" t="s">
        <v>207</v>
      </c>
      <c r="C1604" t="s">
        <v>273</v>
      </c>
      <c r="E1604" t="s">
        <v>163</v>
      </c>
      <c r="F1604" t="s">
        <v>267</v>
      </c>
      <c r="G1604" t="s">
        <v>62</v>
      </c>
      <c r="H1604" t="s">
        <v>8</v>
      </c>
      <c r="I1604" t="s">
        <v>8</v>
      </c>
      <c r="J1604" t="s">
        <v>8</v>
      </c>
      <c r="K1604" t="s">
        <v>8</v>
      </c>
      <c r="L1604" t="s">
        <v>8</v>
      </c>
      <c r="M1604">
        <v>65.5</v>
      </c>
      <c r="N1604">
        <v>29.6</v>
      </c>
      <c r="O1604">
        <v>18.600000000000001</v>
      </c>
      <c r="P1604">
        <v>23</v>
      </c>
      <c r="Q1604">
        <v>469</v>
      </c>
      <c r="R1604">
        <v>521</v>
      </c>
      <c r="S1604" s="5">
        <v>0.1</v>
      </c>
      <c r="T1604" t="s">
        <v>8</v>
      </c>
      <c r="X1604" s="4">
        <v>41736</v>
      </c>
      <c r="Y1604" s="4">
        <v>41726</v>
      </c>
      <c r="Z1604" t="s">
        <v>61</v>
      </c>
      <c r="AA1604" t="s">
        <v>274</v>
      </c>
      <c r="AB1604" t="s">
        <v>8</v>
      </c>
    </row>
    <row r="1605" spans="1:28" hidden="1" x14ac:dyDescent="0.3">
      <c r="A1605">
        <v>2272155</v>
      </c>
      <c r="B1605" t="s">
        <v>207</v>
      </c>
      <c r="C1605" t="s">
        <v>273</v>
      </c>
      <c r="E1605" t="s">
        <v>163</v>
      </c>
      <c r="F1605" t="s">
        <v>258</v>
      </c>
      <c r="G1605" t="s">
        <v>62</v>
      </c>
      <c r="H1605" t="s">
        <v>8</v>
      </c>
      <c r="I1605" t="s">
        <v>8</v>
      </c>
      <c r="J1605" t="s">
        <v>8</v>
      </c>
      <c r="K1605" t="s">
        <v>10</v>
      </c>
      <c r="L1605" t="s">
        <v>8</v>
      </c>
      <c r="M1605">
        <v>65.5</v>
      </c>
      <c r="N1605">
        <v>29.6</v>
      </c>
      <c r="O1605">
        <v>18.600000000000001</v>
      </c>
      <c r="P1605">
        <v>23</v>
      </c>
      <c r="Q1605">
        <v>553</v>
      </c>
      <c r="R1605">
        <v>605</v>
      </c>
      <c r="S1605" s="5">
        <v>0.1</v>
      </c>
      <c r="T1605" t="s">
        <v>8</v>
      </c>
      <c r="X1605" s="4">
        <v>42475</v>
      </c>
      <c r="Y1605" s="4">
        <v>42535</v>
      </c>
      <c r="Z1605" t="s">
        <v>61</v>
      </c>
      <c r="AA1605" t="s">
        <v>272</v>
      </c>
      <c r="AB1605" t="s">
        <v>8</v>
      </c>
    </row>
    <row r="1606" spans="1:28" hidden="1" x14ac:dyDescent="0.3">
      <c r="A1606">
        <v>2217320</v>
      </c>
      <c r="B1606" t="s">
        <v>207</v>
      </c>
      <c r="C1606" t="s">
        <v>271</v>
      </c>
      <c r="E1606" t="s">
        <v>163</v>
      </c>
      <c r="F1606" t="s">
        <v>267</v>
      </c>
      <c r="G1606" t="s">
        <v>62</v>
      </c>
      <c r="H1606" t="s">
        <v>8</v>
      </c>
      <c r="I1606" t="s">
        <v>8</v>
      </c>
      <c r="J1606" t="s">
        <v>8</v>
      </c>
      <c r="K1606" t="s">
        <v>8</v>
      </c>
      <c r="L1606" t="s">
        <v>8</v>
      </c>
      <c r="M1606">
        <v>74</v>
      </c>
      <c r="N1606">
        <v>24</v>
      </c>
      <c r="O1606">
        <v>11.3</v>
      </c>
      <c r="P1606">
        <v>14.1</v>
      </c>
      <c r="Q1606">
        <v>353</v>
      </c>
      <c r="R1606">
        <v>442</v>
      </c>
      <c r="S1606" s="5">
        <v>0.2</v>
      </c>
      <c r="T1606" t="s">
        <v>8</v>
      </c>
      <c r="X1606" s="4">
        <v>41852</v>
      </c>
      <c r="Y1606" s="4">
        <v>41863</v>
      </c>
      <c r="Z1606" t="s">
        <v>61</v>
      </c>
      <c r="AA1606" t="s">
        <v>270</v>
      </c>
      <c r="AB1606" t="s">
        <v>10</v>
      </c>
    </row>
    <row r="1607" spans="1:28" hidden="1" x14ac:dyDescent="0.3">
      <c r="A1607">
        <v>2208211</v>
      </c>
      <c r="B1607" t="s">
        <v>207</v>
      </c>
      <c r="C1607" t="s">
        <v>269</v>
      </c>
      <c r="E1607" t="s">
        <v>163</v>
      </c>
      <c r="F1607" t="s">
        <v>258</v>
      </c>
      <c r="G1607" t="s">
        <v>62</v>
      </c>
      <c r="H1607" t="s">
        <v>8</v>
      </c>
      <c r="I1607" t="s">
        <v>8</v>
      </c>
      <c r="J1607" t="s">
        <v>8</v>
      </c>
      <c r="K1607" t="s">
        <v>10</v>
      </c>
      <c r="L1607" t="s">
        <v>8</v>
      </c>
      <c r="M1607">
        <v>68.900000000000006</v>
      </c>
      <c r="N1607">
        <v>32.6</v>
      </c>
      <c r="O1607">
        <v>22.2</v>
      </c>
      <c r="P1607">
        <v>27</v>
      </c>
      <c r="Q1607">
        <v>585</v>
      </c>
      <c r="R1607">
        <v>640</v>
      </c>
      <c r="S1607" s="5">
        <v>0.1</v>
      </c>
      <c r="T1607" t="s">
        <v>8</v>
      </c>
      <c r="X1607" s="4">
        <v>41575</v>
      </c>
      <c r="Y1607" s="4">
        <v>41726</v>
      </c>
      <c r="Z1607" t="s">
        <v>61</v>
      </c>
      <c r="AA1607" t="s">
        <v>268</v>
      </c>
      <c r="AB1607" t="s">
        <v>8</v>
      </c>
    </row>
    <row r="1608" spans="1:28" hidden="1" x14ac:dyDescent="0.3">
      <c r="A1608">
        <v>2208212</v>
      </c>
      <c r="B1608" t="s">
        <v>207</v>
      </c>
      <c r="C1608" t="s">
        <v>265</v>
      </c>
      <c r="E1608" t="s">
        <v>163</v>
      </c>
      <c r="F1608" t="s">
        <v>267</v>
      </c>
      <c r="G1608" t="s">
        <v>62</v>
      </c>
      <c r="H1608" t="s">
        <v>8</v>
      </c>
      <c r="I1608" t="s">
        <v>8</v>
      </c>
      <c r="J1608" t="s">
        <v>8</v>
      </c>
      <c r="K1608" t="s">
        <v>8</v>
      </c>
      <c r="L1608" t="s">
        <v>8</v>
      </c>
      <c r="M1608">
        <v>68.900000000000006</v>
      </c>
      <c r="N1608">
        <v>32.6</v>
      </c>
      <c r="O1608">
        <v>22.2</v>
      </c>
      <c r="P1608">
        <v>27</v>
      </c>
      <c r="Q1608">
        <v>585</v>
      </c>
      <c r="R1608">
        <v>556</v>
      </c>
      <c r="S1608" s="5">
        <v>-0.05</v>
      </c>
      <c r="T1608" t="s">
        <v>8</v>
      </c>
      <c r="X1608" s="4">
        <v>41760</v>
      </c>
      <c r="Y1608" s="4">
        <v>42468</v>
      </c>
      <c r="Z1608" t="s">
        <v>61</v>
      </c>
      <c r="AA1608" t="s">
        <v>266</v>
      </c>
      <c r="AB1608" t="s">
        <v>8</v>
      </c>
    </row>
    <row r="1609" spans="1:28" hidden="1" x14ac:dyDescent="0.3">
      <c r="A1609">
        <v>2272156</v>
      </c>
      <c r="B1609" t="s">
        <v>207</v>
      </c>
      <c r="C1609" t="s">
        <v>265</v>
      </c>
      <c r="E1609" t="s">
        <v>163</v>
      </c>
      <c r="F1609" t="s">
        <v>258</v>
      </c>
      <c r="G1609" t="s">
        <v>62</v>
      </c>
      <c r="H1609" t="s">
        <v>8</v>
      </c>
      <c r="I1609" t="s">
        <v>8</v>
      </c>
      <c r="J1609" t="s">
        <v>8</v>
      </c>
      <c r="K1609" t="s">
        <v>10</v>
      </c>
      <c r="L1609" t="s">
        <v>8</v>
      </c>
      <c r="M1609">
        <v>68.900000000000006</v>
      </c>
      <c r="N1609">
        <v>32.6</v>
      </c>
      <c r="O1609">
        <v>22.2</v>
      </c>
      <c r="P1609">
        <v>27</v>
      </c>
      <c r="Q1609">
        <v>585</v>
      </c>
      <c r="R1609">
        <v>640</v>
      </c>
      <c r="S1609" s="5">
        <v>0.1</v>
      </c>
      <c r="T1609" t="s">
        <v>8</v>
      </c>
      <c r="X1609" s="4">
        <v>41752</v>
      </c>
      <c r="Y1609" s="4">
        <v>42535</v>
      </c>
      <c r="Z1609" t="s">
        <v>61</v>
      </c>
      <c r="AA1609" t="s">
        <v>264</v>
      </c>
      <c r="AB1609" t="s">
        <v>8</v>
      </c>
    </row>
    <row r="1610" spans="1:28" hidden="1" x14ac:dyDescent="0.3">
      <c r="A1610">
        <v>2208214</v>
      </c>
      <c r="B1610" t="s">
        <v>207</v>
      </c>
      <c r="C1610" t="s">
        <v>263</v>
      </c>
      <c r="E1610" t="s">
        <v>163</v>
      </c>
      <c r="F1610" t="s">
        <v>258</v>
      </c>
      <c r="G1610" t="s">
        <v>62</v>
      </c>
      <c r="H1610" t="s">
        <v>8</v>
      </c>
      <c r="I1610" t="s">
        <v>8</v>
      </c>
      <c r="J1610" t="s">
        <v>8</v>
      </c>
      <c r="K1610" t="s">
        <v>10</v>
      </c>
      <c r="L1610" t="s">
        <v>8</v>
      </c>
      <c r="M1610">
        <v>68.900000000000006</v>
      </c>
      <c r="N1610">
        <v>35.6</v>
      </c>
      <c r="O1610">
        <v>25.2</v>
      </c>
      <c r="P1610">
        <v>30.8</v>
      </c>
      <c r="Q1610">
        <v>615</v>
      </c>
      <c r="R1610">
        <v>674</v>
      </c>
      <c r="S1610" s="5">
        <v>0.1</v>
      </c>
      <c r="T1610" t="s">
        <v>8</v>
      </c>
      <c r="X1610" s="4">
        <v>41473</v>
      </c>
      <c r="Y1610" s="4">
        <v>41726</v>
      </c>
      <c r="Z1610" t="s">
        <v>61</v>
      </c>
      <c r="AA1610" t="s">
        <v>262</v>
      </c>
      <c r="AB1610" t="s">
        <v>8</v>
      </c>
    </row>
    <row r="1611" spans="1:28" hidden="1" x14ac:dyDescent="0.3">
      <c r="A1611">
        <v>2208201</v>
      </c>
      <c r="B1611" t="s">
        <v>207</v>
      </c>
      <c r="C1611" t="s">
        <v>261</v>
      </c>
      <c r="E1611" t="s">
        <v>163</v>
      </c>
      <c r="F1611" t="s">
        <v>258</v>
      </c>
      <c r="G1611" t="s">
        <v>62</v>
      </c>
      <c r="H1611" t="s">
        <v>8</v>
      </c>
      <c r="I1611" t="s">
        <v>8</v>
      </c>
      <c r="J1611" t="s">
        <v>8</v>
      </c>
      <c r="K1611" t="s">
        <v>10</v>
      </c>
      <c r="L1611" t="s">
        <v>8</v>
      </c>
      <c r="M1611">
        <v>68.900000000000006</v>
      </c>
      <c r="N1611">
        <v>35.6</v>
      </c>
      <c r="O1611">
        <v>25.2</v>
      </c>
      <c r="P1611">
        <v>30.8</v>
      </c>
      <c r="Q1611">
        <v>615</v>
      </c>
      <c r="R1611">
        <v>674</v>
      </c>
      <c r="S1611" s="5">
        <v>0.1</v>
      </c>
      <c r="T1611" t="s">
        <v>8</v>
      </c>
      <c r="X1611" s="4">
        <v>41729</v>
      </c>
      <c r="Y1611" s="4">
        <v>41726</v>
      </c>
      <c r="Z1611" t="s">
        <v>61</v>
      </c>
      <c r="AA1611" t="s">
        <v>260</v>
      </c>
      <c r="AB1611" t="s">
        <v>8</v>
      </c>
    </row>
    <row r="1612" spans="1:28" hidden="1" x14ac:dyDescent="0.3">
      <c r="A1612">
        <v>2208206</v>
      </c>
      <c r="B1612" t="s">
        <v>207</v>
      </c>
      <c r="C1612" t="s">
        <v>259</v>
      </c>
      <c r="E1612" t="s">
        <v>163</v>
      </c>
      <c r="F1612" t="s">
        <v>258</v>
      </c>
      <c r="G1612" t="s">
        <v>62</v>
      </c>
      <c r="H1612" t="s">
        <v>8</v>
      </c>
      <c r="I1612" t="s">
        <v>8</v>
      </c>
      <c r="J1612" t="s">
        <v>8</v>
      </c>
      <c r="K1612" t="s">
        <v>10</v>
      </c>
      <c r="L1612" t="s">
        <v>10</v>
      </c>
      <c r="M1612">
        <v>68.5</v>
      </c>
      <c r="N1612">
        <v>35.6</v>
      </c>
      <c r="O1612">
        <v>20</v>
      </c>
      <c r="P1612">
        <v>24.3</v>
      </c>
      <c r="Q1612">
        <v>563</v>
      </c>
      <c r="R1612">
        <v>616</v>
      </c>
      <c r="S1612" s="5">
        <v>0.1</v>
      </c>
      <c r="T1612" t="s">
        <v>8</v>
      </c>
      <c r="X1612" s="4">
        <v>41736</v>
      </c>
      <c r="Y1612" s="4">
        <v>41726</v>
      </c>
      <c r="Z1612" t="s">
        <v>61</v>
      </c>
      <c r="AA1612" t="s">
        <v>257</v>
      </c>
      <c r="AB1612" t="s">
        <v>8</v>
      </c>
    </row>
    <row r="1613" spans="1:28" hidden="1" x14ac:dyDescent="0.3">
      <c r="A1613">
        <v>2280318</v>
      </c>
      <c r="B1613" t="s">
        <v>101</v>
      </c>
      <c r="C1613" t="s">
        <v>256</v>
      </c>
      <c r="E1613" t="s">
        <v>64</v>
      </c>
      <c r="F1613" t="s">
        <v>73</v>
      </c>
      <c r="G1613" t="s">
        <v>62</v>
      </c>
      <c r="H1613" t="s">
        <v>10</v>
      </c>
      <c r="I1613" t="s">
        <v>8</v>
      </c>
      <c r="J1613" t="s">
        <v>8</v>
      </c>
      <c r="K1613" t="s">
        <v>8</v>
      </c>
      <c r="L1613" t="s">
        <v>10</v>
      </c>
      <c r="M1613">
        <v>33.700000000000003</v>
      </c>
      <c r="N1613">
        <v>17.8</v>
      </c>
      <c r="O1613">
        <v>3.4</v>
      </c>
      <c r="P1613">
        <v>3.4</v>
      </c>
      <c r="Q1613">
        <v>260</v>
      </c>
      <c r="R1613">
        <v>290</v>
      </c>
      <c r="S1613" s="5">
        <v>0.1</v>
      </c>
      <c r="T1613" t="s">
        <v>8</v>
      </c>
      <c r="X1613" s="4">
        <v>42459</v>
      </c>
      <c r="Y1613" s="4">
        <v>42642</v>
      </c>
      <c r="Z1613" t="s">
        <v>61</v>
      </c>
      <c r="AA1613" t="s">
        <v>255</v>
      </c>
      <c r="AB1613" t="s">
        <v>8</v>
      </c>
    </row>
    <row r="1614" spans="1:28" hidden="1" x14ac:dyDescent="0.3">
      <c r="A1614">
        <v>2263424</v>
      </c>
      <c r="B1614" t="s">
        <v>207</v>
      </c>
      <c r="C1614" t="s">
        <v>254</v>
      </c>
      <c r="E1614" t="s">
        <v>163</v>
      </c>
      <c r="F1614" t="s">
        <v>241</v>
      </c>
      <c r="G1614" t="s">
        <v>62</v>
      </c>
      <c r="H1614" t="s">
        <v>8</v>
      </c>
      <c r="I1614" t="s">
        <v>8</v>
      </c>
      <c r="J1614" t="s">
        <v>10</v>
      </c>
      <c r="K1614" t="s">
        <v>10</v>
      </c>
      <c r="L1614" t="s">
        <v>8</v>
      </c>
      <c r="M1614">
        <v>70.099999999999994</v>
      </c>
      <c r="N1614">
        <v>35.6</v>
      </c>
      <c r="O1614">
        <v>24.7</v>
      </c>
      <c r="P1614">
        <v>29.8</v>
      </c>
      <c r="Q1614">
        <v>685</v>
      </c>
      <c r="R1614">
        <v>751</v>
      </c>
      <c r="S1614" s="5">
        <v>0.1</v>
      </c>
      <c r="T1614" t="s">
        <v>8</v>
      </c>
      <c r="X1614" s="4">
        <v>42492</v>
      </c>
      <c r="Y1614" s="4">
        <v>42453</v>
      </c>
      <c r="Z1614" t="s">
        <v>61</v>
      </c>
      <c r="AA1614" t="s">
        <v>253</v>
      </c>
      <c r="AB1614" t="s">
        <v>8</v>
      </c>
    </row>
    <row r="1615" spans="1:28" hidden="1" x14ac:dyDescent="0.3">
      <c r="A1615">
        <v>2217245</v>
      </c>
      <c r="B1615" t="s">
        <v>207</v>
      </c>
      <c r="C1615" t="s">
        <v>252</v>
      </c>
      <c r="E1615" t="s">
        <v>163</v>
      </c>
      <c r="F1615" t="s">
        <v>241</v>
      </c>
      <c r="G1615" t="s">
        <v>62</v>
      </c>
      <c r="H1615" t="s">
        <v>8</v>
      </c>
      <c r="I1615" t="s">
        <v>8</v>
      </c>
      <c r="J1615" t="s">
        <v>10</v>
      </c>
      <c r="K1615" t="s">
        <v>10</v>
      </c>
      <c r="L1615" t="s">
        <v>8</v>
      </c>
      <c r="M1615">
        <v>70.099999999999994</v>
      </c>
      <c r="N1615">
        <v>35.700000000000003</v>
      </c>
      <c r="O1615">
        <v>24.7</v>
      </c>
      <c r="P1615">
        <v>29.8</v>
      </c>
      <c r="Q1615">
        <v>685</v>
      </c>
      <c r="R1615">
        <v>751</v>
      </c>
      <c r="S1615" s="5">
        <v>0.1</v>
      </c>
      <c r="T1615" t="s">
        <v>8</v>
      </c>
      <c r="X1615" s="4">
        <v>41039</v>
      </c>
      <c r="Y1615" s="4">
        <v>41863</v>
      </c>
      <c r="Z1615" t="s">
        <v>61</v>
      </c>
      <c r="AA1615" t="s">
        <v>251</v>
      </c>
      <c r="AB1615" t="s">
        <v>8</v>
      </c>
    </row>
    <row r="1616" spans="1:28" hidden="1" x14ac:dyDescent="0.3">
      <c r="A1616">
        <v>2234543</v>
      </c>
      <c r="B1616" t="s">
        <v>207</v>
      </c>
      <c r="C1616" t="s">
        <v>250</v>
      </c>
      <c r="E1616" t="s">
        <v>163</v>
      </c>
      <c r="F1616" t="s">
        <v>241</v>
      </c>
      <c r="G1616" t="s">
        <v>62</v>
      </c>
      <c r="H1616" t="s">
        <v>8</v>
      </c>
      <c r="I1616" t="s">
        <v>8</v>
      </c>
      <c r="J1616" t="s">
        <v>10</v>
      </c>
      <c r="K1616" t="s">
        <v>10</v>
      </c>
      <c r="L1616" t="s">
        <v>8</v>
      </c>
      <c r="M1616">
        <v>70.099999999999994</v>
      </c>
      <c r="N1616">
        <v>35.700000000000003</v>
      </c>
      <c r="O1616">
        <v>26.8</v>
      </c>
      <c r="P1616">
        <v>32.700000000000003</v>
      </c>
      <c r="Q1616">
        <v>709</v>
      </c>
      <c r="R1616">
        <v>778</v>
      </c>
      <c r="S1616" s="5">
        <v>0.1</v>
      </c>
      <c r="T1616" t="s">
        <v>8</v>
      </c>
      <c r="X1616" s="4">
        <v>42079</v>
      </c>
      <c r="Y1616" s="4">
        <v>42074</v>
      </c>
      <c r="Z1616" t="s">
        <v>61</v>
      </c>
      <c r="AA1616" t="s">
        <v>249</v>
      </c>
      <c r="AB1616" t="s">
        <v>8</v>
      </c>
    </row>
    <row r="1617" spans="1:28" hidden="1" x14ac:dyDescent="0.3">
      <c r="A1617">
        <v>2247461</v>
      </c>
      <c r="B1617" t="s">
        <v>207</v>
      </c>
      <c r="C1617" t="s">
        <v>248</v>
      </c>
      <c r="E1617" t="s">
        <v>163</v>
      </c>
      <c r="F1617" t="s">
        <v>241</v>
      </c>
      <c r="G1617" t="s">
        <v>62</v>
      </c>
      <c r="H1617" t="s">
        <v>8</v>
      </c>
      <c r="I1617" t="s">
        <v>8</v>
      </c>
      <c r="J1617" t="s">
        <v>10</v>
      </c>
      <c r="K1617" t="s">
        <v>10</v>
      </c>
      <c r="L1617" t="s">
        <v>8</v>
      </c>
      <c r="M1617">
        <v>70.099999999999994</v>
      </c>
      <c r="N1617">
        <v>35.700000000000003</v>
      </c>
      <c r="O1617">
        <v>26.8</v>
      </c>
      <c r="P1617">
        <v>32.700000000000003</v>
      </c>
      <c r="Q1617">
        <v>709</v>
      </c>
      <c r="R1617">
        <v>778</v>
      </c>
      <c r="S1617" s="5">
        <v>0.1</v>
      </c>
      <c r="T1617" t="s">
        <v>8</v>
      </c>
      <c r="X1617" s="4">
        <v>42275</v>
      </c>
      <c r="Y1617" s="4">
        <v>42243</v>
      </c>
      <c r="Z1617" t="s">
        <v>61</v>
      </c>
      <c r="AA1617" t="s">
        <v>247</v>
      </c>
      <c r="AB1617" t="s">
        <v>8</v>
      </c>
    </row>
    <row r="1618" spans="1:28" hidden="1" x14ac:dyDescent="0.3">
      <c r="A1618">
        <v>2264032</v>
      </c>
      <c r="B1618" t="s">
        <v>207</v>
      </c>
      <c r="C1618" t="s">
        <v>246</v>
      </c>
      <c r="E1618" t="s">
        <v>163</v>
      </c>
      <c r="F1618" t="s">
        <v>241</v>
      </c>
      <c r="G1618" t="s">
        <v>62</v>
      </c>
      <c r="H1618" t="s">
        <v>8</v>
      </c>
      <c r="I1618" t="s">
        <v>8</v>
      </c>
      <c r="J1618" t="s">
        <v>10</v>
      </c>
      <c r="K1618" t="s">
        <v>10</v>
      </c>
      <c r="L1618" t="s">
        <v>8</v>
      </c>
      <c r="M1618">
        <v>70.099999999999994</v>
      </c>
      <c r="N1618">
        <v>36</v>
      </c>
      <c r="O1618">
        <v>31.6</v>
      </c>
      <c r="P1618">
        <v>38.4</v>
      </c>
      <c r="Q1618">
        <v>755</v>
      </c>
      <c r="R1618">
        <v>831</v>
      </c>
      <c r="S1618" s="5">
        <v>0.1</v>
      </c>
      <c r="T1618" t="s">
        <v>8</v>
      </c>
      <c r="X1618" s="4">
        <v>42485</v>
      </c>
      <c r="Y1618" s="4">
        <v>42468</v>
      </c>
      <c r="Z1618" t="s">
        <v>61</v>
      </c>
      <c r="AA1618" t="s">
        <v>245</v>
      </c>
      <c r="AB1618" t="s">
        <v>8</v>
      </c>
    </row>
    <row r="1619" spans="1:28" hidden="1" x14ac:dyDescent="0.3">
      <c r="A1619">
        <v>2263426</v>
      </c>
      <c r="B1619" t="s">
        <v>207</v>
      </c>
      <c r="C1619" t="s">
        <v>244</v>
      </c>
      <c r="E1619" t="s">
        <v>163</v>
      </c>
      <c r="F1619" t="s">
        <v>241</v>
      </c>
      <c r="G1619" t="s">
        <v>62</v>
      </c>
      <c r="H1619" t="s">
        <v>8</v>
      </c>
      <c r="I1619" t="s">
        <v>8</v>
      </c>
      <c r="J1619" t="s">
        <v>10</v>
      </c>
      <c r="K1619" t="s">
        <v>10</v>
      </c>
      <c r="L1619" t="s">
        <v>8</v>
      </c>
      <c r="M1619">
        <v>70.099999999999994</v>
      </c>
      <c r="N1619">
        <v>36</v>
      </c>
      <c r="O1619">
        <v>31.6</v>
      </c>
      <c r="P1619">
        <v>38.4</v>
      </c>
      <c r="Q1619">
        <v>755</v>
      </c>
      <c r="R1619">
        <v>831</v>
      </c>
      <c r="S1619" s="5">
        <v>0.1</v>
      </c>
      <c r="T1619" t="s">
        <v>8</v>
      </c>
      <c r="X1619" s="4">
        <v>42485</v>
      </c>
      <c r="Y1619" s="4">
        <v>42453</v>
      </c>
      <c r="Z1619" t="s">
        <v>61</v>
      </c>
      <c r="AA1619" t="s">
        <v>243</v>
      </c>
      <c r="AB1619" t="s">
        <v>8</v>
      </c>
    </row>
    <row r="1620" spans="1:28" hidden="1" x14ac:dyDescent="0.3">
      <c r="A1620">
        <v>2263427</v>
      </c>
      <c r="B1620" t="s">
        <v>207</v>
      </c>
      <c r="C1620" t="s">
        <v>242</v>
      </c>
      <c r="E1620" t="s">
        <v>163</v>
      </c>
      <c r="F1620" t="s">
        <v>241</v>
      </c>
      <c r="G1620" t="s">
        <v>62</v>
      </c>
      <c r="H1620" t="s">
        <v>8</v>
      </c>
      <c r="I1620" t="s">
        <v>8</v>
      </c>
      <c r="J1620" t="s">
        <v>10</v>
      </c>
      <c r="K1620" t="s">
        <v>10</v>
      </c>
      <c r="L1620" t="s">
        <v>8</v>
      </c>
      <c r="M1620">
        <v>70.099999999999994</v>
      </c>
      <c r="N1620">
        <v>36</v>
      </c>
      <c r="O1620">
        <v>31.6</v>
      </c>
      <c r="P1620">
        <v>38.4</v>
      </c>
      <c r="Q1620">
        <v>755</v>
      </c>
      <c r="R1620">
        <v>831</v>
      </c>
      <c r="S1620" s="5">
        <v>0.1</v>
      </c>
      <c r="T1620" t="s">
        <v>8</v>
      </c>
      <c r="X1620" s="4">
        <v>42485</v>
      </c>
      <c r="Y1620" s="4">
        <v>42453</v>
      </c>
      <c r="Z1620" t="s">
        <v>61</v>
      </c>
      <c r="AA1620" t="s">
        <v>240</v>
      </c>
      <c r="AB1620" t="s">
        <v>8</v>
      </c>
    </row>
    <row r="1621" spans="1:28" hidden="1" x14ac:dyDescent="0.3">
      <c r="A1621">
        <v>2257340</v>
      </c>
      <c r="B1621" t="s">
        <v>207</v>
      </c>
      <c r="C1621" t="s">
        <v>239</v>
      </c>
      <c r="E1621" t="s">
        <v>179</v>
      </c>
      <c r="F1621" t="s">
        <v>238</v>
      </c>
      <c r="G1621" t="s">
        <v>62</v>
      </c>
      <c r="H1621" t="s">
        <v>8</v>
      </c>
      <c r="I1621" t="s">
        <v>8</v>
      </c>
      <c r="J1621" t="s">
        <v>8</v>
      </c>
      <c r="K1621" t="s">
        <v>8</v>
      </c>
      <c r="L1621" t="s">
        <v>8</v>
      </c>
      <c r="M1621">
        <v>66.8</v>
      </c>
      <c r="N1621">
        <v>31.1</v>
      </c>
      <c r="O1621">
        <v>17.7</v>
      </c>
      <c r="P1621">
        <v>17.7</v>
      </c>
      <c r="Q1621">
        <v>293</v>
      </c>
      <c r="R1621">
        <v>327</v>
      </c>
      <c r="S1621" s="5">
        <v>0.1</v>
      </c>
      <c r="T1621" t="s">
        <v>8</v>
      </c>
      <c r="X1621" s="4">
        <v>42401</v>
      </c>
      <c r="Y1621" s="4">
        <v>42395</v>
      </c>
      <c r="Z1621" t="s">
        <v>61</v>
      </c>
      <c r="AA1621" t="s">
        <v>237</v>
      </c>
      <c r="AB1621" t="s">
        <v>8</v>
      </c>
    </row>
    <row r="1622" spans="1:28" hidden="1" x14ac:dyDescent="0.3">
      <c r="A1622">
        <v>2223896</v>
      </c>
      <c r="B1622" t="s">
        <v>207</v>
      </c>
      <c r="C1622" t="s">
        <v>236</v>
      </c>
      <c r="E1622" t="s">
        <v>87</v>
      </c>
      <c r="F1622" t="s">
        <v>225</v>
      </c>
      <c r="G1622" t="s">
        <v>62</v>
      </c>
      <c r="H1622" t="s">
        <v>8</v>
      </c>
      <c r="I1622" t="s">
        <v>8</v>
      </c>
      <c r="J1622" t="s">
        <v>10</v>
      </c>
      <c r="K1622" t="s">
        <v>10</v>
      </c>
      <c r="L1622" t="s">
        <v>8</v>
      </c>
      <c r="M1622">
        <v>65.900000000000006</v>
      </c>
      <c r="N1622">
        <v>32.799999999999997</v>
      </c>
      <c r="O1622">
        <v>21.3</v>
      </c>
      <c r="P1622">
        <v>26.4</v>
      </c>
      <c r="Q1622">
        <v>601</v>
      </c>
      <c r="R1622">
        <v>658</v>
      </c>
      <c r="S1622" s="5">
        <v>0.1</v>
      </c>
      <c r="T1622" t="s">
        <v>8</v>
      </c>
      <c r="X1622" s="4">
        <v>41988</v>
      </c>
      <c r="Y1622" s="4">
        <v>41941</v>
      </c>
      <c r="Z1622" t="s">
        <v>61</v>
      </c>
      <c r="AA1622" t="s">
        <v>235</v>
      </c>
      <c r="AB1622" t="s">
        <v>8</v>
      </c>
    </row>
    <row r="1623" spans="1:28" hidden="1" x14ac:dyDescent="0.3">
      <c r="A1623">
        <v>2229686</v>
      </c>
      <c r="B1623" t="s">
        <v>207</v>
      </c>
      <c r="C1623" t="s">
        <v>234</v>
      </c>
      <c r="E1623" t="s">
        <v>87</v>
      </c>
      <c r="F1623" t="s">
        <v>225</v>
      </c>
      <c r="G1623" t="s">
        <v>62</v>
      </c>
      <c r="H1623" t="s">
        <v>8</v>
      </c>
      <c r="I1623" t="s">
        <v>8</v>
      </c>
      <c r="J1623" t="s">
        <v>10</v>
      </c>
      <c r="K1623" t="s">
        <v>10</v>
      </c>
      <c r="L1623" t="s">
        <v>8</v>
      </c>
      <c r="M1623">
        <v>69.099999999999994</v>
      </c>
      <c r="N1623">
        <v>35.5</v>
      </c>
      <c r="O1623">
        <v>24.5</v>
      </c>
      <c r="P1623">
        <v>31.5</v>
      </c>
      <c r="Q1623">
        <v>640</v>
      </c>
      <c r="R1623">
        <v>702</v>
      </c>
      <c r="S1623" s="5">
        <v>0.1</v>
      </c>
      <c r="T1623" t="s">
        <v>8</v>
      </c>
      <c r="X1623" s="4">
        <v>42024</v>
      </c>
      <c r="Y1623" s="4">
        <v>41969</v>
      </c>
      <c r="Z1623" t="s">
        <v>61</v>
      </c>
      <c r="AA1623" t="s">
        <v>233</v>
      </c>
      <c r="AB1623" t="s">
        <v>8</v>
      </c>
    </row>
    <row r="1624" spans="1:28" hidden="1" x14ac:dyDescent="0.3">
      <c r="A1624">
        <v>2218985</v>
      </c>
      <c r="B1624" t="s">
        <v>207</v>
      </c>
      <c r="C1624" t="s">
        <v>232</v>
      </c>
      <c r="E1624" t="s">
        <v>87</v>
      </c>
      <c r="F1624" t="s">
        <v>225</v>
      </c>
      <c r="G1624" t="s">
        <v>62</v>
      </c>
      <c r="H1624" t="s">
        <v>8</v>
      </c>
      <c r="I1624" t="s">
        <v>8</v>
      </c>
      <c r="J1624" t="s">
        <v>10</v>
      </c>
      <c r="K1624" t="s">
        <v>10</v>
      </c>
      <c r="L1624" t="s">
        <v>8</v>
      </c>
      <c r="M1624">
        <v>69</v>
      </c>
      <c r="N1624">
        <v>35.5</v>
      </c>
      <c r="O1624">
        <v>25.6</v>
      </c>
      <c r="P1624">
        <v>32.4</v>
      </c>
      <c r="Q1624">
        <v>647</v>
      </c>
      <c r="R1624">
        <v>709</v>
      </c>
      <c r="S1624" s="5">
        <v>0.1</v>
      </c>
      <c r="T1624" t="s">
        <v>8</v>
      </c>
      <c r="X1624" s="4">
        <v>41897</v>
      </c>
      <c r="Y1624" s="4">
        <v>41891</v>
      </c>
      <c r="Z1624" t="s">
        <v>61</v>
      </c>
      <c r="AA1624" t="s">
        <v>231</v>
      </c>
      <c r="AB1624" t="s">
        <v>8</v>
      </c>
    </row>
    <row r="1625" spans="1:28" hidden="1" x14ac:dyDescent="0.3">
      <c r="A1625">
        <v>2231605</v>
      </c>
      <c r="B1625" t="s">
        <v>207</v>
      </c>
      <c r="C1625" t="s">
        <v>230</v>
      </c>
      <c r="E1625" t="s">
        <v>87</v>
      </c>
      <c r="F1625" t="s">
        <v>225</v>
      </c>
      <c r="G1625" t="s">
        <v>62</v>
      </c>
      <c r="H1625" t="s">
        <v>8</v>
      </c>
      <c r="I1625" t="s">
        <v>8</v>
      </c>
      <c r="J1625" t="s">
        <v>10</v>
      </c>
      <c r="K1625" t="s">
        <v>10</v>
      </c>
      <c r="L1625" t="s">
        <v>8</v>
      </c>
      <c r="M1625">
        <v>69</v>
      </c>
      <c r="N1625">
        <v>35.5</v>
      </c>
      <c r="O1625">
        <v>25.6</v>
      </c>
      <c r="P1625">
        <v>32.4</v>
      </c>
      <c r="Q1625">
        <v>647</v>
      </c>
      <c r="R1625">
        <v>709</v>
      </c>
      <c r="S1625" s="5">
        <v>0.1</v>
      </c>
      <c r="T1625" t="s">
        <v>8</v>
      </c>
      <c r="X1625" s="4">
        <v>42107</v>
      </c>
      <c r="Y1625" s="4">
        <v>42025</v>
      </c>
      <c r="Z1625" t="s">
        <v>61</v>
      </c>
      <c r="AA1625" t="s">
        <v>229</v>
      </c>
      <c r="AB1625" t="s">
        <v>8</v>
      </c>
    </row>
    <row r="1626" spans="1:28" hidden="1" x14ac:dyDescent="0.3">
      <c r="A1626">
        <v>2218986</v>
      </c>
      <c r="B1626" t="s">
        <v>207</v>
      </c>
      <c r="C1626" t="s">
        <v>228</v>
      </c>
      <c r="E1626" t="s">
        <v>87</v>
      </c>
      <c r="F1626" t="s">
        <v>225</v>
      </c>
      <c r="G1626" t="s">
        <v>62</v>
      </c>
      <c r="H1626" t="s">
        <v>8</v>
      </c>
      <c r="I1626" t="s">
        <v>8</v>
      </c>
      <c r="J1626" t="s">
        <v>10</v>
      </c>
      <c r="K1626" t="s">
        <v>10</v>
      </c>
      <c r="L1626" t="s">
        <v>8</v>
      </c>
      <c r="M1626">
        <v>69</v>
      </c>
      <c r="N1626">
        <v>35.5</v>
      </c>
      <c r="O1626">
        <v>25.6</v>
      </c>
      <c r="P1626">
        <v>32.4</v>
      </c>
      <c r="Q1626">
        <v>647</v>
      </c>
      <c r="R1626">
        <v>709</v>
      </c>
      <c r="S1626" s="5">
        <v>0.1</v>
      </c>
      <c r="T1626" t="s">
        <v>8</v>
      </c>
      <c r="X1626" s="4">
        <v>41897</v>
      </c>
      <c r="Y1626" s="4">
        <v>41891</v>
      </c>
      <c r="Z1626" t="s">
        <v>61</v>
      </c>
      <c r="AA1626" t="s">
        <v>227</v>
      </c>
      <c r="AB1626" t="s">
        <v>8</v>
      </c>
    </row>
    <row r="1627" spans="1:28" hidden="1" x14ac:dyDescent="0.3">
      <c r="A1627">
        <v>2234545</v>
      </c>
      <c r="B1627" t="s">
        <v>207</v>
      </c>
      <c r="C1627" t="s">
        <v>226</v>
      </c>
      <c r="E1627" t="s">
        <v>87</v>
      </c>
      <c r="F1627" t="s">
        <v>225</v>
      </c>
      <c r="G1627" t="s">
        <v>62</v>
      </c>
      <c r="H1627" t="s">
        <v>8</v>
      </c>
      <c r="I1627" t="s">
        <v>8</v>
      </c>
      <c r="J1627" t="s">
        <v>10</v>
      </c>
      <c r="K1627" t="s">
        <v>10</v>
      </c>
      <c r="L1627" t="s">
        <v>8</v>
      </c>
      <c r="M1627">
        <v>68.599999999999994</v>
      </c>
      <c r="N1627">
        <v>35.799999999999997</v>
      </c>
      <c r="O1627">
        <v>24.8</v>
      </c>
      <c r="P1627">
        <v>31.6</v>
      </c>
      <c r="Q1627">
        <v>610</v>
      </c>
      <c r="R1627">
        <v>703</v>
      </c>
      <c r="S1627" s="5">
        <v>0.14000000000000001</v>
      </c>
      <c r="T1627" t="s">
        <v>8</v>
      </c>
      <c r="X1627" s="4">
        <v>42079</v>
      </c>
      <c r="Y1627" s="4">
        <v>42074</v>
      </c>
      <c r="Z1627" t="s">
        <v>61</v>
      </c>
      <c r="AA1627" t="s">
        <v>224</v>
      </c>
      <c r="AB1627" t="s">
        <v>8</v>
      </c>
    </row>
    <row r="1628" spans="1:28" hidden="1" x14ac:dyDescent="0.3">
      <c r="A1628">
        <v>2214627</v>
      </c>
      <c r="B1628" t="s">
        <v>207</v>
      </c>
      <c r="C1628" t="s">
        <v>222</v>
      </c>
      <c r="E1628" t="s">
        <v>205</v>
      </c>
      <c r="F1628" t="s">
        <v>209</v>
      </c>
      <c r="G1628" t="s">
        <v>62</v>
      </c>
      <c r="H1628" t="s">
        <v>8</v>
      </c>
      <c r="I1628" t="s">
        <v>8</v>
      </c>
      <c r="J1628" t="s">
        <v>8</v>
      </c>
      <c r="K1628" t="s">
        <v>8</v>
      </c>
      <c r="L1628" t="s">
        <v>8</v>
      </c>
      <c r="M1628">
        <v>65.900000000000006</v>
      </c>
      <c r="N1628">
        <v>28</v>
      </c>
      <c r="O1628">
        <v>14.4</v>
      </c>
      <c r="P1628">
        <v>17.3</v>
      </c>
      <c r="Q1628">
        <v>336</v>
      </c>
      <c r="R1628">
        <v>373</v>
      </c>
      <c r="S1628" s="5">
        <v>0.1</v>
      </c>
      <c r="T1628" t="s">
        <v>8</v>
      </c>
      <c r="X1628" s="4">
        <v>41897</v>
      </c>
      <c r="Y1628" s="4">
        <v>41824</v>
      </c>
      <c r="Z1628" t="s">
        <v>61</v>
      </c>
      <c r="AA1628" t="s">
        <v>223</v>
      </c>
      <c r="AB1628" t="s">
        <v>10</v>
      </c>
    </row>
    <row r="1629" spans="1:28" hidden="1" x14ac:dyDescent="0.3">
      <c r="A1629">
        <v>2272159</v>
      </c>
      <c r="B1629" t="s">
        <v>207</v>
      </c>
      <c r="C1629" t="s">
        <v>222</v>
      </c>
      <c r="E1629" t="s">
        <v>205</v>
      </c>
      <c r="F1629" t="s">
        <v>204</v>
      </c>
      <c r="G1629" t="s">
        <v>62</v>
      </c>
      <c r="H1629" t="s">
        <v>8</v>
      </c>
      <c r="I1629" t="s">
        <v>8</v>
      </c>
      <c r="J1629" t="s">
        <v>8</v>
      </c>
      <c r="K1629" t="s">
        <v>10</v>
      </c>
      <c r="L1629" t="s">
        <v>8</v>
      </c>
      <c r="M1629">
        <v>65.900000000000006</v>
      </c>
      <c r="N1629">
        <v>28</v>
      </c>
      <c r="O1629">
        <v>14.4</v>
      </c>
      <c r="P1629">
        <v>17.3</v>
      </c>
      <c r="Q1629">
        <v>420</v>
      </c>
      <c r="R1629">
        <v>457</v>
      </c>
      <c r="S1629" s="5">
        <v>0.1</v>
      </c>
      <c r="T1629" t="s">
        <v>8</v>
      </c>
      <c r="X1629" s="4">
        <v>41897</v>
      </c>
      <c r="Y1629" s="4">
        <v>42535</v>
      </c>
      <c r="Z1629" t="s">
        <v>61</v>
      </c>
      <c r="AA1629" t="s">
        <v>221</v>
      </c>
      <c r="AB1629" t="s">
        <v>10</v>
      </c>
    </row>
    <row r="1630" spans="1:28" hidden="1" x14ac:dyDescent="0.3">
      <c r="A1630">
        <v>2218137</v>
      </c>
      <c r="B1630" t="s">
        <v>207</v>
      </c>
      <c r="C1630" t="s">
        <v>219</v>
      </c>
      <c r="E1630" t="s">
        <v>205</v>
      </c>
      <c r="F1630" t="s">
        <v>209</v>
      </c>
      <c r="G1630" t="s">
        <v>62</v>
      </c>
      <c r="H1630" t="s">
        <v>8</v>
      </c>
      <c r="I1630" t="s">
        <v>8</v>
      </c>
      <c r="J1630" t="s">
        <v>8</v>
      </c>
      <c r="K1630" t="s">
        <v>8</v>
      </c>
      <c r="L1630" t="s">
        <v>8</v>
      </c>
      <c r="M1630">
        <v>65.400000000000006</v>
      </c>
      <c r="N1630">
        <v>29.8</v>
      </c>
      <c r="O1630">
        <v>18.2</v>
      </c>
      <c r="P1630">
        <v>22.1</v>
      </c>
      <c r="Q1630">
        <v>371</v>
      </c>
      <c r="R1630">
        <v>412</v>
      </c>
      <c r="S1630" s="5">
        <v>0.1</v>
      </c>
      <c r="T1630" t="s">
        <v>8</v>
      </c>
      <c r="X1630" s="4">
        <v>41897</v>
      </c>
      <c r="Y1630" s="4">
        <v>41879</v>
      </c>
      <c r="Z1630" t="s">
        <v>61</v>
      </c>
      <c r="AA1630" t="s">
        <v>220</v>
      </c>
      <c r="AB1630" t="s">
        <v>10</v>
      </c>
    </row>
    <row r="1631" spans="1:28" hidden="1" x14ac:dyDescent="0.3">
      <c r="A1631">
        <v>2272157</v>
      </c>
      <c r="B1631" t="s">
        <v>207</v>
      </c>
      <c r="C1631" t="s">
        <v>219</v>
      </c>
      <c r="E1631" t="s">
        <v>205</v>
      </c>
      <c r="F1631" t="s">
        <v>204</v>
      </c>
      <c r="G1631" t="s">
        <v>62</v>
      </c>
      <c r="H1631" t="s">
        <v>8</v>
      </c>
      <c r="I1631" t="s">
        <v>8</v>
      </c>
      <c r="J1631" t="s">
        <v>8</v>
      </c>
      <c r="K1631" t="s">
        <v>10</v>
      </c>
      <c r="L1631" t="s">
        <v>8</v>
      </c>
      <c r="M1631">
        <v>65.400000000000006</v>
      </c>
      <c r="N1631">
        <v>29.8</v>
      </c>
      <c r="O1631">
        <v>18.2</v>
      </c>
      <c r="P1631">
        <v>22.1</v>
      </c>
      <c r="Q1631">
        <v>455</v>
      </c>
      <c r="R1631">
        <v>496</v>
      </c>
      <c r="S1631" s="5">
        <v>0.1</v>
      </c>
      <c r="T1631" t="s">
        <v>8</v>
      </c>
      <c r="X1631" s="4">
        <v>42145</v>
      </c>
      <c r="Y1631" s="4">
        <v>42535</v>
      </c>
      <c r="Z1631" t="s">
        <v>61</v>
      </c>
      <c r="AA1631" t="s">
        <v>218</v>
      </c>
      <c r="AB1631" t="s">
        <v>10</v>
      </c>
    </row>
    <row r="1632" spans="1:28" hidden="1" x14ac:dyDescent="0.3">
      <c r="A1632">
        <v>2218138</v>
      </c>
      <c r="B1632" t="s">
        <v>207</v>
      </c>
      <c r="C1632" t="s">
        <v>216</v>
      </c>
      <c r="E1632" t="s">
        <v>205</v>
      </c>
      <c r="F1632" t="s">
        <v>209</v>
      </c>
      <c r="G1632" t="s">
        <v>62</v>
      </c>
      <c r="H1632" t="s">
        <v>8</v>
      </c>
      <c r="I1632" t="s">
        <v>8</v>
      </c>
      <c r="J1632" t="s">
        <v>8</v>
      </c>
      <c r="K1632" t="s">
        <v>8</v>
      </c>
      <c r="L1632" t="s">
        <v>8</v>
      </c>
      <c r="M1632">
        <v>65.400000000000006</v>
      </c>
      <c r="N1632">
        <v>29.8</v>
      </c>
      <c r="O1632">
        <v>18.2</v>
      </c>
      <c r="P1632">
        <v>22.1</v>
      </c>
      <c r="Q1632">
        <v>371</v>
      </c>
      <c r="R1632">
        <v>412</v>
      </c>
      <c r="S1632" s="5">
        <v>0.1</v>
      </c>
      <c r="T1632" t="s">
        <v>8</v>
      </c>
      <c r="X1632" s="4">
        <v>41897</v>
      </c>
      <c r="Y1632" s="4">
        <v>41879</v>
      </c>
      <c r="Z1632" t="s">
        <v>61</v>
      </c>
      <c r="AA1632" t="s">
        <v>217</v>
      </c>
      <c r="AB1632" t="s">
        <v>10</v>
      </c>
    </row>
    <row r="1633" spans="1:28" hidden="1" x14ac:dyDescent="0.3">
      <c r="A1633">
        <v>2272128</v>
      </c>
      <c r="B1633" t="s">
        <v>207</v>
      </c>
      <c r="C1633" t="s">
        <v>216</v>
      </c>
      <c r="E1633" t="s">
        <v>205</v>
      </c>
      <c r="F1633" t="s">
        <v>204</v>
      </c>
      <c r="G1633" t="s">
        <v>62</v>
      </c>
      <c r="H1633" t="s">
        <v>8</v>
      </c>
      <c r="I1633" t="s">
        <v>8</v>
      </c>
      <c r="J1633" t="s">
        <v>8</v>
      </c>
      <c r="K1633" t="s">
        <v>10</v>
      </c>
      <c r="L1633" t="s">
        <v>8</v>
      </c>
      <c r="M1633">
        <v>65.400000000000006</v>
      </c>
      <c r="N1633">
        <v>29.8</v>
      </c>
      <c r="O1633">
        <v>18.2</v>
      </c>
      <c r="P1633">
        <v>22.1</v>
      </c>
      <c r="Q1633">
        <v>455</v>
      </c>
      <c r="R1633">
        <v>496</v>
      </c>
      <c r="S1633" s="5">
        <v>0.1</v>
      </c>
      <c r="T1633" t="s">
        <v>8</v>
      </c>
      <c r="X1633" s="4">
        <v>42250</v>
      </c>
      <c r="Y1633" s="4">
        <v>42535</v>
      </c>
      <c r="Z1633" t="s">
        <v>61</v>
      </c>
      <c r="AA1633" t="s">
        <v>215</v>
      </c>
      <c r="AB1633" t="s">
        <v>10</v>
      </c>
    </row>
    <row r="1634" spans="1:28" hidden="1" x14ac:dyDescent="0.3">
      <c r="A1634">
        <v>2241465</v>
      </c>
      <c r="B1634" t="s">
        <v>207</v>
      </c>
      <c r="C1634" t="s">
        <v>214</v>
      </c>
      <c r="E1634" t="s">
        <v>205</v>
      </c>
      <c r="F1634" t="s">
        <v>204</v>
      </c>
      <c r="G1634" t="s">
        <v>62</v>
      </c>
      <c r="H1634" t="s">
        <v>8</v>
      </c>
      <c r="I1634" t="s">
        <v>8</v>
      </c>
      <c r="J1634" t="s">
        <v>8</v>
      </c>
      <c r="K1634" t="s">
        <v>10</v>
      </c>
      <c r="L1634" t="s">
        <v>8</v>
      </c>
      <c r="M1634">
        <v>65.400000000000006</v>
      </c>
      <c r="N1634">
        <v>29.8</v>
      </c>
      <c r="O1634">
        <v>18.2</v>
      </c>
      <c r="P1634">
        <v>22.1</v>
      </c>
      <c r="Q1634">
        <v>455</v>
      </c>
      <c r="R1634">
        <v>496</v>
      </c>
      <c r="S1634" s="5">
        <v>0.1</v>
      </c>
      <c r="T1634" t="s">
        <v>8</v>
      </c>
      <c r="X1634" s="4">
        <v>42166</v>
      </c>
      <c r="Y1634" s="4">
        <v>42163</v>
      </c>
      <c r="Z1634" t="s">
        <v>61</v>
      </c>
      <c r="AA1634" t="s">
        <v>213</v>
      </c>
      <c r="AB1634" t="s">
        <v>10</v>
      </c>
    </row>
    <row r="1635" spans="1:28" hidden="1" x14ac:dyDescent="0.3">
      <c r="A1635">
        <v>2218136</v>
      </c>
      <c r="B1635" t="s">
        <v>207</v>
      </c>
      <c r="C1635" t="s">
        <v>211</v>
      </c>
      <c r="E1635" t="s">
        <v>205</v>
      </c>
      <c r="F1635" t="s">
        <v>209</v>
      </c>
      <c r="G1635" t="s">
        <v>62</v>
      </c>
      <c r="H1635" t="s">
        <v>8</v>
      </c>
      <c r="I1635" t="s">
        <v>8</v>
      </c>
      <c r="J1635" t="s">
        <v>8</v>
      </c>
      <c r="K1635" t="s">
        <v>8</v>
      </c>
      <c r="L1635" t="s">
        <v>8</v>
      </c>
      <c r="M1635">
        <v>64.8</v>
      </c>
      <c r="N1635">
        <v>32.5</v>
      </c>
      <c r="O1635">
        <v>21.3</v>
      </c>
      <c r="P1635">
        <v>26</v>
      </c>
      <c r="Q1635">
        <v>399</v>
      </c>
      <c r="R1635">
        <v>444</v>
      </c>
      <c r="S1635" s="5">
        <v>0.1</v>
      </c>
      <c r="T1635" t="s">
        <v>8</v>
      </c>
      <c r="X1635" s="4">
        <v>41885</v>
      </c>
      <c r="Y1635" s="4">
        <v>41879</v>
      </c>
      <c r="Z1635" t="s">
        <v>61</v>
      </c>
      <c r="AA1635" t="s">
        <v>212</v>
      </c>
      <c r="AB1635" t="s">
        <v>10</v>
      </c>
    </row>
    <row r="1636" spans="1:28" hidden="1" x14ac:dyDescent="0.3">
      <c r="A1636">
        <v>2272158</v>
      </c>
      <c r="B1636" t="s">
        <v>207</v>
      </c>
      <c r="C1636" t="s">
        <v>211</v>
      </c>
      <c r="E1636" t="s">
        <v>205</v>
      </c>
      <c r="F1636" t="s">
        <v>204</v>
      </c>
      <c r="G1636" t="s">
        <v>62</v>
      </c>
      <c r="H1636" t="s">
        <v>8</v>
      </c>
      <c r="I1636" t="s">
        <v>8</v>
      </c>
      <c r="J1636" t="s">
        <v>8</v>
      </c>
      <c r="K1636" t="s">
        <v>10</v>
      </c>
      <c r="L1636" t="s">
        <v>8</v>
      </c>
      <c r="M1636">
        <v>64.8</v>
      </c>
      <c r="N1636">
        <v>32.5</v>
      </c>
      <c r="O1636">
        <v>21.3</v>
      </c>
      <c r="P1636">
        <v>26</v>
      </c>
      <c r="Q1636">
        <v>483</v>
      </c>
      <c r="R1636">
        <v>528</v>
      </c>
      <c r="S1636" s="5">
        <v>0.1</v>
      </c>
      <c r="T1636" t="s">
        <v>8</v>
      </c>
      <c r="X1636" s="4">
        <v>42507</v>
      </c>
      <c r="Y1636" s="4">
        <v>42535</v>
      </c>
      <c r="Z1636" t="s">
        <v>61</v>
      </c>
      <c r="AA1636" t="s">
        <v>210</v>
      </c>
      <c r="AB1636" t="s">
        <v>10</v>
      </c>
    </row>
    <row r="1637" spans="1:28" hidden="1" x14ac:dyDescent="0.3">
      <c r="A1637">
        <v>2218984</v>
      </c>
      <c r="B1637" t="s">
        <v>207</v>
      </c>
      <c r="C1637" t="s">
        <v>206</v>
      </c>
      <c r="E1637" t="s">
        <v>205</v>
      </c>
      <c r="F1637" t="s">
        <v>209</v>
      </c>
      <c r="G1637" t="s">
        <v>62</v>
      </c>
      <c r="H1637" t="s">
        <v>8</v>
      </c>
      <c r="I1637" t="s">
        <v>8</v>
      </c>
      <c r="J1637" t="s">
        <v>8</v>
      </c>
      <c r="K1637" t="s">
        <v>8</v>
      </c>
      <c r="L1637" t="s">
        <v>8</v>
      </c>
      <c r="M1637">
        <v>65.400000000000006</v>
      </c>
      <c r="N1637">
        <v>29.8</v>
      </c>
      <c r="O1637">
        <v>19.3</v>
      </c>
      <c r="P1637">
        <v>23.1</v>
      </c>
      <c r="Q1637">
        <v>378</v>
      </c>
      <c r="R1637">
        <v>420</v>
      </c>
      <c r="S1637" s="5">
        <v>0.1</v>
      </c>
      <c r="T1637" t="s">
        <v>8</v>
      </c>
      <c r="X1637" s="4">
        <v>41897</v>
      </c>
      <c r="Y1637" s="4">
        <v>41891</v>
      </c>
      <c r="Z1637" t="s">
        <v>61</v>
      </c>
      <c r="AA1637" t="s">
        <v>208</v>
      </c>
      <c r="AB1637" t="s">
        <v>10</v>
      </c>
    </row>
    <row r="1638" spans="1:28" hidden="1" x14ac:dyDescent="0.3">
      <c r="A1638">
        <v>2272129</v>
      </c>
      <c r="B1638" t="s">
        <v>207</v>
      </c>
      <c r="C1638" t="s">
        <v>206</v>
      </c>
      <c r="E1638" t="s">
        <v>205</v>
      </c>
      <c r="F1638" t="s">
        <v>204</v>
      </c>
      <c r="G1638" t="s">
        <v>62</v>
      </c>
      <c r="H1638" t="s">
        <v>8</v>
      </c>
      <c r="I1638" t="s">
        <v>8</v>
      </c>
      <c r="J1638" t="s">
        <v>8</v>
      </c>
      <c r="K1638" t="s">
        <v>10</v>
      </c>
      <c r="L1638" t="s">
        <v>8</v>
      </c>
      <c r="M1638">
        <v>65.400000000000006</v>
      </c>
      <c r="N1638">
        <v>29.8</v>
      </c>
      <c r="O1638">
        <v>19.3</v>
      </c>
      <c r="P1638">
        <v>23.1</v>
      </c>
      <c r="Q1638">
        <v>462</v>
      </c>
      <c r="R1638">
        <v>504</v>
      </c>
      <c r="S1638" s="5">
        <v>0.1</v>
      </c>
      <c r="T1638" t="s">
        <v>8</v>
      </c>
      <c r="X1638" s="4">
        <v>42137</v>
      </c>
      <c r="Y1638" s="4">
        <v>42535</v>
      </c>
      <c r="Z1638" t="s">
        <v>61</v>
      </c>
      <c r="AA1638" t="s">
        <v>203</v>
      </c>
      <c r="AB1638" t="s">
        <v>10</v>
      </c>
    </row>
    <row r="1639" spans="1:28" hidden="1" x14ac:dyDescent="0.3">
      <c r="A1639">
        <v>2210426</v>
      </c>
      <c r="B1639" t="s">
        <v>198</v>
      </c>
      <c r="C1639" t="s">
        <v>202</v>
      </c>
      <c r="E1639" t="s">
        <v>64</v>
      </c>
      <c r="F1639" t="s">
        <v>154</v>
      </c>
      <c r="G1639" t="s">
        <v>153</v>
      </c>
      <c r="H1639" t="s">
        <v>10</v>
      </c>
      <c r="I1639" t="s">
        <v>8</v>
      </c>
      <c r="J1639" t="s">
        <v>8</v>
      </c>
      <c r="K1639" t="s">
        <v>8</v>
      </c>
      <c r="L1639" t="s">
        <v>8</v>
      </c>
      <c r="M1639">
        <v>19.399999999999999</v>
      </c>
      <c r="N1639">
        <v>18.600000000000001</v>
      </c>
      <c r="O1639">
        <v>1.6</v>
      </c>
      <c r="P1639">
        <v>1.6</v>
      </c>
      <c r="Q1639">
        <v>207</v>
      </c>
      <c r="R1639">
        <v>267</v>
      </c>
      <c r="S1639" s="5">
        <v>0.22</v>
      </c>
      <c r="T1639" t="s">
        <v>8</v>
      </c>
      <c r="X1639" s="4">
        <v>41713</v>
      </c>
      <c r="Y1639" s="4">
        <v>41718</v>
      </c>
      <c r="Z1639" t="s">
        <v>72</v>
      </c>
      <c r="AA1639" t="s">
        <v>201</v>
      </c>
      <c r="AB1639" t="s">
        <v>8</v>
      </c>
    </row>
    <row r="1640" spans="1:28" hidden="1" x14ac:dyDescent="0.3">
      <c r="A1640">
        <v>2210427</v>
      </c>
      <c r="B1640" t="s">
        <v>198</v>
      </c>
      <c r="C1640" t="s">
        <v>200</v>
      </c>
      <c r="E1640" t="s">
        <v>64</v>
      </c>
      <c r="F1640" t="s">
        <v>154</v>
      </c>
      <c r="G1640" t="s">
        <v>153</v>
      </c>
      <c r="H1640" t="s">
        <v>10</v>
      </c>
      <c r="I1640" t="s">
        <v>8</v>
      </c>
      <c r="J1640" t="s">
        <v>8</v>
      </c>
      <c r="K1640" t="s">
        <v>8</v>
      </c>
      <c r="L1640" t="s">
        <v>8</v>
      </c>
      <c r="M1640">
        <v>33.9</v>
      </c>
      <c r="N1640">
        <v>19.7</v>
      </c>
      <c r="O1640">
        <v>4.4000000000000004</v>
      </c>
      <c r="P1640">
        <v>4.4000000000000004</v>
      </c>
      <c r="Q1640">
        <v>226</v>
      </c>
      <c r="R1640">
        <v>292</v>
      </c>
      <c r="S1640" s="5">
        <v>0.23</v>
      </c>
      <c r="T1640" t="s">
        <v>8</v>
      </c>
      <c r="X1640" s="4">
        <v>41713</v>
      </c>
      <c r="Y1640" s="4">
        <v>41718</v>
      </c>
      <c r="Z1640" t="s">
        <v>72</v>
      </c>
      <c r="AA1640" t="s">
        <v>199</v>
      </c>
      <c r="AB1640" t="s">
        <v>8</v>
      </c>
    </row>
    <row r="1641" spans="1:28" hidden="1" x14ac:dyDescent="0.3">
      <c r="A1641">
        <v>2210428</v>
      </c>
      <c r="B1641" t="s">
        <v>198</v>
      </c>
      <c r="C1641" t="s">
        <v>197</v>
      </c>
      <c r="E1641" t="s">
        <v>64</v>
      </c>
      <c r="F1641" t="s">
        <v>154</v>
      </c>
      <c r="G1641" t="s">
        <v>153</v>
      </c>
      <c r="H1641" t="s">
        <v>10</v>
      </c>
      <c r="I1641" t="s">
        <v>8</v>
      </c>
      <c r="J1641" t="s">
        <v>8</v>
      </c>
      <c r="K1641" t="s">
        <v>8</v>
      </c>
      <c r="L1641" t="s">
        <v>8</v>
      </c>
      <c r="M1641">
        <v>33.9</v>
      </c>
      <c r="N1641">
        <v>19.7</v>
      </c>
      <c r="O1641">
        <v>4.4000000000000004</v>
      </c>
      <c r="P1641">
        <v>4.4000000000000004</v>
      </c>
      <c r="Q1641">
        <v>226</v>
      </c>
      <c r="R1641">
        <v>292</v>
      </c>
      <c r="S1641" s="5">
        <v>0.23</v>
      </c>
      <c r="T1641" t="s">
        <v>8</v>
      </c>
      <c r="X1641" s="4">
        <v>41713</v>
      </c>
      <c r="Y1641" s="4">
        <v>41718</v>
      </c>
      <c r="Z1641" t="s">
        <v>72</v>
      </c>
      <c r="AA1641" t="s">
        <v>196</v>
      </c>
      <c r="AB1641" t="s">
        <v>8</v>
      </c>
    </row>
    <row r="1642" spans="1:28" hidden="1" x14ac:dyDescent="0.3">
      <c r="A1642">
        <v>2235242</v>
      </c>
      <c r="B1642" t="s">
        <v>191</v>
      </c>
      <c r="C1642" t="s">
        <v>195</v>
      </c>
      <c r="E1642" t="s">
        <v>64</v>
      </c>
      <c r="F1642" t="s">
        <v>154</v>
      </c>
      <c r="G1642" t="s">
        <v>153</v>
      </c>
      <c r="H1642" t="s">
        <v>10</v>
      </c>
      <c r="I1642" t="s">
        <v>8</v>
      </c>
      <c r="J1642" t="s">
        <v>8</v>
      </c>
      <c r="K1642" t="s">
        <v>8</v>
      </c>
      <c r="L1642" t="s">
        <v>8</v>
      </c>
      <c r="M1642">
        <v>19.399999999999999</v>
      </c>
      <c r="N1642">
        <v>18.600000000000001</v>
      </c>
      <c r="O1642">
        <v>1.6</v>
      </c>
      <c r="P1642">
        <v>1.6</v>
      </c>
      <c r="Q1642">
        <v>207</v>
      </c>
      <c r="R1642">
        <v>267</v>
      </c>
      <c r="S1642" s="5">
        <v>0.22</v>
      </c>
      <c r="T1642" t="s">
        <v>8</v>
      </c>
      <c r="X1642" s="4">
        <v>42134</v>
      </c>
      <c r="Y1642" s="4">
        <v>42081</v>
      </c>
      <c r="Z1642" t="s">
        <v>72</v>
      </c>
      <c r="AA1642" t="s">
        <v>194</v>
      </c>
      <c r="AB1642" t="s">
        <v>8</v>
      </c>
    </row>
    <row r="1643" spans="1:28" hidden="1" x14ac:dyDescent="0.3">
      <c r="A1643">
        <v>2235244</v>
      </c>
      <c r="B1643" t="s">
        <v>191</v>
      </c>
      <c r="C1643" t="s">
        <v>193</v>
      </c>
      <c r="E1643" t="s">
        <v>64</v>
      </c>
      <c r="F1643" t="s">
        <v>68</v>
      </c>
      <c r="G1643" t="s">
        <v>62</v>
      </c>
      <c r="H1643" t="s">
        <v>10</v>
      </c>
      <c r="I1643" t="s">
        <v>8</v>
      </c>
      <c r="J1643" t="s">
        <v>8</v>
      </c>
      <c r="K1643" t="s">
        <v>8</v>
      </c>
      <c r="L1643" t="s">
        <v>8</v>
      </c>
      <c r="M1643">
        <v>33</v>
      </c>
      <c r="N1643">
        <v>18.5</v>
      </c>
      <c r="O1643">
        <v>3.1</v>
      </c>
      <c r="P1643">
        <v>3.8</v>
      </c>
      <c r="Q1643">
        <v>270</v>
      </c>
      <c r="R1643">
        <v>358</v>
      </c>
      <c r="S1643" s="5">
        <v>0.25</v>
      </c>
      <c r="T1643" t="s">
        <v>8</v>
      </c>
      <c r="X1643" s="4">
        <v>42134</v>
      </c>
      <c r="Y1643" s="4">
        <v>42081</v>
      </c>
      <c r="Z1643" t="s">
        <v>72</v>
      </c>
      <c r="AA1643" t="s">
        <v>192</v>
      </c>
      <c r="AB1643" t="s">
        <v>8</v>
      </c>
    </row>
    <row r="1644" spans="1:28" hidden="1" x14ac:dyDescent="0.3">
      <c r="A1644">
        <v>2266300</v>
      </c>
      <c r="B1644" t="s">
        <v>191</v>
      </c>
      <c r="C1644" t="s">
        <v>190</v>
      </c>
      <c r="E1644" t="s">
        <v>64</v>
      </c>
      <c r="F1644" t="s">
        <v>68</v>
      </c>
      <c r="G1644" t="s">
        <v>62</v>
      </c>
      <c r="H1644" t="s">
        <v>10</v>
      </c>
      <c r="I1644" t="s">
        <v>8</v>
      </c>
      <c r="J1644" t="s">
        <v>8</v>
      </c>
      <c r="K1644" t="s">
        <v>8</v>
      </c>
      <c r="L1644" t="s">
        <v>8</v>
      </c>
      <c r="M1644">
        <v>32.9</v>
      </c>
      <c r="N1644">
        <v>18.5</v>
      </c>
      <c r="O1644">
        <v>3.4</v>
      </c>
      <c r="P1644">
        <v>4.0999999999999996</v>
      </c>
      <c r="Q1644">
        <v>260</v>
      </c>
      <c r="R1644">
        <v>360</v>
      </c>
      <c r="S1644" s="5">
        <v>0.28000000000000003</v>
      </c>
      <c r="T1644" t="s">
        <v>8</v>
      </c>
      <c r="X1644" s="4">
        <v>42496</v>
      </c>
      <c r="Y1644" s="4">
        <v>42499</v>
      </c>
      <c r="Z1644" t="s">
        <v>72</v>
      </c>
      <c r="AA1644" t="s">
        <v>189</v>
      </c>
      <c r="AB1644" t="s">
        <v>8</v>
      </c>
    </row>
    <row r="1645" spans="1:28" hidden="1" x14ac:dyDescent="0.3">
      <c r="A1645">
        <v>2219297</v>
      </c>
      <c r="B1645" t="s">
        <v>165</v>
      </c>
      <c r="C1645" t="s">
        <v>188</v>
      </c>
      <c r="E1645" t="s">
        <v>179</v>
      </c>
      <c r="F1645" t="s">
        <v>178</v>
      </c>
      <c r="G1645" t="s">
        <v>62</v>
      </c>
      <c r="H1645" t="s">
        <v>8</v>
      </c>
      <c r="I1645" t="s">
        <v>10</v>
      </c>
      <c r="J1645" t="s">
        <v>8</v>
      </c>
      <c r="K1645" t="s">
        <v>8</v>
      </c>
      <c r="L1645" t="s">
        <v>8</v>
      </c>
      <c r="M1645">
        <v>83.7</v>
      </c>
      <c r="N1645">
        <v>24</v>
      </c>
      <c r="O1645">
        <v>13.3</v>
      </c>
      <c r="P1645">
        <v>13.3</v>
      </c>
      <c r="Q1645">
        <v>283</v>
      </c>
      <c r="R1645">
        <v>335</v>
      </c>
      <c r="S1645" s="5">
        <v>0.16</v>
      </c>
      <c r="T1645" t="s">
        <v>8</v>
      </c>
      <c r="X1645" s="4">
        <v>41927</v>
      </c>
      <c r="Y1645" s="4">
        <v>41892</v>
      </c>
      <c r="Z1645" t="s">
        <v>61</v>
      </c>
      <c r="AA1645" t="s">
        <v>187</v>
      </c>
      <c r="AB1645" t="s">
        <v>8</v>
      </c>
    </row>
    <row r="1646" spans="1:28" hidden="1" x14ac:dyDescent="0.3">
      <c r="A1646">
        <v>2233408</v>
      </c>
      <c r="B1646" t="s">
        <v>165</v>
      </c>
      <c r="C1646" t="s">
        <v>186</v>
      </c>
      <c r="E1646" t="s">
        <v>163</v>
      </c>
      <c r="F1646" t="s">
        <v>162</v>
      </c>
      <c r="G1646" t="s">
        <v>62</v>
      </c>
      <c r="H1646" t="s">
        <v>8</v>
      </c>
      <c r="I1646" t="s">
        <v>10</v>
      </c>
      <c r="J1646" t="s">
        <v>8</v>
      </c>
      <c r="K1646" t="s">
        <v>10</v>
      </c>
      <c r="L1646" t="s">
        <v>8</v>
      </c>
      <c r="M1646">
        <v>83.7</v>
      </c>
      <c r="N1646">
        <v>30</v>
      </c>
      <c r="O1646">
        <v>16.3</v>
      </c>
      <c r="P1646">
        <v>20</v>
      </c>
      <c r="Q1646">
        <v>546</v>
      </c>
      <c r="R1646">
        <v>609</v>
      </c>
      <c r="S1646" s="5">
        <v>0.12</v>
      </c>
      <c r="T1646" t="s">
        <v>8</v>
      </c>
      <c r="X1646" s="4">
        <v>41927</v>
      </c>
      <c r="Y1646" s="4">
        <v>41892</v>
      </c>
      <c r="Z1646" t="s">
        <v>61</v>
      </c>
      <c r="AA1646" t="s">
        <v>185</v>
      </c>
      <c r="AB1646" t="s">
        <v>8</v>
      </c>
    </row>
    <row r="1647" spans="1:28" hidden="1" x14ac:dyDescent="0.3">
      <c r="A1647">
        <v>2233407</v>
      </c>
      <c r="B1647" t="s">
        <v>165</v>
      </c>
      <c r="C1647" t="s">
        <v>184</v>
      </c>
      <c r="E1647" t="s">
        <v>163</v>
      </c>
      <c r="F1647" t="s">
        <v>162</v>
      </c>
      <c r="G1647" t="s">
        <v>62</v>
      </c>
      <c r="H1647" t="s">
        <v>8</v>
      </c>
      <c r="I1647" t="s">
        <v>10</v>
      </c>
      <c r="J1647" t="s">
        <v>8</v>
      </c>
      <c r="K1647" t="s">
        <v>10</v>
      </c>
      <c r="L1647" t="s">
        <v>8</v>
      </c>
      <c r="M1647">
        <v>83.7</v>
      </c>
      <c r="N1647">
        <v>30</v>
      </c>
      <c r="O1647">
        <v>16.3</v>
      </c>
      <c r="P1647">
        <v>17.7</v>
      </c>
      <c r="Q1647">
        <v>546</v>
      </c>
      <c r="R1647">
        <v>587</v>
      </c>
      <c r="S1647" s="5">
        <v>0.08</v>
      </c>
      <c r="T1647" t="s">
        <v>8</v>
      </c>
      <c r="X1647" s="4">
        <v>41927</v>
      </c>
      <c r="Y1647" s="4">
        <v>41892</v>
      </c>
      <c r="Z1647" t="s">
        <v>61</v>
      </c>
      <c r="AA1647" t="s">
        <v>183</v>
      </c>
      <c r="AB1647" t="s">
        <v>8</v>
      </c>
    </row>
    <row r="1648" spans="1:28" hidden="1" x14ac:dyDescent="0.3">
      <c r="A1648">
        <v>2219301</v>
      </c>
      <c r="B1648" t="s">
        <v>165</v>
      </c>
      <c r="C1648" t="s">
        <v>182</v>
      </c>
      <c r="E1648" t="s">
        <v>163</v>
      </c>
      <c r="F1648" t="s">
        <v>162</v>
      </c>
      <c r="G1648" t="s">
        <v>62</v>
      </c>
      <c r="H1648" t="s">
        <v>8</v>
      </c>
      <c r="I1648" t="s">
        <v>10</v>
      </c>
      <c r="J1648" t="s">
        <v>8</v>
      </c>
      <c r="K1648" t="s">
        <v>10</v>
      </c>
      <c r="L1648" t="s">
        <v>8</v>
      </c>
      <c r="M1648">
        <v>83.7</v>
      </c>
      <c r="N1648">
        <v>30</v>
      </c>
      <c r="O1648">
        <v>16.3</v>
      </c>
      <c r="P1648">
        <v>20</v>
      </c>
      <c r="Q1648">
        <v>546</v>
      </c>
      <c r="R1648">
        <v>609</v>
      </c>
      <c r="S1648" s="5">
        <v>0.12</v>
      </c>
      <c r="T1648" t="s">
        <v>8</v>
      </c>
      <c r="X1648" s="4">
        <v>41927</v>
      </c>
      <c r="Y1648" s="4">
        <v>41892</v>
      </c>
      <c r="Z1648" t="s">
        <v>61</v>
      </c>
      <c r="AA1648" t="s">
        <v>181</v>
      </c>
      <c r="AB1648" t="s">
        <v>8</v>
      </c>
    </row>
    <row r="1649" spans="1:28" hidden="1" x14ac:dyDescent="0.3">
      <c r="A1649">
        <v>2219299</v>
      </c>
      <c r="B1649" t="s">
        <v>165</v>
      </c>
      <c r="C1649" t="s">
        <v>180</v>
      </c>
      <c r="E1649" t="s">
        <v>179</v>
      </c>
      <c r="F1649" t="s">
        <v>178</v>
      </c>
      <c r="G1649" t="s">
        <v>62</v>
      </c>
      <c r="H1649" t="s">
        <v>8</v>
      </c>
      <c r="I1649" t="s">
        <v>10</v>
      </c>
      <c r="J1649" t="s">
        <v>8</v>
      </c>
      <c r="K1649" t="s">
        <v>8</v>
      </c>
      <c r="L1649" t="s">
        <v>8</v>
      </c>
      <c r="M1649">
        <v>83.7</v>
      </c>
      <c r="N1649">
        <v>30</v>
      </c>
      <c r="O1649">
        <v>17.2</v>
      </c>
      <c r="P1649">
        <v>17.7</v>
      </c>
      <c r="Q1649">
        <v>310</v>
      </c>
      <c r="R1649">
        <v>370</v>
      </c>
      <c r="S1649" s="5">
        <v>0.16</v>
      </c>
      <c r="T1649" t="s">
        <v>8</v>
      </c>
      <c r="X1649" s="4">
        <v>41927</v>
      </c>
      <c r="Y1649" s="4">
        <v>41892</v>
      </c>
      <c r="Z1649" t="s">
        <v>61</v>
      </c>
      <c r="AA1649" t="s">
        <v>177</v>
      </c>
      <c r="AB1649" t="s">
        <v>8</v>
      </c>
    </row>
    <row r="1650" spans="1:28" hidden="1" x14ac:dyDescent="0.3">
      <c r="A1650">
        <v>2233409</v>
      </c>
      <c r="B1650" t="s">
        <v>165</v>
      </c>
      <c r="C1650" t="s">
        <v>176</v>
      </c>
      <c r="E1650" t="s">
        <v>163</v>
      </c>
      <c r="F1650" t="s">
        <v>162</v>
      </c>
      <c r="G1650" t="s">
        <v>62</v>
      </c>
      <c r="H1650" t="s">
        <v>8</v>
      </c>
      <c r="I1650" t="s">
        <v>10</v>
      </c>
      <c r="J1650" t="s">
        <v>8</v>
      </c>
      <c r="K1650" t="s">
        <v>10</v>
      </c>
      <c r="L1650" t="s">
        <v>8</v>
      </c>
      <c r="M1650">
        <v>83.7</v>
      </c>
      <c r="N1650">
        <v>36</v>
      </c>
      <c r="O1650">
        <v>19.899999999999999</v>
      </c>
      <c r="P1650">
        <v>24.3</v>
      </c>
      <c r="Q1650">
        <v>591</v>
      </c>
      <c r="R1650">
        <v>649</v>
      </c>
      <c r="S1650" s="5">
        <v>0.1</v>
      </c>
      <c r="T1650" t="s">
        <v>8</v>
      </c>
      <c r="X1650" s="4">
        <v>41927</v>
      </c>
      <c r="Y1650" s="4">
        <v>41892</v>
      </c>
      <c r="Z1650" t="s">
        <v>61</v>
      </c>
      <c r="AA1650" t="s">
        <v>175</v>
      </c>
      <c r="AB1650" t="s">
        <v>8</v>
      </c>
    </row>
    <row r="1651" spans="1:28" hidden="1" x14ac:dyDescent="0.3">
      <c r="A1651">
        <v>2233410</v>
      </c>
      <c r="B1651" t="s">
        <v>165</v>
      </c>
      <c r="C1651" t="s">
        <v>174</v>
      </c>
      <c r="E1651" t="s">
        <v>163</v>
      </c>
      <c r="F1651" t="s">
        <v>162</v>
      </c>
      <c r="G1651" t="s">
        <v>62</v>
      </c>
      <c r="H1651" t="s">
        <v>8</v>
      </c>
      <c r="I1651" t="s">
        <v>10</v>
      </c>
      <c r="J1651" t="s">
        <v>8</v>
      </c>
      <c r="K1651" t="s">
        <v>10</v>
      </c>
      <c r="L1651" t="s">
        <v>8</v>
      </c>
      <c r="M1651">
        <v>83.7</v>
      </c>
      <c r="N1651">
        <v>36</v>
      </c>
      <c r="O1651">
        <v>19.899999999999999</v>
      </c>
      <c r="P1651">
        <v>24.3</v>
      </c>
      <c r="Q1651">
        <v>591</v>
      </c>
      <c r="R1651">
        <v>649</v>
      </c>
      <c r="S1651" s="5">
        <v>0.1</v>
      </c>
      <c r="T1651" t="s">
        <v>8</v>
      </c>
      <c r="X1651" s="4">
        <v>41927</v>
      </c>
      <c r="Y1651" s="4">
        <v>41892</v>
      </c>
      <c r="Z1651" t="s">
        <v>61</v>
      </c>
      <c r="AA1651" t="s">
        <v>173</v>
      </c>
      <c r="AB1651" t="s">
        <v>8</v>
      </c>
    </row>
    <row r="1652" spans="1:28" hidden="1" x14ac:dyDescent="0.3">
      <c r="A1652">
        <v>2233412</v>
      </c>
      <c r="B1652" t="s">
        <v>165</v>
      </c>
      <c r="C1652" t="s">
        <v>172</v>
      </c>
      <c r="E1652" t="s">
        <v>163</v>
      </c>
      <c r="F1652" t="s">
        <v>162</v>
      </c>
      <c r="G1652" t="s">
        <v>62</v>
      </c>
      <c r="H1652" t="s">
        <v>8</v>
      </c>
      <c r="I1652" t="s">
        <v>10</v>
      </c>
      <c r="J1652" t="s">
        <v>8</v>
      </c>
      <c r="K1652" t="s">
        <v>10</v>
      </c>
      <c r="L1652" t="s">
        <v>8</v>
      </c>
      <c r="M1652">
        <v>83.7</v>
      </c>
      <c r="N1652">
        <v>36</v>
      </c>
      <c r="O1652">
        <v>19.899999999999999</v>
      </c>
      <c r="P1652">
        <v>24.3</v>
      </c>
      <c r="Q1652">
        <v>590</v>
      </c>
      <c r="R1652">
        <v>649</v>
      </c>
      <c r="S1652" s="5">
        <v>0.1</v>
      </c>
      <c r="T1652" t="s">
        <v>8</v>
      </c>
      <c r="X1652" s="4">
        <v>41927</v>
      </c>
      <c r="Y1652" s="4">
        <v>41892</v>
      </c>
      <c r="Z1652" t="s">
        <v>61</v>
      </c>
      <c r="AA1652" t="s">
        <v>171</v>
      </c>
      <c r="AB1652" t="s">
        <v>8</v>
      </c>
    </row>
    <row r="1653" spans="1:28" hidden="1" x14ac:dyDescent="0.3">
      <c r="A1653">
        <v>2233413</v>
      </c>
      <c r="B1653" t="s">
        <v>165</v>
      </c>
      <c r="C1653" t="s">
        <v>170</v>
      </c>
      <c r="E1653" t="s">
        <v>163</v>
      </c>
      <c r="F1653" t="s">
        <v>162</v>
      </c>
      <c r="G1653" t="s">
        <v>62</v>
      </c>
      <c r="H1653" t="s">
        <v>8</v>
      </c>
      <c r="I1653" t="s">
        <v>10</v>
      </c>
      <c r="J1653" t="s">
        <v>8</v>
      </c>
      <c r="K1653" t="s">
        <v>10</v>
      </c>
      <c r="L1653" t="s">
        <v>8</v>
      </c>
      <c r="M1653">
        <v>83.7</v>
      </c>
      <c r="N1653">
        <v>36</v>
      </c>
      <c r="O1653">
        <v>19.8</v>
      </c>
      <c r="P1653">
        <v>24.2</v>
      </c>
      <c r="Q1653">
        <v>590</v>
      </c>
      <c r="R1653">
        <v>648</v>
      </c>
      <c r="S1653" s="5">
        <v>0.1</v>
      </c>
      <c r="T1653" t="s">
        <v>8</v>
      </c>
      <c r="X1653" s="4">
        <v>41927</v>
      </c>
      <c r="Y1653" s="4">
        <v>41892</v>
      </c>
      <c r="Z1653" t="s">
        <v>61</v>
      </c>
      <c r="AA1653" t="s">
        <v>169</v>
      </c>
      <c r="AB1653" t="s">
        <v>8</v>
      </c>
    </row>
    <row r="1654" spans="1:28" hidden="1" x14ac:dyDescent="0.3">
      <c r="A1654">
        <v>2219304</v>
      </c>
      <c r="B1654" t="s">
        <v>165</v>
      </c>
      <c r="C1654" t="s">
        <v>168</v>
      </c>
      <c r="D1654" t="s">
        <v>167</v>
      </c>
      <c r="E1654" t="s">
        <v>163</v>
      </c>
      <c r="F1654" t="s">
        <v>162</v>
      </c>
      <c r="G1654" t="s">
        <v>62</v>
      </c>
      <c r="H1654" t="s">
        <v>8</v>
      </c>
      <c r="I1654" t="s">
        <v>10</v>
      </c>
      <c r="J1654" t="s">
        <v>8</v>
      </c>
      <c r="K1654" t="s">
        <v>10</v>
      </c>
      <c r="L1654" t="s">
        <v>8</v>
      </c>
      <c r="M1654">
        <v>83.7</v>
      </c>
      <c r="N1654">
        <v>36</v>
      </c>
      <c r="O1654">
        <v>19.899999999999999</v>
      </c>
      <c r="P1654">
        <v>24.3</v>
      </c>
      <c r="Q1654">
        <v>591</v>
      </c>
      <c r="R1654">
        <v>649</v>
      </c>
      <c r="S1654" s="5">
        <v>0.1</v>
      </c>
      <c r="T1654" t="s">
        <v>8</v>
      </c>
      <c r="X1654" s="4">
        <v>41927</v>
      </c>
      <c r="Y1654" s="4">
        <v>41892</v>
      </c>
      <c r="Z1654" t="s">
        <v>61</v>
      </c>
      <c r="AA1654" t="s">
        <v>166</v>
      </c>
      <c r="AB1654" t="s">
        <v>8</v>
      </c>
    </row>
    <row r="1655" spans="1:28" hidden="1" x14ac:dyDescent="0.3">
      <c r="A1655">
        <v>2219306</v>
      </c>
      <c r="B1655" t="s">
        <v>165</v>
      </c>
      <c r="C1655" t="s">
        <v>164</v>
      </c>
      <c r="E1655" t="s">
        <v>163</v>
      </c>
      <c r="F1655" t="s">
        <v>162</v>
      </c>
      <c r="G1655" t="s">
        <v>62</v>
      </c>
      <c r="H1655" t="s">
        <v>8</v>
      </c>
      <c r="I1655" t="s">
        <v>10</v>
      </c>
      <c r="J1655" t="s">
        <v>8</v>
      </c>
      <c r="K1655" t="s">
        <v>10</v>
      </c>
      <c r="L1655" t="s">
        <v>8</v>
      </c>
      <c r="M1655">
        <v>83.7</v>
      </c>
      <c r="N1655">
        <v>36</v>
      </c>
      <c r="O1655">
        <v>19.7</v>
      </c>
      <c r="P1655">
        <v>24.3</v>
      </c>
      <c r="Q1655">
        <v>590</v>
      </c>
      <c r="R1655">
        <v>649</v>
      </c>
      <c r="S1655" s="5">
        <v>0.1</v>
      </c>
      <c r="T1655" t="s">
        <v>8</v>
      </c>
      <c r="X1655" s="4">
        <v>41927</v>
      </c>
      <c r="Y1655" s="4">
        <v>41892</v>
      </c>
      <c r="Z1655" t="s">
        <v>61</v>
      </c>
      <c r="AA1655" t="s">
        <v>161</v>
      </c>
      <c r="AB1655" t="s">
        <v>8</v>
      </c>
    </row>
    <row r="1656" spans="1:28" hidden="1" x14ac:dyDescent="0.3">
      <c r="A1656">
        <v>2243438</v>
      </c>
      <c r="B1656" t="s">
        <v>156</v>
      </c>
      <c r="C1656" t="s">
        <v>160</v>
      </c>
      <c r="E1656" t="s">
        <v>64</v>
      </c>
      <c r="F1656" t="s">
        <v>154</v>
      </c>
      <c r="G1656" t="s">
        <v>153</v>
      </c>
      <c r="H1656" t="s">
        <v>10</v>
      </c>
      <c r="I1656" t="s">
        <v>8</v>
      </c>
      <c r="J1656" t="s">
        <v>8</v>
      </c>
      <c r="K1656" t="s">
        <v>8</v>
      </c>
      <c r="L1656" t="s">
        <v>10</v>
      </c>
      <c r="M1656">
        <v>31.5</v>
      </c>
      <c r="N1656">
        <v>17.5</v>
      </c>
      <c r="O1656">
        <v>3.2</v>
      </c>
      <c r="P1656">
        <v>3.2</v>
      </c>
      <c r="Q1656">
        <v>220</v>
      </c>
      <c r="R1656">
        <v>281</v>
      </c>
      <c r="S1656" s="5">
        <v>0.22</v>
      </c>
      <c r="T1656" t="s">
        <v>8</v>
      </c>
      <c r="X1656" s="4">
        <v>42205</v>
      </c>
      <c r="Y1656" s="4">
        <v>42200</v>
      </c>
      <c r="Z1656" t="s">
        <v>61</v>
      </c>
      <c r="AA1656" t="s">
        <v>159</v>
      </c>
      <c r="AB1656" t="s">
        <v>8</v>
      </c>
    </row>
    <row r="1657" spans="1:28" hidden="1" x14ac:dyDescent="0.3">
      <c r="A1657">
        <v>2243531</v>
      </c>
      <c r="B1657" t="s">
        <v>156</v>
      </c>
      <c r="C1657" t="s">
        <v>158</v>
      </c>
      <c r="E1657" t="s">
        <v>64</v>
      </c>
      <c r="F1657" t="s">
        <v>154</v>
      </c>
      <c r="G1657" t="s">
        <v>153</v>
      </c>
      <c r="H1657" t="s">
        <v>10</v>
      </c>
      <c r="I1657" t="s">
        <v>8</v>
      </c>
      <c r="J1657" t="s">
        <v>8</v>
      </c>
      <c r="K1657" t="s">
        <v>8</v>
      </c>
      <c r="L1657" t="s">
        <v>8</v>
      </c>
      <c r="M1657">
        <v>33.9</v>
      </c>
      <c r="N1657">
        <v>19.7</v>
      </c>
      <c r="O1657">
        <v>4.4000000000000004</v>
      </c>
      <c r="P1657">
        <v>4.4000000000000004</v>
      </c>
      <c r="Q1657">
        <v>226</v>
      </c>
      <c r="R1657">
        <v>292</v>
      </c>
      <c r="S1657" s="5">
        <v>0.23</v>
      </c>
      <c r="T1657" t="s">
        <v>8</v>
      </c>
      <c r="X1657" s="4">
        <v>42195</v>
      </c>
      <c r="Y1657" s="4">
        <v>42203</v>
      </c>
      <c r="Z1657" t="s">
        <v>72</v>
      </c>
      <c r="AA1657" t="s">
        <v>157</v>
      </c>
      <c r="AB1657" t="s">
        <v>8</v>
      </c>
    </row>
    <row r="1658" spans="1:28" hidden="1" x14ac:dyDescent="0.3">
      <c r="A1658">
        <v>2243535</v>
      </c>
      <c r="B1658" t="s">
        <v>156</v>
      </c>
      <c r="C1658" t="s">
        <v>155</v>
      </c>
      <c r="E1658" t="s">
        <v>64</v>
      </c>
      <c r="F1658" t="s">
        <v>154</v>
      </c>
      <c r="G1658" t="s">
        <v>153</v>
      </c>
      <c r="H1658" t="s">
        <v>10</v>
      </c>
      <c r="I1658" t="s">
        <v>8</v>
      </c>
      <c r="J1658" t="s">
        <v>8</v>
      </c>
      <c r="K1658" t="s">
        <v>8</v>
      </c>
      <c r="L1658" t="s">
        <v>8</v>
      </c>
      <c r="M1658">
        <v>33.9</v>
      </c>
      <c r="N1658">
        <v>18.600000000000001</v>
      </c>
      <c r="O1658">
        <v>3.3</v>
      </c>
      <c r="P1658">
        <v>3.3</v>
      </c>
      <c r="Q1658">
        <v>220</v>
      </c>
      <c r="R1658">
        <v>282</v>
      </c>
      <c r="S1658" s="5">
        <v>0.22</v>
      </c>
      <c r="T1658" t="s">
        <v>8</v>
      </c>
      <c r="X1658" s="4">
        <v>42195</v>
      </c>
      <c r="Y1658" s="4">
        <v>42203</v>
      </c>
      <c r="Z1658" t="s">
        <v>72</v>
      </c>
      <c r="AA1658" t="s">
        <v>152</v>
      </c>
      <c r="AB1658" t="s">
        <v>8</v>
      </c>
    </row>
    <row r="1659" spans="1:28" hidden="1" x14ac:dyDescent="0.3">
      <c r="A1659">
        <v>2237727</v>
      </c>
      <c r="B1659" t="s">
        <v>145</v>
      </c>
      <c r="C1659" t="s">
        <v>151</v>
      </c>
      <c r="D1659" t="s">
        <v>150</v>
      </c>
      <c r="E1659" t="s">
        <v>64</v>
      </c>
      <c r="F1659" t="s">
        <v>73</v>
      </c>
      <c r="G1659" t="s">
        <v>62</v>
      </c>
      <c r="H1659" t="s">
        <v>10</v>
      </c>
      <c r="I1659" t="s">
        <v>8</v>
      </c>
      <c r="J1659" t="s">
        <v>8</v>
      </c>
      <c r="K1659" t="s">
        <v>8</v>
      </c>
      <c r="L1659" t="s">
        <v>10</v>
      </c>
      <c r="M1659">
        <v>35</v>
      </c>
      <c r="N1659">
        <v>15</v>
      </c>
      <c r="O1659">
        <v>3.1</v>
      </c>
      <c r="P1659">
        <v>3.1</v>
      </c>
      <c r="Q1659">
        <v>259</v>
      </c>
      <c r="R1659">
        <v>288</v>
      </c>
      <c r="S1659" s="5">
        <v>0.1</v>
      </c>
      <c r="T1659" t="s">
        <v>8</v>
      </c>
      <c r="X1659" s="4">
        <v>42034</v>
      </c>
      <c r="Y1659" s="4">
        <v>42093</v>
      </c>
      <c r="Z1659" t="s">
        <v>61</v>
      </c>
      <c r="AA1659" t="s">
        <v>149</v>
      </c>
      <c r="AB1659" t="s">
        <v>8</v>
      </c>
    </row>
    <row r="1660" spans="1:28" hidden="1" x14ac:dyDescent="0.3">
      <c r="A1660">
        <v>2237726</v>
      </c>
      <c r="B1660" t="s">
        <v>145</v>
      </c>
      <c r="C1660" t="s">
        <v>148</v>
      </c>
      <c r="D1660" t="s">
        <v>147</v>
      </c>
      <c r="E1660" t="s">
        <v>64</v>
      </c>
      <c r="F1660" t="s">
        <v>73</v>
      </c>
      <c r="G1660" t="s">
        <v>62</v>
      </c>
      <c r="H1660" t="s">
        <v>10</v>
      </c>
      <c r="I1660" t="s">
        <v>8</v>
      </c>
      <c r="J1660" t="s">
        <v>8</v>
      </c>
      <c r="K1660" t="s">
        <v>8</v>
      </c>
      <c r="L1660" t="s">
        <v>10</v>
      </c>
      <c r="M1660">
        <v>35</v>
      </c>
      <c r="N1660">
        <v>24</v>
      </c>
      <c r="O1660">
        <v>5.4</v>
      </c>
      <c r="P1660">
        <v>5.4</v>
      </c>
      <c r="Q1660">
        <v>278</v>
      </c>
      <c r="R1660">
        <v>309</v>
      </c>
      <c r="S1660" s="5">
        <v>0.1</v>
      </c>
      <c r="T1660" t="s">
        <v>8</v>
      </c>
      <c r="X1660" s="4">
        <v>41989</v>
      </c>
      <c r="Y1660" s="4">
        <v>42093</v>
      </c>
      <c r="Z1660" t="s">
        <v>61</v>
      </c>
      <c r="AA1660" t="s">
        <v>146</v>
      </c>
      <c r="AB1660" t="s">
        <v>8</v>
      </c>
    </row>
    <row r="1661" spans="1:28" hidden="1" x14ac:dyDescent="0.3">
      <c r="A1661">
        <v>2237725</v>
      </c>
      <c r="B1661" t="s">
        <v>145</v>
      </c>
      <c r="C1661" t="s">
        <v>144</v>
      </c>
      <c r="D1661" t="s">
        <v>143</v>
      </c>
      <c r="E1661" t="s">
        <v>64</v>
      </c>
      <c r="F1661" t="s">
        <v>73</v>
      </c>
      <c r="G1661" t="s">
        <v>62</v>
      </c>
      <c r="H1661" t="s">
        <v>10</v>
      </c>
      <c r="I1661" t="s">
        <v>8</v>
      </c>
      <c r="J1661" t="s">
        <v>8</v>
      </c>
      <c r="K1661" t="s">
        <v>8</v>
      </c>
      <c r="L1661" t="s">
        <v>10</v>
      </c>
      <c r="M1661">
        <v>35</v>
      </c>
      <c r="N1661">
        <v>24</v>
      </c>
      <c r="O1661">
        <v>5.6</v>
      </c>
      <c r="P1661">
        <v>5.6</v>
      </c>
      <c r="Q1661">
        <v>280</v>
      </c>
      <c r="R1661">
        <v>311</v>
      </c>
      <c r="S1661" s="5">
        <v>0.1</v>
      </c>
      <c r="T1661" t="s">
        <v>8</v>
      </c>
      <c r="X1661" s="4">
        <v>41919</v>
      </c>
      <c r="Y1661" s="4">
        <v>42093</v>
      </c>
      <c r="Z1661" t="s">
        <v>61</v>
      </c>
      <c r="AA1661" t="s">
        <v>142</v>
      </c>
      <c r="AB1661" t="s">
        <v>8</v>
      </c>
    </row>
    <row r="1662" spans="1:28" hidden="1" x14ac:dyDescent="0.3">
      <c r="A1662">
        <v>2219552</v>
      </c>
      <c r="B1662" t="s">
        <v>101</v>
      </c>
      <c r="C1662" t="s">
        <v>141</v>
      </c>
      <c r="E1662" t="s">
        <v>64</v>
      </c>
      <c r="F1662" t="s">
        <v>73</v>
      </c>
      <c r="G1662" t="s">
        <v>62</v>
      </c>
      <c r="H1662" t="s">
        <v>10</v>
      </c>
      <c r="I1662" t="s">
        <v>8</v>
      </c>
      <c r="J1662" t="s">
        <v>8</v>
      </c>
      <c r="K1662" t="s">
        <v>8</v>
      </c>
      <c r="L1662" t="s">
        <v>8</v>
      </c>
      <c r="M1662">
        <v>34.1</v>
      </c>
      <c r="N1662">
        <v>14.9</v>
      </c>
      <c r="O1662">
        <v>2.9</v>
      </c>
      <c r="P1662">
        <v>2.9</v>
      </c>
      <c r="Q1662">
        <v>225</v>
      </c>
      <c r="R1662">
        <v>286</v>
      </c>
      <c r="S1662" s="5">
        <v>0.21</v>
      </c>
      <c r="T1662" t="s">
        <v>8</v>
      </c>
      <c r="X1662" s="4">
        <v>41845</v>
      </c>
      <c r="Y1662" s="4">
        <v>41897</v>
      </c>
      <c r="Z1662" t="s">
        <v>61</v>
      </c>
      <c r="AA1662" t="s">
        <v>140</v>
      </c>
      <c r="AB1662" t="s">
        <v>8</v>
      </c>
    </row>
    <row r="1663" spans="1:28" hidden="1" x14ac:dyDescent="0.3">
      <c r="A1663">
        <v>2280346</v>
      </c>
      <c r="B1663" t="s">
        <v>101</v>
      </c>
      <c r="C1663" t="s">
        <v>139</v>
      </c>
      <c r="E1663" t="s">
        <v>64</v>
      </c>
      <c r="F1663" t="s">
        <v>73</v>
      </c>
      <c r="G1663" t="s">
        <v>62</v>
      </c>
      <c r="H1663" t="s">
        <v>10</v>
      </c>
      <c r="I1663" t="s">
        <v>8</v>
      </c>
      <c r="J1663" t="s">
        <v>8</v>
      </c>
      <c r="K1663" t="s">
        <v>8</v>
      </c>
      <c r="L1663" t="s">
        <v>10</v>
      </c>
      <c r="M1663">
        <v>34.1</v>
      </c>
      <c r="N1663">
        <v>14.9</v>
      </c>
      <c r="O1663">
        <v>3</v>
      </c>
      <c r="P1663">
        <v>3</v>
      </c>
      <c r="Q1663">
        <v>225</v>
      </c>
      <c r="R1663">
        <v>287</v>
      </c>
      <c r="S1663" s="5">
        <v>0.22</v>
      </c>
      <c r="T1663" t="s">
        <v>8</v>
      </c>
      <c r="X1663" s="4">
        <v>42459</v>
      </c>
      <c r="Y1663" s="4">
        <v>42642</v>
      </c>
      <c r="Z1663" t="s">
        <v>61</v>
      </c>
      <c r="AA1663" t="s">
        <v>138</v>
      </c>
      <c r="AB1663" t="s">
        <v>8</v>
      </c>
    </row>
    <row r="1664" spans="1:28" hidden="1" x14ac:dyDescent="0.3">
      <c r="A1664">
        <v>2219554</v>
      </c>
      <c r="B1664" t="s">
        <v>101</v>
      </c>
      <c r="C1664" t="s">
        <v>137</v>
      </c>
      <c r="E1664" t="s">
        <v>64</v>
      </c>
      <c r="F1664" t="s">
        <v>73</v>
      </c>
      <c r="G1664" t="s">
        <v>62</v>
      </c>
      <c r="H1664" t="s">
        <v>10</v>
      </c>
      <c r="I1664" t="s">
        <v>8</v>
      </c>
      <c r="J1664" t="s">
        <v>8</v>
      </c>
      <c r="K1664" t="s">
        <v>8</v>
      </c>
      <c r="L1664" t="s">
        <v>8</v>
      </c>
      <c r="M1664">
        <v>34.1</v>
      </c>
      <c r="N1664">
        <v>24</v>
      </c>
      <c r="O1664">
        <v>5.2</v>
      </c>
      <c r="P1664">
        <v>5.2</v>
      </c>
      <c r="Q1664">
        <v>240</v>
      </c>
      <c r="R1664">
        <v>307</v>
      </c>
      <c r="S1664" s="5">
        <v>0.22</v>
      </c>
      <c r="T1664" t="s">
        <v>8</v>
      </c>
      <c r="X1664" s="4">
        <v>41845</v>
      </c>
      <c r="Y1664" s="4">
        <v>41897</v>
      </c>
      <c r="Z1664" t="s">
        <v>61</v>
      </c>
      <c r="AA1664" t="s">
        <v>136</v>
      </c>
      <c r="AB1664" t="s">
        <v>8</v>
      </c>
    </row>
    <row r="1665" spans="1:28" hidden="1" x14ac:dyDescent="0.3">
      <c r="A1665">
        <v>2280347</v>
      </c>
      <c r="B1665" t="s">
        <v>101</v>
      </c>
      <c r="C1665" t="s">
        <v>135</v>
      </c>
      <c r="E1665" t="s">
        <v>64</v>
      </c>
      <c r="F1665" t="s">
        <v>73</v>
      </c>
      <c r="G1665" t="s">
        <v>62</v>
      </c>
      <c r="H1665" t="s">
        <v>10</v>
      </c>
      <c r="I1665" t="s">
        <v>8</v>
      </c>
      <c r="J1665" t="s">
        <v>8</v>
      </c>
      <c r="K1665" t="s">
        <v>8</v>
      </c>
      <c r="L1665" t="s">
        <v>10</v>
      </c>
      <c r="M1665">
        <v>34.1</v>
      </c>
      <c r="N1665">
        <v>24</v>
      </c>
      <c r="O1665">
        <v>5.4</v>
      </c>
      <c r="P1665">
        <v>5.4</v>
      </c>
      <c r="Q1665">
        <v>240</v>
      </c>
      <c r="R1665">
        <v>309</v>
      </c>
      <c r="S1665" s="5">
        <v>0.22</v>
      </c>
      <c r="T1665" t="s">
        <v>8</v>
      </c>
      <c r="X1665" s="4">
        <v>42459</v>
      </c>
      <c r="Y1665" s="4">
        <v>42642</v>
      </c>
      <c r="Z1665" t="s">
        <v>61</v>
      </c>
      <c r="AA1665" t="s">
        <v>134</v>
      </c>
      <c r="AB1665" t="s">
        <v>8</v>
      </c>
    </row>
    <row r="1666" spans="1:28" hidden="1" x14ac:dyDescent="0.3">
      <c r="A1666">
        <v>2219555</v>
      </c>
      <c r="B1666" t="s">
        <v>101</v>
      </c>
      <c r="C1666" t="s">
        <v>133</v>
      </c>
      <c r="E1666" t="s">
        <v>64</v>
      </c>
      <c r="F1666" t="s">
        <v>73</v>
      </c>
      <c r="G1666" t="s">
        <v>62</v>
      </c>
      <c r="H1666" t="s">
        <v>10</v>
      </c>
      <c r="I1666" t="s">
        <v>8</v>
      </c>
      <c r="J1666" t="s">
        <v>8</v>
      </c>
      <c r="K1666" t="s">
        <v>8</v>
      </c>
      <c r="L1666" t="s">
        <v>8</v>
      </c>
      <c r="M1666">
        <v>33.700000000000003</v>
      </c>
      <c r="N1666">
        <v>17.8</v>
      </c>
      <c r="O1666">
        <v>3.5</v>
      </c>
      <c r="P1666">
        <v>3.5</v>
      </c>
      <c r="Q1666">
        <v>230</v>
      </c>
      <c r="R1666">
        <v>291</v>
      </c>
      <c r="S1666" s="5">
        <v>0.21</v>
      </c>
      <c r="T1666" t="s">
        <v>8</v>
      </c>
      <c r="X1666" s="4">
        <v>41845</v>
      </c>
      <c r="Y1666" s="4">
        <v>41897</v>
      </c>
      <c r="Z1666" t="s">
        <v>61</v>
      </c>
      <c r="AA1666" t="s">
        <v>132</v>
      </c>
      <c r="AB1666" t="s">
        <v>8</v>
      </c>
    </row>
    <row r="1667" spans="1:28" hidden="1" x14ac:dyDescent="0.3">
      <c r="A1667">
        <v>2280316</v>
      </c>
      <c r="B1667" t="s">
        <v>101</v>
      </c>
      <c r="C1667" t="s">
        <v>131</v>
      </c>
      <c r="E1667" t="s">
        <v>64</v>
      </c>
      <c r="F1667" t="s">
        <v>73</v>
      </c>
      <c r="G1667" t="s">
        <v>62</v>
      </c>
      <c r="H1667" t="s">
        <v>10</v>
      </c>
      <c r="I1667" t="s">
        <v>8</v>
      </c>
      <c r="J1667" t="s">
        <v>8</v>
      </c>
      <c r="K1667" t="s">
        <v>8</v>
      </c>
      <c r="L1667" t="s">
        <v>10</v>
      </c>
      <c r="M1667">
        <v>33.700000000000003</v>
      </c>
      <c r="N1667">
        <v>17.8</v>
      </c>
      <c r="O1667">
        <v>3.4</v>
      </c>
      <c r="P1667">
        <v>3.4</v>
      </c>
      <c r="Q1667">
        <v>230</v>
      </c>
      <c r="R1667">
        <v>290</v>
      </c>
      <c r="S1667" s="5">
        <v>0.21</v>
      </c>
      <c r="T1667" t="s">
        <v>8</v>
      </c>
      <c r="X1667" s="4">
        <v>42459</v>
      </c>
      <c r="Y1667" s="4">
        <v>42642</v>
      </c>
      <c r="Z1667" t="s">
        <v>61</v>
      </c>
      <c r="AA1667" t="s">
        <v>130</v>
      </c>
      <c r="AB1667" t="s">
        <v>8</v>
      </c>
    </row>
    <row r="1668" spans="1:28" hidden="1" x14ac:dyDescent="0.3">
      <c r="A1668">
        <v>2280317</v>
      </c>
      <c r="B1668" t="s">
        <v>101</v>
      </c>
      <c r="C1668" t="s">
        <v>129</v>
      </c>
      <c r="E1668" t="s">
        <v>64</v>
      </c>
      <c r="F1668" t="s">
        <v>73</v>
      </c>
      <c r="G1668" t="s">
        <v>62</v>
      </c>
      <c r="H1668" t="s">
        <v>10</v>
      </c>
      <c r="I1668" t="s">
        <v>8</v>
      </c>
      <c r="J1668" t="s">
        <v>8</v>
      </c>
      <c r="K1668" t="s">
        <v>8</v>
      </c>
      <c r="L1668" t="s">
        <v>10</v>
      </c>
      <c r="M1668">
        <v>33.700000000000003</v>
      </c>
      <c r="N1668">
        <v>23.6</v>
      </c>
      <c r="O1668">
        <v>4.7</v>
      </c>
      <c r="P1668">
        <v>4.7</v>
      </c>
      <c r="Q1668">
        <v>270</v>
      </c>
      <c r="R1668">
        <v>302</v>
      </c>
      <c r="S1668" s="5">
        <v>0.11</v>
      </c>
      <c r="T1668" t="s">
        <v>8</v>
      </c>
      <c r="X1668" s="4">
        <v>42459</v>
      </c>
      <c r="Y1668" s="4">
        <v>42642</v>
      </c>
      <c r="Z1668" t="s">
        <v>61</v>
      </c>
      <c r="AA1668" t="s">
        <v>128</v>
      </c>
      <c r="AB1668" t="s">
        <v>8</v>
      </c>
    </row>
    <row r="1669" spans="1:28" hidden="1" x14ac:dyDescent="0.3">
      <c r="A1669">
        <v>2219556</v>
      </c>
      <c r="B1669" t="s">
        <v>101</v>
      </c>
      <c r="C1669" t="s">
        <v>127</v>
      </c>
      <c r="E1669" t="s">
        <v>64</v>
      </c>
      <c r="F1669" t="s">
        <v>73</v>
      </c>
      <c r="G1669" t="s">
        <v>62</v>
      </c>
      <c r="H1669" t="s">
        <v>10</v>
      </c>
      <c r="I1669" t="s">
        <v>8</v>
      </c>
      <c r="J1669" t="s">
        <v>8</v>
      </c>
      <c r="K1669" t="s">
        <v>8</v>
      </c>
      <c r="L1669" t="s">
        <v>8</v>
      </c>
      <c r="M1669">
        <v>33.700000000000003</v>
      </c>
      <c r="N1669">
        <v>23.6</v>
      </c>
      <c r="O1669">
        <v>4.8</v>
      </c>
      <c r="P1669">
        <v>4.8</v>
      </c>
      <c r="Q1669">
        <v>240</v>
      </c>
      <c r="R1669">
        <v>303</v>
      </c>
      <c r="S1669" s="5">
        <v>0.21</v>
      </c>
      <c r="T1669" t="s">
        <v>8</v>
      </c>
      <c r="X1669" s="4">
        <v>41845</v>
      </c>
      <c r="Y1669" s="4">
        <v>41897</v>
      </c>
      <c r="Z1669" t="s">
        <v>61</v>
      </c>
      <c r="AA1669" t="s">
        <v>126</v>
      </c>
      <c r="AB1669" t="s">
        <v>8</v>
      </c>
    </row>
    <row r="1670" spans="1:28" hidden="1" x14ac:dyDescent="0.3">
      <c r="A1670">
        <v>2280315</v>
      </c>
      <c r="B1670" t="s">
        <v>101</v>
      </c>
      <c r="C1670" t="s">
        <v>125</v>
      </c>
      <c r="E1670" t="s">
        <v>64</v>
      </c>
      <c r="F1670" t="s">
        <v>73</v>
      </c>
      <c r="G1670" t="s">
        <v>62</v>
      </c>
      <c r="H1670" t="s">
        <v>10</v>
      </c>
      <c r="I1670" t="s">
        <v>8</v>
      </c>
      <c r="J1670" t="s">
        <v>8</v>
      </c>
      <c r="K1670" t="s">
        <v>8</v>
      </c>
      <c r="L1670" t="s">
        <v>10</v>
      </c>
      <c r="M1670">
        <v>33.700000000000003</v>
      </c>
      <c r="N1670">
        <v>23.6</v>
      </c>
      <c r="O1670">
        <v>4.8</v>
      </c>
      <c r="P1670">
        <v>4.8</v>
      </c>
      <c r="Q1670">
        <v>240</v>
      </c>
      <c r="R1670">
        <v>303</v>
      </c>
      <c r="S1670" s="5">
        <v>0.21</v>
      </c>
      <c r="T1670" t="s">
        <v>8</v>
      </c>
      <c r="X1670" s="4">
        <v>42459</v>
      </c>
      <c r="Y1670" s="4">
        <v>42642</v>
      </c>
      <c r="Z1670" t="s">
        <v>61</v>
      </c>
      <c r="AA1670" t="s">
        <v>124</v>
      </c>
      <c r="AB1670" t="s">
        <v>8</v>
      </c>
    </row>
    <row r="1671" spans="1:28" hidden="1" x14ac:dyDescent="0.3">
      <c r="A1671">
        <v>2280319</v>
      </c>
      <c r="B1671" t="s">
        <v>101</v>
      </c>
      <c r="C1671" t="s">
        <v>123</v>
      </c>
      <c r="E1671" t="s">
        <v>64</v>
      </c>
      <c r="F1671" t="s">
        <v>73</v>
      </c>
      <c r="G1671" t="s">
        <v>62</v>
      </c>
      <c r="H1671" t="s">
        <v>10</v>
      </c>
      <c r="I1671" t="s">
        <v>8</v>
      </c>
      <c r="J1671" t="s">
        <v>8</v>
      </c>
      <c r="K1671" t="s">
        <v>8</v>
      </c>
      <c r="L1671" t="s">
        <v>10</v>
      </c>
      <c r="M1671">
        <v>33.700000000000003</v>
      </c>
      <c r="N1671">
        <v>23.6</v>
      </c>
      <c r="O1671">
        <v>4.7</v>
      </c>
      <c r="P1671">
        <v>4.7</v>
      </c>
      <c r="Q1671">
        <v>270</v>
      </c>
      <c r="R1671">
        <v>302</v>
      </c>
      <c r="S1671" s="5">
        <v>0.11</v>
      </c>
      <c r="T1671" t="s">
        <v>8</v>
      </c>
      <c r="X1671" s="4">
        <v>42459</v>
      </c>
      <c r="Y1671" s="4">
        <v>42642</v>
      </c>
      <c r="Z1671" t="s">
        <v>61</v>
      </c>
      <c r="AA1671" t="s">
        <v>122</v>
      </c>
      <c r="AB1671" t="s">
        <v>8</v>
      </c>
    </row>
    <row r="1672" spans="1:28" hidden="1" x14ac:dyDescent="0.3">
      <c r="A1672">
        <v>2219557</v>
      </c>
      <c r="B1672" t="s">
        <v>101</v>
      </c>
      <c r="C1672" t="s">
        <v>121</v>
      </c>
      <c r="E1672" t="s">
        <v>64</v>
      </c>
      <c r="F1672" t="s">
        <v>73</v>
      </c>
      <c r="G1672" t="s">
        <v>62</v>
      </c>
      <c r="H1672" t="s">
        <v>10</v>
      </c>
      <c r="I1672" t="s">
        <v>8</v>
      </c>
      <c r="J1672" t="s">
        <v>8</v>
      </c>
      <c r="K1672" t="s">
        <v>8</v>
      </c>
      <c r="L1672" t="s">
        <v>8</v>
      </c>
      <c r="M1672">
        <v>28.5</v>
      </c>
      <c r="N1672">
        <v>20.9</v>
      </c>
      <c r="O1672">
        <v>3.3</v>
      </c>
      <c r="P1672">
        <v>3.3</v>
      </c>
      <c r="Q1672">
        <v>260</v>
      </c>
      <c r="R1672">
        <v>290</v>
      </c>
      <c r="S1672" s="5">
        <v>0.1</v>
      </c>
      <c r="T1672" t="s">
        <v>8</v>
      </c>
      <c r="X1672" s="4">
        <v>41845</v>
      </c>
      <c r="Y1672" s="4">
        <v>41897</v>
      </c>
      <c r="Z1672" t="s">
        <v>61</v>
      </c>
      <c r="AA1672" t="s">
        <v>120</v>
      </c>
      <c r="AB1672" t="s">
        <v>8</v>
      </c>
    </row>
    <row r="1673" spans="1:28" hidden="1" x14ac:dyDescent="0.3">
      <c r="A1673">
        <v>2219553</v>
      </c>
      <c r="B1673" t="s">
        <v>101</v>
      </c>
      <c r="C1673" t="s">
        <v>119</v>
      </c>
      <c r="E1673" t="s">
        <v>64</v>
      </c>
      <c r="F1673" t="s">
        <v>73</v>
      </c>
      <c r="G1673" t="s">
        <v>62</v>
      </c>
      <c r="H1673" t="s">
        <v>10</v>
      </c>
      <c r="I1673" t="s">
        <v>8</v>
      </c>
      <c r="J1673" t="s">
        <v>8</v>
      </c>
      <c r="K1673" t="s">
        <v>8</v>
      </c>
      <c r="L1673" t="s">
        <v>8</v>
      </c>
      <c r="M1673">
        <v>33.700000000000003</v>
      </c>
      <c r="N1673">
        <v>17.8</v>
      </c>
      <c r="O1673">
        <v>3.5</v>
      </c>
      <c r="P1673">
        <v>3.5</v>
      </c>
      <c r="Q1673">
        <v>245</v>
      </c>
      <c r="R1673">
        <v>291</v>
      </c>
      <c r="S1673" s="5">
        <v>0.16</v>
      </c>
      <c r="T1673" t="s">
        <v>8</v>
      </c>
      <c r="X1673" s="4">
        <v>41845</v>
      </c>
      <c r="Y1673" s="4">
        <v>41897</v>
      </c>
      <c r="Z1673" t="s">
        <v>61</v>
      </c>
      <c r="AA1673" t="s">
        <v>118</v>
      </c>
      <c r="AB1673" t="s">
        <v>8</v>
      </c>
    </row>
    <row r="1674" spans="1:28" hidden="1" x14ac:dyDescent="0.3">
      <c r="A1674">
        <v>2280282</v>
      </c>
      <c r="B1674" t="s">
        <v>101</v>
      </c>
      <c r="C1674" t="s">
        <v>117</v>
      </c>
      <c r="E1674" t="s">
        <v>64</v>
      </c>
      <c r="F1674" t="s">
        <v>73</v>
      </c>
      <c r="G1674" t="s">
        <v>62</v>
      </c>
      <c r="H1674" t="s">
        <v>10</v>
      </c>
      <c r="I1674" t="s">
        <v>8</v>
      </c>
      <c r="J1674" t="s">
        <v>8</v>
      </c>
      <c r="K1674" t="s">
        <v>8</v>
      </c>
      <c r="L1674" t="s">
        <v>10</v>
      </c>
      <c r="M1674">
        <v>33.700000000000003</v>
      </c>
      <c r="N1674">
        <v>17.8</v>
      </c>
      <c r="O1674">
        <v>3.4</v>
      </c>
      <c r="P1674">
        <v>3.4</v>
      </c>
      <c r="Q1674">
        <v>230</v>
      </c>
      <c r="R1674">
        <v>290</v>
      </c>
      <c r="S1674" s="5">
        <v>0.21</v>
      </c>
      <c r="T1674" t="s">
        <v>8</v>
      </c>
      <c r="X1674" s="4">
        <v>42440</v>
      </c>
      <c r="Y1674" s="4">
        <v>42641</v>
      </c>
      <c r="Z1674" t="s">
        <v>61</v>
      </c>
      <c r="AA1674" t="s">
        <v>116</v>
      </c>
      <c r="AB1674" t="s">
        <v>8</v>
      </c>
    </row>
    <row r="1675" spans="1:28" hidden="1" x14ac:dyDescent="0.3">
      <c r="A1675">
        <v>2280283</v>
      </c>
      <c r="B1675" t="s">
        <v>101</v>
      </c>
      <c r="C1675" t="s">
        <v>115</v>
      </c>
      <c r="E1675" t="s">
        <v>64</v>
      </c>
      <c r="F1675" t="s">
        <v>73</v>
      </c>
      <c r="G1675" t="s">
        <v>62</v>
      </c>
      <c r="H1675" t="s">
        <v>10</v>
      </c>
      <c r="I1675" t="s">
        <v>8</v>
      </c>
      <c r="J1675" t="s">
        <v>8</v>
      </c>
      <c r="K1675" t="s">
        <v>8</v>
      </c>
      <c r="L1675" t="s">
        <v>10</v>
      </c>
      <c r="M1675">
        <v>33.700000000000003</v>
      </c>
      <c r="N1675">
        <v>17.8</v>
      </c>
      <c r="O1675">
        <v>3.4</v>
      </c>
      <c r="P1675">
        <v>3.4</v>
      </c>
      <c r="Q1675">
        <v>260</v>
      </c>
      <c r="R1675">
        <v>290</v>
      </c>
      <c r="S1675" s="5">
        <v>0.1</v>
      </c>
      <c r="T1675" t="s">
        <v>8</v>
      </c>
      <c r="X1675" s="4">
        <v>42440</v>
      </c>
      <c r="Y1675" s="4">
        <v>42641</v>
      </c>
      <c r="Z1675" t="s">
        <v>61</v>
      </c>
      <c r="AA1675" t="s">
        <v>114</v>
      </c>
      <c r="AB1675" t="s">
        <v>8</v>
      </c>
    </row>
    <row r="1676" spans="1:28" hidden="1" x14ac:dyDescent="0.3">
      <c r="A1676">
        <v>2280285</v>
      </c>
      <c r="B1676" t="s">
        <v>101</v>
      </c>
      <c r="C1676" t="s">
        <v>113</v>
      </c>
      <c r="E1676" t="s">
        <v>64</v>
      </c>
      <c r="F1676" t="s">
        <v>73</v>
      </c>
      <c r="G1676" t="s">
        <v>62</v>
      </c>
      <c r="H1676" t="s">
        <v>10</v>
      </c>
      <c r="I1676" t="s">
        <v>8</v>
      </c>
      <c r="J1676" t="s">
        <v>8</v>
      </c>
      <c r="K1676" t="s">
        <v>8</v>
      </c>
      <c r="L1676" t="s">
        <v>10</v>
      </c>
      <c r="M1676">
        <v>33.700000000000003</v>
      </c>
      <c r="N1676">
        <v>23.6</v>
      </c>
      <c r="O1676">
        <v>4.7</v>
      </c>
      <c r="P1676">
        <v>4.7</v>
      </c>
      <c r="Q1676">
        <v>270</v>
      </c>
      <c r="R1676">
        <v>302</v>
      </c>
      <c r="S1676" s="5">
        <v>0.11</v>
      </c>
      <c r="T1676" t="s">
        <v>8</v>
      </c>
      <c r="X1676" s="4">
        <v>42440</v>
      </c>
      <c r="Y1676" s="4">
        <v>42641</v>
      </c>
      <c r="Z1676" t="s">
        <v>61</v>
      </c>
      <c r="AA1676" t="s">
        <v>112</v>
      </c>
      <c r="AB1676" t="s">
        <v>8</v>
      </c>
    </row>
    <row r="1677" spans="1:28" hidden="1" x14ac:dyDescent="0.3">
      <c r="A1677">
        <v>2219558</v>
      </c>
      <c r="B1677" t="s">
        <v>101</v>
      </c>
      <c r="C1677" t="s">
        <v>111</v>
      </c>
      <c r="E1677" t="s">
        <v>64</v>
      </c>
      <c r="F1677" t="s">
        <v>73</v>
      </c>
      <c r="G1677" t="s">
        <v>62</v>
      </c>
      <c r="H1677" t="s">
        <v>10</v>
      </c>
      <c r="I1677" t="s">
        <v>8</v>
      </c>
      <c r="J1677" t="s">
        <v>8</v>
      </c>
      <c r="K1677" t="s">
        <v>8</v>
      </c>
      <c r="L1677" t="s">
        <v>8</v>
      </c>
      <c r="M1677">
        <v>33.700000000000003</v>
      </c>
      <c r="N1677">
        <v>23.6</v>
      </c>
      <c r="O1677">
        <v>4.8</v>
      </c>
      <c r="P1677">
        <v>4.8</v>
      </c>
      <c r="Q1677">
        <v>240</v>
      </c>
      <c r="R1677">
        <v>303</v>
      </c>
      <c r="S1677" s="5">
        <v>0.21</v>
      </c>
      <c r="T1677" t="s">
        <v>8</v>
      </c>
      <c r="X1677" s="4">
        <v>41845</v>
      </c>
      <c r="Y1677" s="4">
        <v>41897</v>
      </c>
      <c r="Z1677" t="s">
        <v>61</v>
      </c>
      <c r="AA1677" t="s">
        <v>110</v>
      </c>
      <c r="AB1677" t="s">
        <v>8</v>
      </c>
    </row>
    <row r="1678" spans="1:28" hidden="1" x14ac:dyDescent="0.3">
      <c r="A1678">
        <v>2280287</v>
      </c>
      <c r="B1678" t="s">
        <v>101</v>
      </c>
      <c r="C1678" t="s">
        <v>109</v>
      </c>
      <c r="E1678" t="s">
        <v>64</v>
      </c>
      <c r="F1678" t="s">
        <v>73</v>
      </c>
      <c r="G1678" t="s">
        <v>62</v>
      </c>
      <c r="H1678" t="s">
        <v>10</v>
      </c>
      <c r="I1678" t="s">
        <v>8</v>
      </c>
      <c r="J1678" t="s">
        <v>8</v>
      </c>
      <c r="K1678" t="s">
        <v>8</v>
      </c>
      <c r="L1678" t="s">
        <v>10</v>
      </c>
      <c r="M1678">
        <v>33.700000000000003</v>
      </c>
      <c r="N1678">
        <v>23.6</v>
      </c>
      <c r="O1678">
        <v>4.8</v>
      </c>
      <c r="P1678">
        <v>4.8</v>
      </c>
      <c r="Q1678">
        <v>240</v>
      </c>
      <c r="R1678">
        <v>303</v>
      </c>
      <c r="S1678" s="5">
        <v>0.21</v>
      </c>
      <c r="T1678" t="s">
        <v>8</v>
      </c>
      <c r="X1678" s="4">
        <v>42440</v>
      </c>
      <c r="Y1678" s="4">
        <v>42641</v>
      </c>
      <c r="Z1678" t="s">
        <v>61</v>
      </c>
      <c r="AA1678" t="s">
        <v>108</v>
      </c>
      <c r="AB1678" t="s">
        <v>8</v>
      </c>
    </row>
    <row r="1679" spans="1:28" hidden="1" x14ac:dyDescent="0.3">
      <c r="A1679">
        <v>2280291</v>
      </c>
      <c r="B1679" t="s">
        <v>101</v>
      </c>
      <c r="C1679" t="s">
        <v>107</v>
      </c>
      <c r="E1679" t="s">
        <v>64</v>
      </c>
      <c r="F1679" t="s">
        <v>73</v>
      </c>
      <c r="G1679" t="s">
        <v>62</v>
      </c>
      <c r="H1679" t="s">
        <v>10</v>
      </c>
      <c r="I1679" t="s">
        <v>8</v>
      </c>
      <c r="J1679" t="s">
        <v>8</v>
      </c>
      <c r="K1679" t="s">
        <v>8</v>
      </c>
      <c r="L1679" t="s">
        <v>10</v>
      </c>
      <c r="M1679">
        <v>33.700000000000003</v>
      </c>
      <c r="N1679">
        <v>23.6</v>
      </c>
      <c r="O1679">
        <v>4.7</v>
      </c>
      <c r="P1679">
        <v>4.7</v>
      </c>
      <c r="Q1679">
        <v>270</v>
      </c>
      <c r="R1679">
        <v>302</v>
      </c>
      <c r="S1679" s="5">
        <v>0.11</v>
      </c>
      <c r="T1679" t="s">
        <v>8</v>
      </c>
      <c r="X1679" s="4">
        <v>42440</v>
      </c>
      <c r="Y1679" s="4">
        <v>42641</v>
      </c>
      <c r="Z1679" t="s">
        <v>61</v>
      </c>
      <c r="AA1679" t="s">
        <v>106</v>
      </c>
      <c r="AB1679" t="s">
        <v>8</v>
      </c>
    </row>
    <row r="1680" spans="1:28" hidden="1" x14ac:dyDescent="0.3">
      <c r="A1680">
        <v>2280294</v>
      </c>
      <c r="B1680" t="s">
        <v>101</v>
      </c>
      <c r="C1680" t="s">
        <v>105</v>
      </c>
      <c r="E1680" t="s">
        <v>64</v>
      </c>
      <c r="F1680" t="s">
        <v>73</v>
      </c>
      <c r="G1680" t="s">
        <v>62</v>
      </c>
      <c r="H1680" t="s">
        <v>10</v>
      </c>
      <c r="I1680" t="s">
        <v>8</v>
      </c>
      <c r="J1680" t="s">
        <v>8</v>
      </c>
      <c r="K1680" t="s">
        <v>8</v>
      </c>
      <c r="L1680" t="s">
        <v>10</v>
      </c>
      <c r="M1680">
        <v>33.700000000000003</v>
      </c>
      <c r="N1680">
        <v>35.4</v>
      </c>
      <c r="O1680">
        <v>6.9</v>
      </c>
      <c r="P1680">
        <v>6.9</v>
      </c>
      <c r="Q1680">
        <v>270</v>
      </c>
      <c r="R1680">
        <v>323</v>
      </c>
      <c r="S1680" s="5">
        <v>0.16</v>
      </c>
      <c r="T1680" t="s">
        <v>8</v>
      </c>
      <c r="X1680" s="4">
        <v>42440</v>
      </c>
      <c r="Y1680" s="4">
        <v>42641</v>
      </c>
      <c r="Z1680" t="s">
        <v>61</v>
      </c>
      <c r="AA1680" t="s">
        <v>104</v>
      </c>
      <c r="AB1680" t="s">
        <v>8</v>
      </c>
    </row>
    <row r="1681" spans="1:28" hidden="1" x14ac:dyDescent="0.3">
      <c r="A1681">
        <v>2219578</v>
      </c>
      <c r="B1681" t="s">
        <v>101</v>
      </c>
      <c r="C1681" t="s">
        <v>103</v>
      </c>
      <c r="E1681" t="s">
        <v>64</v>
      </c>
      <c r="F1681" t="s">
        <v>73</v>
      </c>
      <c r="G1681" t="s">
        <v>62</v>
      </c>
      <c r="H1681" t="s">
        <v>10</v>
      </c>
      <c r="I1681" t="s">
        <v>8</v>
      </c>
      <c r="J1681" t="s">
        <v>8</v>
      </c>
      <c r="K1681" t="s">
        <v>8</v>
      </c>
      <c r="L1681" t="s">
        <v>8</v>
      </c>
      <c r="M1681">
        <v>32</v>
      </c>
      <c r="N1681">
        <v>24</v>
      </c>
      <c r="O1681">
        <v>5.3</v>
      </c>
      <c r="P1681">
        <v>5.3</v>
      </c>
      <c r="Q1681">
        <v>240</v>
      </c>
      <c r="R1681">
        <v>308</v>
      </c>
      <c r="S1681" s="5">
        <v>0.22</v>
      </c>
      <c r="T1681" t="s">
        <v>8</v>
      </c>
      <c r="X1681" s="4">
        <v>41845</v>
      </c>
      <c r="Y1681" s="4">
        <v>41897</v>
      </c>
      <c r="Z1681" t="s">
        <v>61</v>
      </c>
      <c r="AA1681" t="s">
        <v>102</v>
      </c>
      <c r="AB1681" t="s">
        <v>8</v>
      </c>
    </row>
    <row r="1682" spans="1:28" hidden="1" x14ac:dyDescent="0.3">
      <c r="A1682">
        <v>2280349</v>
      </c>
      <c r="B1682" t="s">
        <v>101</v>
      </c>
      <c r="C1682" t="s">
        <v>100</v>
      </c>
      <c r="E1682" t="s">
        <v>64</v>
      </c>
      <c r="F1682" t="s">
        <v>73</v>
      </c>
      <c r="G1682" t="s">
        <v>62</v>
      </c>
      <c r="H1682" t="s">
        <v>10</v>
      </c>
      <c r="I1682" t="s">
        <v>8</v>
      </c>
      <c r="J1682" t="s">
        <v>8</v>
      </c>
      <c r="K1682" t="s">
        <v>8</v>
      </c>
      <c r="L1682" t="s">
        <v>10</v>
      </c>
      <c r="M1682">
        <v>32</v>
      </c>
      <c r="N1682">
        <v>24</v>
      </c>
      <c r="O1682">
        <v>5.3</v>
      </c>
      <c r="P1682">
        <v>5.3</v>
      </c>
      <c r="Q1682">
        <v>240</v>
      </c>
      <c r="R1682">
        <v>308</v>
      </c>
      <c r="S1682" s="5">
        <v>0.22</v>
      </c>
      <c r="T1682" t="s">
        <v>8</v>
      </c>
      <c r="X1682" s="4">
        <v>42459</v>
      </c>
      <c r="Y1682" s="4">
        <v>42642</v>
      </c>
      <c r="Z1682" t="s">
        <v>61</v>
      </c>
      <c r="AA1682" t="s">
        <v>99</v>
      </c>
      <c r="AB1682" t="s">
        <v>8</v>
      </c>
    </row>
    <row r="1683" spans="1:28" hidden="1" x14ac:dyDescent="0.3">
      <c r="A1683">
        <v>2234010</v>
      </c>
      <c r="B1683" t="s">
        <v>75</v>
      </c>
      <c r="C1683" t="s">
        <v>98</v>
      </c>
      <c r="E1683" t="s">
        <v>87</v>
      </c>
      <c r="F1683" t="s">
        <v>86</v>
      </c>
      <c r="G1683" t="s">
        <v>62</v>
      </c>
      <c r="H1683" t="s">
        <v>8</v>
      </c>
      <c r="I1683" t="s">
        <v>10</v>
      </c>
      <c r="J1683" t="s">
        <v>8</v>
      </c>
      <c r="K1683" t="s">
        <v>10</v>
      </c>
      <c r="L1683" t="s">
        <v>10</v>
      </c>
      <c r="M1683">
        <v>84</v>
      </c>
      <c r="N1683">
        <v>42</v>
      </c>
      <c r="O1683">
        <v>25.4</v>
      </c>
      <c r="P1683">
        <v>32.6</v>
      </c>
      <c r="Q1683">
        <v>706</v>
      </c>
      <c r="R1683">
        <v>775</v>
      </c>
      <c r="S1683" s="5">
        <v>0.1</v>
      </c>
      <c r="T1683" t="s">
        <v>8</v>
      </c>
      <c r="X1683" s="4">
        <v>42058</v>
      </c>
      <c r="Y1683" s="4">
        <v>42062</v>
      </c>
      <c r="Z1683" t="s">
        <v>61</v>
      </c>
      <c r="AA1683" t="s">
        <v>97</v>
      </c>
      <c r="AB1683" t="s">
        <v>8</v>
      </c>
    </row>
    <row r="1684" spans="1:28" hidden="1" x14ac:dyDescent="0.3">
      <c r="A1684">
        <v>2232264</v>
      </c>
      <c r="B1684" t="s">
        <v>75</v>
      </c>
      <c r="C1684" t="s">
        <v>96</v>
      </c>
      <c r="E1684" t="s">
        <v>87</v>
      </c>
      <c r="F1684" t="s">
        <v>86</v>
      </c>
      <c r="G1684" t="s">
        <v>62</v>
      </c>
      <c r="H1684" t="s">
        <v>8</v>
      </c>
      <c r="I1684" t="s">
        <v>10</v>
      </c>
      <c r="J1684" t="s">
        <v>8</v>
      </c>
      <c r="K1684" t="s">
        <v>10</v>
      </c>
      <c r="L1684" t="s">
        <v>10</v>
      </c>
      <c r="M1684">
        <v>84</v>
      </c>
      <c r="N1684">
        <v>48</v>
      </c>
      <c r="O1684">
        <v>29.1</v>
      </c>
      <c r="P1684">
        <v>36.299999999999997</v>
      </c>
      <c r="Q1684">
        <v>715</v>
      </c>
      <c r="R1684">
        <v>812</v>
      </c>
      <c r="S1684" s="5">
        <v>0.13</v>
      </c>
      <c r="T1684" t="s">
        <v>8</v>
      </c>
      <c r="X1684" s="4">
        <v>42037</v>
      </c>
      <c r="Y1684" s="4">
        <v>42037</v>
      </c>
      <c r="Z1684" t="s">
        <v>61</v>
      </c>
      <c r="AA1684" t="s">
        <v>95</v>
      </c>
      <c r="AB1684" t="s">
        <v>8</v>
      </c>
    </row>
    <row r="1685" spans="1:28" hidden="1" x14ac:dyDescent="0.3">
      <c r="A1685">
        <v>2272222</v>
      </c>
      <c r="B1685" t="s">
        <v>75</v>
      </c>
      <c r="C1685" t="s">
        <v>94</v>
      </c>
      <c r="E1685" t="s">
        <v>64</v>
      </c>
      <c r="F1685" t="s">
        <v>73</v>
      </c>
      <c r="G1685" t="s">
        <v>62</v>
      </c>
      <c r="H1685" t="s">
        <v>10</v>
      </c>
      <c r="I1685" t="s">
        <v>8</v>
      </c>
      <c r="J1685" t="s">
        <v>8</v>
      </c>
      <c r="K1685" t="s">
        <v>8</v>
      </c>
      <c r="L1685" t="s">
        <v>10</v>
      </c>
      <c r="M1685">
        <v>33.799999999999997</v>
      </c>
      <c r="N1685">
        <v>15</v>
      </c>
      <c r="O1685">
        <v>2.8</v>
      </c>
      <c r="P1685">
        <v>2.8</v>
      </c>
      <c r="Q1685">
        <v>243</v>
      </c>
      <c r="R1685">
        <v>285</v>
      </c>
      <c r="S1685" s="5">
        <v>0.15</v>
      </c>
      <c r="T1685" t="s">
        <v>8</v>
      </c>
      <c r="X1685" s="4">
        <v>42551</v>
      </c>
      <c r="Y1685" s="4">
        <v>42551</v>
      </c>
      <c r="Z1685" t="s">
        <v>72</v>
      </c>
      <c r="AA1685" t="s">
        <v>93</v>
      </c>
      <c r="AB1685" t="s">
        <v>8</v>
      </c>
    </row>
    <row r="1686" spans="1:28" hidden="1" x14ac:dyDescent="0.3">
      <c r="A1686">
        <v>2263879</v>
      </c>
      <c r="B1686" t="s">
        <v>75</v>
      </c>
      <c r="C1686" t="s">
        <v>92</v>
      </c>
      <c r="E1686" t="s">
        <v>64</v>
      </c>
      <c r="F1686" t="s">
        <v>73</v>
      </c>
      <c r="G1686" t="s">
        <v>62</v>
      </c>
      <c r="H1686" t="s">
        <v>10</v>
      </c>
      <c r="I1686" t="s">
        <v>8</v>
      </c>
      <c r="J1686" t="s">
        <v>8</v>
      </c>
      <c r="K1686" t="s">
        <v>8</v>
      </c>
      <c r="L1686" t="s">
        <v>10</v>
      </c>
      <c r="M1686">
        <v>33.799999999999997</v>
      </c>
      <c r="N1686">
        <v>23.9</v>
      </c>
      <c r="O1686">
        <v>5.5</v>
      </c>
      <c r="P1686">
        <v>5.5</v>
      </c>
      <c r="Q1686">
        <v>256</v>
      </c>
      <c r="R1686">
        <v>310</v>
      </c>
      <c r="S1686" s="5">
        <v>0.17</v>
      </c>
      <c r="T1686" t="s">
        <v>8</v>
      </c>
      <c r="X1686" s="4">
        <v>42464</v>
      </c>
      <c r="Y1686" s="4">
        <v>42466</v>
      </c>
      <c r="Z1686" t="s">
        <v>72</v>
      </c>
      <c r="AA1686" t="s">
        <v>91</v>
      </c>
      <c r="AB1686" t="s">
        <v>8</v>
      </c>
    </row>
    <row r="1687" spans="1:28" hidden="1" x14ac:dyDescent="0.3">
      <c r="A1687">
        <v>2234009</v>
      </c>
      <c r="B1687" t="s">
        <v>75</v>
      </c>
      <c r="C1687" t="s">
        <v>90</v>
      </c>
      <c r="E1687" t="s">
        <v>87</v>
      </c>
      <c r="F1687" t="s">
        <v>86</v>
      </c>
      <c r="G1687" t="s">
        <v>62</v>
      </c>
      <c r="H1687" t="s">
        <v>8</v>
      </c>
      <c r="I1687" t="s">
        <v>10</v>
      </c>
      <c r="J1687" t="s">
        <v>8</v>
      </c>
      <c r="K1687" t="s">
        <v>10</v>
      </c>
      <c r="L1687" t="s">
        <v>10</v>
      </c>
      <c r="M1687">
        <v>84</v>
      </c>
      <c r="N1687">
        <v>42</v>
      </c>
      <c r="O1687">
        <v>25.4</v>
      </c>
      <c r="P1687">
        <v>32.6</v>
      </c>
      <c r="Q1687">
        <v>706</v>
      </c>
      <c r="R1687">
        <v>775</v>
      </c>
      <c r="S1687" s="5">
        <v>0.1</v>
      </c>
      <c r="T1687" t="s">
        <v>8</v>
      </c>
      <c r="X1687" s="4">
        <v>42058</v>
      </c>
      <c r="Y1687" s="4">
        <v>42062</v>
      </c>
      <c r="Z1687" t="s">
        <v>61</v>
      </c>
      <c r="AA1687" t="s">
        <v>89</v>
      </c>
      <c r="AB1687" t="s">
        <v>8</v>
      </c>
    </row>
    <row r="1688" spans="1:28" hidden="1" x14ac:dyDescent="0.3">
      <c r="A1688">
        <v>2232263</v>
      </c>
      <c r="B1688" t="s">
        <v>75</v>
      </c>
      <c r="C1688" t="s">
        <v>88</v>
      </c>
      <c r="E1688" t="s">
        <v>87</v>
      </c>
      <c r="F1688" t="s">
        <v>86</v>
      </c>
      <c r="G1688" t="s">
        <v>62</v>
      </c>
      <c r="H1688" t="s">
        <v>8</v>
      </c>
      <c r="I1688" t="s">
        <v>10</v>
      </c>
      <c r="J1688" t="s">
        <v>8</v>
      </c>
      <c r="K1688" t="s">
        <v>10</v>
      </c>
      <c r="L1688" t="s">
        <v>10</v>
      </c>
      <c r="M1688">
        <v>84</v>
      </c>
      <c r="N1688">
        <v>48</v>
      </c>
      <c r="O1688">
        <v>29.1</v>
      </c>
      <c r="P1688">
        <v>36.299999999999997</v>
      </c>
      <c r="Q1688">
        <v>715</v>
      </c>
      <c r="R1688">
        <v>812</v>
      </c>
      <c r="S1688" s="5">
        <v>0.13</v>
      </c>
      <c r="T1688" t="s">
        <v>8</v>
      </c>
      <c r="X1688" s="4">
        <v>42037</v>
      </c>
      <c r="Y1688" s="4">
        <v>42037</v>
      </c>
      <c r="Z1688" t="s">
        <v>61</v>
      </c>
      <c r="AA1688" t="s">
        <v>85</v>
      </c>
      <c r="AB1688" t="s">
        <v>8</v>
      </c>
    </row>
    <row r="1689" spans="1:28" hidden="1" x14ac:dyDescent="0.3">
      <c r="A1689">
        <v>2265687</v>
      </c>
      <c r="B1689" t="s">
        <v>75</v>
      </c>
      <c r="C1689" t="s">
        <v>84</v>
      </c>
      <c r="E1689" t="s">
        <v>64</v>
      </c>
      <c r="F1689" t="s">
        <v>73</v>
      </c>
      <c r="G1689" t="s">
        <v>62</v>
      </c>
      <c r="H1689" t="s">
        <v>10</v>
      </c>
      <c r="I1689" t="s">
        <v>8</v>
      </c>
      <c r="J1689" t="s">
        <v>8</v>
      </c>
      <c r="K1689" t="s">
        <v>8</v>
      </c>
      <c r="L1689" t="s">
        <v>10</v>
      </c>
      <c r="M1689">
        <v>33.799999999999997</v>
      </c>
      <c r="N1689">
        <v>23.9</v>
      </c>
      <c r="O1689">
        <v>5</v>
      </c>
      <c r="P1689">
        <v>5</v>
      </c>
      <c r="Q1689">
        <v>236</v>
      </c>
      <c r="R1689">
        <v>305</v>
      </c>
      <c r="S1689" s="5">
        <v>0.23</v>
      </c>
      <c r="T1689" t="s">
        <v>8</v>
      </c>
      <c r="X1689" s="4">
        <v>42508</v>
      </c>
      <c r="Y1689" s="4">
        <v>42486</v>
      </c>
      <c r="Z1689" t="s">
        <v>72</v>
      </c>
      <c r="AA1689" t="s">
        <v>83</v>
      </c>
      <c r="AB1689" t="s">
        <v>8</v>
      </c>
    </row>
    <row r="1690" spans="1:28" hidden="1" x14ac:dyDescent="0.3">
      <c r="A1690">
        <v>2265688</v>
      </c>
      <c r="B1690" t="s">
        <v>75</v>
      </c>
      <c r="C1690" t="s">
        <v>82</v>
      </c>
      <c r="E1690" t="s">
        <v>64</v>
      </c>
      <c r="F1690" t="s">
        <v>73</v>
      </c>
      <c r="G1690" t="s">
        <v>62</v>
      </c>
      <c r="H1690" t="s">
        <v>10</v>
      </c>
      <c r="I1690" t="s">
        <v>8</v>
      </c>
      <c r="J1690" t="s">
        <v>8</v>
      </c>
      <c r="K1690" t="s">
        <v>8</v>
      </c>
      <c r="L1690" t="s">
        <v>10</v>
      </c>
      <c r="M1690">
        <v>33.799999999999997</v>
      </c>
      <c r="N1690">
        <v>23.9</v>
      </c>
      <c r="O1690">
        <v>5</v>
      </c>
      <c r="P1690">
        <v>5</v>
      </c>
      <c r="Q1690">
        <v>202</v>
      </c>
      <c r="R1690">
        <v>305</v>
      </c>
      <c r="S1690" s="5">
        <v>0.34</v>
      </c>
      <c r="T1690" t="s">
        <v>8</v>
      </c>
      <c r="X1690" s="4">
        <v>42508</v>
      </c>
      <c r="Y1690" s="4">
        <v>42486</v>
      </c>
      <c r="Z1690" t="s">
        <v>72</v>
      </c>
      <c r="AA1690" t="s">
        <v>81</v>
      </c>
      <c r="AB1690" t="s">
        <v>8</v>
      </c>
    </row>
    <row r="1691" spans="1:28" hidden="1" x14ac:dyDescent="0.3">
      <c r="A1691">
        <v>2230137</v>
      </c>
      <c r="B1691" t="s">
        <v>75</v>
      </c>
      <c r="C1691" t="s">
        <v>80</v>
      </c>
      <c r="D1691" t="s">
        <v>79</v>
      </c>
      <c r="E1691" t="s">
        <v>64</v>
      </c>
      <c r="F1691" t="s">
        <v>73</v>
      </c>
      <c r="G1691" t="s">
        <v>62</v>
      </c>
      <c r="H1691" t="s">
        <v>10</v>
      </c>
      <c r="I1691" t="s">
        <v>8</v>
      </c>
      <c r="J1691" t="s">
        <v>8</v>
      </c>
      <c r="K1691" t="s">
        <v>8</v>
      </c>
      <c r="L1691" t="s">
        <v>8</v>
      </c>
      <c r="M1691">
        <v>34.299999999999997</v>
      </c>
      <c r="N1691">
        <v>23.9</v>
      </c>
      <c r="O1691">
        <v>5.2</v>
      </c>
      <c r="P1691">
        <v>5.2</v>
      </c>
      <c r="Q1691">
        <v>274</v>
      </c>
      <c r="R1691">
        <v>307</v>
      </c>
      <c r="S1691" s="5">
        <v>0.11</v>
      </c>
      <c r="T1691" t="s">
        <v>8</v>
      </c>
      <c r="X1691" s="4">
        <v>41897</v>
      </c>
      <c r="Y1691" s="4">
        <v>42002</v>
      </c>
      <c r="Z1691" t="s">
        <v>61</v>
      </c>
      <c r="AA1691" t="s">
        <v>78</v>
      </c>
      <c r="AB1691" t="s">
        <v>8</v>
      </c>
    </row>
    <row r="1692" spans="1:28" hidden="1" x14ac:dyDescent="0.3">
      <c r="A1692">
        <v>2263878</v>
      </c>
      <c r="B1692" t="s">
        <v>75</v>
      </c>
      <c r="C1692" t="s">
        <v>77</v>
      </c>
      <c r="E1692" t="s">
        <v>64</v>
      </c>
      <c r="F1692" t="s">
        <v>73</v>
      </c>
      <c r="G1692" t="s">
        <v>62</v>
      </c>
      <c r="H1692" t="s">
        <v>10</v>
      </c>
      <c r="I1692" t="s">
        <v>8</v>
      </c>
      <c r="J1692" t="s">
        <v>8</v>
      </c>
      <c r="K1692" t="s">
        <v>8</v>
      </c>
      <c r="L1692" t="s">
        <v>10</v>
      </c>
      <c r="M1692">
        <v>33.799999999999997</v>
      </c>
      <c r="N1692">
        <v>23.9</v>
      </c>
      <c r="O1692">
        <v>5.3</v>
      </c>
      <c r="P1692">
        <v>5.3</v>
      </c>
      <c r="Q1692">
        <v>258</v>
      </c>
      <c r="R1692">
        <v>308</v>
      </c>
      <c r="S1692" s="5">
        <v>0.16</v>
      </c>
      <c r="T1692" t="s">
        <v>8</v>
      </c>
      <c r="X1692" s="4">
        <v>42464</v>
      </c>
      <c r="Y1692" s="4">
        <v>42466</v>
      </c>
      <c r="Z1692" t="s">
        <v>72</v>
      </c>
      <c r="AA1692" t="s">
        <v>76</v>
      </c>
      <c r="AB1692" t="s">
        <v>8</v>
      </c>
    </row>
    <row r="1693" spans="1:28" hidden="1" x14ac:dyDescent="0.3">
      <c r="A1693">
        <v>2263881</v>
      </c>
      <c r="B1693" t="s">
        <v>75</v>
      </c>
      <c r="C1693" t="s">
        <v>74</v>
      </c>
      <c r="E1693" t="s">
        <v>64</v>
      </c>
      <c r="F1693" t="s">
        <v>73</v>
      </c>
      <c r="G1693" t="s">
        <v>62</v>
      </c>
      <c r="H1693" t="s">
        <v>10</v>
      </c>
      <c r="I1693" t="s">
        <v>8</v>
      </c>
      <c r="J1693" t="s">
        <v>8</v>
      </c>
      <c r="K1693" t="s">
        <v>8</v>
      </c>
      <c r="L1693" t="s">
        <v>10</v>
      </c>
      <c r="M1693">
        <v>33.799999999999997</v>
      </c>
      <c r="N1693">
        <v>23.9</v>
      </c>
      <c r="O1693">
        <v>5.0999999999999996</v>
      </c>
      <c r="P1693">
        <v>5.0999999999999996</v>
      </c>
      <c r="Q1693">
        <v>186</v>
      </c>
      <c r="R1693">
        <v>306</v>
      </c>
      <c r="S1693" s="5">
        <v>0.39</v>
      </c>
      <c r="T1693" t="s">
        <v>8</v>
      </c>
      <c r="X1693" s="4">
        <v>42464</v>
      </c>
      <c r="Y1693" s="4">
        <v>42466</v>
      </c>
      <c r="Z1693" t="s">
        <v>72</v>
      </c>
      <c r="AA1693" t="s">
        <v>71</v>
      </c>
      <c r="AB1693" t="s">
        <v>8</v>
      </c>
    </row>
    <row r="1694" spans="1:28" hidden="1" x14ac:dyDescent="0.3">
      <c r="A1694">
        <v>2260758</v>
      </c>
      <c r="B1694" t="s">
        <v>70</v>
      </c>
      <c r="C1694" t="s">
        <v>69</v>
      </c>
      <c r="E1694" t="s">
        <v>64</v>
      </c>
      <c r="F1694" t="s">
        <v>68</v>
      </c>
      <c r="G1694" t="s">
        <v>62</v>
      </c>
      <c r="H1694" t="s">
        <v>10</v>
      </c>
      <c r="I1694" t="s">
        <v>8</v>
      </c>
      <c r="J1694" t="s">
        <v>8</v>
      </c>
      <c r="K1694" t="s">
        <v>8</v>
      </c>
      <c r="L1694" t="s">
        <v>8</v>
      </c>
      <c r="M1694">
        <v>44</v>
      </c>
      <c r="N1694">
        <v>20</v>
      </c>
      <c r="O1694">
        <v>4.3</v>
      </c>
      <c r="P1694">
        <v>5.2</v>
      </c>
      <c r="Q1694">
        <v>329</v>
      </c>
      <c r="R1694">
        <v>367</v>
      </c>
      <c r="S1694" s="5">
        <v>0.1</v>
      </c>
      <c r="T1694" t="s">
        <v>8</v>
      </c>
      <c r="X1694" s="4">
        <v>41840</v>
      </c>
      <c r="Y1694" s="4">
        <v>41789</v>
      </c>
      <c r="Z1694" t="s">
        <v>61</v>
      </c>
      <c r="AA1694" t="s">
        <v>67</v>
      </c>
      <c r="AB1694" t="s">
        <v>8</v>
      </c>
    </row>
    <row r="1695" spans="1:28" hidden="1" x14ac:dyDescent="0.3">
      <c r="A1695">
        <v>2225167</v>
      </c>
      <c r="B1695" t="s">
        <v>66</v>
      </c>
      <c r="C1695" t="s">
        <v>65</v>
      </c>
      <c r="E1695" t="s">
        <v>64</v>
      </c>
      <c r="F1695" t="s">
        <v>63</v>
      </c>
      <c r="G1695" t="s">
        <v>62</v>
      </c>
      <c r="H1695" t="s">
        <v>10</v>
      </c>
      <c r="I1695" t="s">
        <v>8</v>
      </c>
      <c r="J1695" t="s">
        <v>8</v>
      </c>
      <c r="K1695" t="s">
        <v>8</v>
      </c>
      <c r="L1695" t="s">
        <v>8</v>
      </c>
      <c r="M1695">
        <v>43</v>
      </c>
      <c r="N1695">
        <v>21.6</v>
      </c>
      <c r="O1695">
        <v>4.5</v>
      </c>
      <c r="P1695">
        <v>5.4</v>
      </c>
      <c r="Q1695">
        <v>347</v>
      </c>
      <c r="R1695">
        <v>403</v>
      </c>
      <c r="S1695" s="5">
        <v>0.14000000000000001</v>
      </c>
      <c r="T1695" t="s">
        <v>8</v>
      </c>
      <c r="X1695" s="4">
        <v>41955</v>
      </c>
      <c r="Y1695" s="4">
        <v>41947</v>
      </c>
      <c r="Z1695" t="s">
        <v>61</v>
      </c>
      <c r="AA1695" t="s">
        <v>60</v>
      </c>
      <c r="AB1695" t="s">
        <v>8</v>
      </c>
    </row>
  </sheetData>
  <autoFilter ref="A1:AB1695">
    <filterColumn colId="1">
      <filters>
        <filter val="LG"/>
      </filters>
    </filterColumn>
    <filterColumn colId="5">
      <customFilters>
        <customFilter val="*5A*"/>
      </customFilters>
    </filterColumn>
    <filterColumn colId="14">
      <customFilters>
        <customFilter operator="greaterThanOrEqual" val="22"/>
      </customFilters>
    </filterColumn>
    <filterColumn colId="18">
      <customFilters>
        <customFilter operator="lessThanOrEqual" val="0.1"/>
      </customFilters>
    </filterColumn>
    <filterColumn colId="25">
      <filters>
        <filter val="United States"/>
        <filter val="United States, Canada"/>
      </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O19"/>
  <sheetViews>
    <sheetView workbookViewId="0"/>
  </sheetViews>
  <sheetFormatPr defaultColWidth="9.109375" defaultRowHeight="13.2" x14ac:dyDescent="0.25"/>
  <cols>
    <col min="1" max="1" width="9.109375" style="67"/>
    <col min="2" max="2" width="19.88671875" style="68" customWidth="1"/>
    <col min="3" max="3" width="26.109375" style="67" customWidth="1"/>
    <col min="4" max="4" width="16" style="67" customWidth="1"/>
    <col min="5" max="5" width="10" style="67" customWidth="1"/>
    <col min="6" max="6" width="9.6640625" style="67" bestFit="1" customWidth="1"/>
    <col min="7" max="7" width="11.44140625" style="67" customWidth="1"/>
    <col min="8" max="9" width="9.109375" style="67"/>
    <col min="10" max="10" width="26.88671875" style="67" customWidth="1"/>
    <col min="11" max="12" width="9.109375" style="67"/>
    <col min="13" max="13" width="29.6640625" style="67" customWidth="1"/>
    <col min="14" max="16384" width="9.109375" style="67"/>
  </cols>
  <sheetData>
    <row r="2" spans="2:15" x14ac:dyDescent="0.25">
      <c r="C2" s="67" t="s">
        <v>3801</v>
      </c>
    </row>
    <row r="3" spans="2:15" x14ac:dyDescent="0.25">
      <c r="C3" s="67" t="s">
        <v>3800</v>
      </c>
    </row>
    <row r="5" spans="2:15" x14ac:dyDescent="0.25">
      <c r="B5" s="82">
        <v>1</v>
      </c>
      <c r="C5" s="81">
        <v>2</v>
      </c>
      <c r="D5" s="81">
        <v>3</v>
      </c>
      <c r="E5" s="82">
        <v>4</v>
      </c>
      <c r="F5" s="81">
        <v>5</v>
      </c>
      <c r="G5" s="81">
        <v>6</v>
      </c>
      <c r="H5" s="82">
        <v>7</v>
      </c>
      <c r="I5" s="81">
        <v>8</v>
      </c>
      <c r="J5" s="81">
        <v>9</v>
      </c>
      <c r="K5" s="82">
        <v>10</v>
      </c>
      <c r="L5" s="81">
        <v>11</v>
      </c>
      <c r="M5" s="81">
        <v>12</v>
      </c>
      <c r="N5" s="82">
        <v>13</v>
      </c>
      <c r="O5" s="81">
        <v>14</v>
      </c>
    </row>
    <row r="6" spans="2:15" ht="61.2" x14ac:dyDescent="0.25">
      <c r="B6" s="80" t="s">
        <v>3799</v>
      </c>
      <c r="C6" s="78" t="s">
        <v>3798</v>
      </c>
      <c r="D6" s="78" t="s">
        <v>3797</v>
      </c>
      <c r="E6" s="78" t="s">
        <v>3796</v>
      </c>
      <c r="F6" s="78" t="s">
        <v>3795</v>
      </c>
      <c r="G6" s="79" t="s">
        <v>3794</v>
      </c>
      <c r="H6" s="78" t="s">
        <v>3793</v>
      </c>
      <c r="I6" s="78" t="s">
        <v>3792</v>
      </c>
      <c r="J6" s="79" t="s">
        <v>3791</v>
      </c>
      <c r="K6" s="79" t="s">
        <v>3790</v>
      </c>
      <c r="L6" s="79" t="s">
        <v>3789</v>
      </c>
      <c r="M6" s="79" t="s">
        <v>3788</v>
      </c>
      <c r="N6" s="78" t="s">
        <v>3787</v>
      </c>
      <c r="O6" s="78" t="s">
        <v>3786</v>
      </c>
    </row>
    <row r="7" spans="2:15" s="72" customFormat="1" ht="51.6" x14ac:dyDescent="0.25">
      <c r="B7" s="76" t="s">
        <v>3785</v>
      </c>
      <c r="C7" s="74" t="s">
        <v>3784</v>
      </c>
      <c r="D7" s="74" t="s">
        <v>3737</v>
      </c>
      <c r="E7" s="74" t="s">
        <v>3783</v>
      </c>
      <c r="F7" s="73">
        <v>1227.145</v>
      </c>
      <c r="G7" s="74" t="s">
        <v>3782</v>
      </c>
      <c r="H7" s="73">
        <v>1088.5349999999999</v>
      </c>
      <c r="I7" s="75">
        <v>138.61000000000013</v>
      </c>
      <c r="J7" s="74" t="s">
        <v>3781</v>
      </c>
      <c r="K7" s="73">
        <v>1160.345</v>
      </c>
      <c r="L7" s="73">
        <v>66.799999999999955</v>
      </c>
      <c r="M7" s="74" t="s">
        <v>3780</v>
      </c>
      <c r="N7" s="73">
        <v>1141.9749999999999</v>
      </c>
      <c r="O7" s="73">
        <v>85.170000000000073</v>
      </c>
    </row>
    <row r="8" spans="2:15" s="72" customFormat="1" ht="51.6" x14ac:dyDescent="0.25">
      <c r="B8" s="76" t="s">
        <v>3779</v>
      </c>
      <c r="C8" s="74" t="s">
        <v>3778</v>
      </c>
      <c r="D8" s="74" t="s">
        <v>3737</v>
      </c>
      <c r="E8" s="74" t="s">
        <v>3777</v>
      </c>
      <c r="F8" s="73">
        <v>1511.11</v>
      </c>
      <c r="G8" s="74" t="s">
        <v>3776</v>
      </c>
      <c r="H8" s="73">
        <v>1365.8200000000002</v>
      </c>
      <c r="I8" s="75">
        <v>145.28999999999974</v>
      </c>
      <c r="J8" s="74" t="s">
        <v>3775</v>
      </c>
      <c r="K8" s="73">
        <v>1440.97</v>
      </c>
      <c r="L8" s="73">
        <v>70.139999999999873</v>
      </c>
      <c r="M8" s="74" t="s">
        <v>3774</v>
      </c>
      <c r="N8" s="73">
        <v>1217.19</v>
      </c>
      <c r="O8" s="73">
        <v>293.91999999999985</v>
      </c>
    </row>
    <row r="9" spans="2:15" s="72" customFormat="1" ht="41.4" x14ac:dyDescent="0.25">
      <c r="B9" s="76" t="s">
        <v>3773</v>
      </c>
      <c r="C9" s="74" t="s">
        <v>3772</v>
      </c>
      <c r="D9" s="74" t="s">
        <v>3737</v>
      </c>
      <c r="E9" s="74" t="s">
        <v>3771</v>
      </c>
      <c r="F9" s="73">
        <v>637.82000000000005</v>
      </c>
      <c r="G9" s="74" t="s">
        <v>3770</v>
      </c>
      <c r="H9" s="73">
        <v>524.26</v>
      </c>
      <c r="I9" s="75">
        <v>113.56000000000006</v>
      </c>
      <c r="J9" s="74" t="s">
        <v>3769</v>
      </c>
      <c r="K9" s="73">
        <v>582.71</v>
      </c>
      <c r="L9" s="73">
        <v>55.110000000000014</v>
      </c>
      <c r="M9" s="74" t="s">
        <v>3768</v>
      </c>
      <c r="N9" s="73">
        <v>203.62000000000012</v>
      </c>
      <c r="O9" s="73">
        <v>434.19999999999993</v>
      </c>
    </row>
    <row r="10" spans="2:15" s="72" customFormat="1" ht="51.6" x14ac:dyDescent="0.25">
      <c r="B10" s="76" t="s">
        <v>3767</v>
      </c>
      <c r="C10" s="74" t="s">
        <v>3766</v>
      </c>
      <c r="D10" s="74" t="s">
        <v>3737</v>
      </c>
      <c r="E10" s="74" t="s">
        <v>3765</v>
      </c>
      <c r="F10" s="73">
        <v>734.70500000000004</v>
      </c>
      <c r="G10" s="74" t="s">
        <v>3764</v>
      </c>
      <c r="H10" s="73">
        <v>617.80499999999995</v>
      </c>
      <c r="I10" s="75">
        <v>116.90000000000009</v>
      </c>
      <c r="J10" s="74" t="s">
        <v>3763</v>
      </c>
      <c r="K10" s="73">
        <v>677.92499999999995</v>
      </c>
      <c r="L10" s="73">
        <v>56.780000000000086</v>
      </c>
      <c r="M10" s="74" t="s">
        <v>3762</v>
      </c>
      <c r="N10" s="73">
        <v>287.1450000000001</v>
      </c>
      <c r="O10" s="73">
        <v>447.55999999999995</v>
      </c>
    </row>
    <row r="11" spans="2:15" s="72" customFormat="1" ht="41.4" x14ac:dyDescent="0.25">
      <c r="B11" s="76" t="s">
        <v>3761</v>
      </c>
      <c r="C11" s="74" t="s">
        <v>3760</v>
      </c>
      <c r="D11" s="74" t="s">
        <v>3737</v>
      </c>
      <c r="E11" s="74" t="s">
        <v>3759</v>
      </c>
      <c r="F11" s="73">
        <v>921.8</v>
      </c>
      <c r="G11" s="74" t="s">
        <v>3758</v>
      </c>
      <c r="H11" s="73">
        <v>788.2</v>
      </c>
      <c r="I11" s="75">
        <v>133.59999999999991</v>
      </c>
      <c r="J11" s="74" t="s">
        <v>3757</v>
      </c>
      <c r="K11" s="73">
        <v>856.67000000000007</v>
      </c>
      <c r="L11" s="73">
        <v>65.129999999999882</v>
      </c>
      <c r="M11" s="74" t="s">
        <v>3756</v>
      </c>
      <c r="N11" s="73">
        <v>622.87</v>
      </c>
      <c r="O11" s="73">
        <v>298.92999999999995</v>
      </c>
    </row>
    <row r="12" spans="2:15" s="72" customFormat="1" ht="51.6" x14ac:dyDescent="0.25">
      <c r="B12" s="76" t="s">
        <v>3755</v>
      </c>
      <c r="C12" s="74" t="s">
        <v>3754</v>
      </c>
      <c r="D12" s="74" t="s">
        <v>3737</v>
      </c>
      <c r="E12" s="74" t="s">
        <v>3753</v>
      </c>
      <c r="F12" s="73">
        <v>1232.17</v>
      </c>
      <c r="G12" s="74" t="s">
        <v>3752</v>
      </c>
      <c r="H12" s="73">
        <v>1070.1800000000003</v>
      </c>
      <c r="I12" s="75">
        <v>161.98999999999978</v>
      </c>
      <c r="J12" s="74" t="s">
        <v>3751</v>
      </c>
      <c r="K12" s="73">
        <v>1153.6799999999998</v>
      </c>
      <c r="L12" s="73">
        <v>78.490000000000236</v>
      </c>
      <c r="M12" s="74" t="s">
        <v>3750</v>
      </c>
      <c r="N12" s="73">
        <v>522.42000000000019</v>
      </c>
      <c r="O12" s="73">
        <v>709.74999999999989</v>
      </c>
    </row>
    <row r="13" spans="2:15" s="72" customFormat="1" ht="41.4" x14ac:dyDescent="0.25">
      <c r="B13" s="76" t="s">
        <v>3749</v>
      </c>
      <c r="C13" s="74" t="s">
        <v>3748</v>
      </c>
      <c r="D13" s="74" t="s">
        <v>3737</v>
      </c>
      <c r="E13" s="74" t="s">
        <v>3747</v>
      </c>
      <c r="F13" s="73">
        <v>1442.64</v>
      </c>
      <c r="G13" s="74" t="s">
        <v>3746</v>
      </c>
      <c r="H13" s="73">
        <v>1273.9700000000003</v>
      </c>
      <c r="I13" s="75">
        <v>168.66999999999985</v>
      </c>
      <c r="J13" s="74" t="s">
        <v>3745</v>
      </c>
      <c r="K13" s="73">
        <v>1362.48</v>
      </c>
      <c r="L13" s="73">
        <v>80.160000000000082</v>
      </c>
      <c r="M13" s="74" t="s">
        <v>3744</v>
      </c>
      <c r="N13" s="73">
        <v>407.24000000000012</v>
      </c>
      <c r="O13" s="73">
        <v>1035.4000000000001</v>
      </c>
    </row>
    <row r="14" spans="2:15" s="72" customFormat="1" ht="79.2" x14ac:dyDescent="0.25">
      <c r="B14" s="77" t="s">
        <v>3743</v>
      </c>
      <c r="C14" s="74" t="s">
        <v>3738</v>
      </c>
      <c r="D14" s="74" t="s">
        <v>3737</v>
      </c>
      <c r="E14" s="74" t="s">
        <v>3742</v>
      </c>
      <c r="F14" s="73">
        <v>2036.58</v>
      </c>
      <c r="G14" s="74" t="s">
        <v>3741</v>
      </c>
      <c r="H14" s="73">
        <v>1934.71</v>
      </c>
      <c r="I14" s="75">
        <v>101.86999999999989</v>
      </c>
      <c r="J14" s="74" t="s">
        <v>3734</v>
      </c>
      <c r="K14" s="73">
        <v>1988.15</v>
      </c>
      <c r="L14" s="73">
        <v>48.429999999999836</v>
      </c>
      <c r="M14" s="74" t="s">
        <v>3740</v>
      </c>
      <c r="N14" s="73">
        <v>1241.6600000000001</v>
      </c>
      <c r="O14" s="73">
        <v>794.91999999999985</v>
      </c>
    </row>
    <row r="15" spans="2:15" s="72" customFormat="1" ht="41.4" x14ac:dyDescent="0.25">
      <c r="B15" s="76" t="s">
        <v>3739</v>
      </c>
      <c r="C15" s="74" t="s">
        <v>3738</v>
      </c>
      <c r="D15" s="74" t="s">
        <v>3737</v>
      </c>
      <c r="E15" s="74" t="s">
        <v>3736</v>
      </c>
      <c r="F15" s="73">
        <v>2287.13</v>
      </c>
      <c r="G15" s="74" t="s">
        <v>3735</v>
      </c>
      <c r="H15" s="73">
        <v>2185.2600000000002</v>
      </c>
      <c r="I15" s="75">
        <v>101.86999999999989</v>
      </c>
      <c r="J15" s="74" t="s">
        <v>3734</v>
      </c>
      <c r="K15" s="73">
        <v>2238.7000000000003</v>
      </c>
      <c r="L15" s="73">
        <v>48.429999999999836</v>
      </c>
      <c r="M15" s="74" t="s">
        <v>3733</v>
      </c>
      <c r="N15" s="73">
        <v>1492.21</v>
      </c>
      <c r="O15" s="73">
        <v>794.92000000000007</v>
      </c>
    </row>
    <row r="17" spans="5:9" x14ac:dyDescent="0.25">
      <c r="E17" s="71" t="s">
        <v>3732</v>
      </c>
      <c r="F17" s="70">
        <f>AVERAGE(F7:F15)</f>
        <v>1336.7888888888892</v>
      </c>
      <c r="G17" s="71"/>
      <c r="H17" s="70">
        <f>AVERAGE(H7:H15)</f>
        <v>1205.4155555555556</v>
      </c>
      <c r="I17" s="70">
        <f>AVERAGE(I7:I15)</f>
        <v>131.37333333333325</v>
      </c>
    </row>
    <row r="19" spans="5:9" x14ac:dyDescent="0.25">
      <c r="F19" s="69"/>
      <c r="G19" s="69"/>
      <c r="H19" s="69"/>
      <c r="I19" s="6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Summary</vt:lpstr>
      <vt:lpstr>Cost Values</vt:lpstr>
      <vt:lpstr>RefgFrzr Technology</vt:lpstr>
      <vt:lpstr>CostModel Coef</vt:lpstr>
      <vt:lpstr>Cost Adder Calculation</vt:lpstr>
      <vt:lpstr>2016 Price Survey</vt:lpstr>
      <vt:lpstr>2016 Energy Star List</vt:lpstr>
      <vt:lpstr>2008 DEER Cost</vt:lpstr>
      <vt:lpstr>IMC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Snaith, Colman</dc:creator>
  <cp:lastModifiedBy>Scott Mitchell</cp:lastModifiedBy>
  <dcterms:created xsi:type="dcterms:W3CDTF">2016-12-13T22:09:28Z</dcterms:created>
  <dcterms:modified xsi:type="dcterms:W3CDTF">2017-01-12T23:32:59Z</dcterms:modified>
</cp:coreProperties>
</file>