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s.utility.pge.com/sites/CeeWPCore/Shared Documents/2018 Cycle Active/LTG - Lighting/PGECOLTG177 R6-LED BR-R Lamps/"/>
    </mc:Choice>
  </mc:AlternateContent>
  <bookViews>
    <workbookView xWindow="0" yWindow="0" windowWidth="19200" windowHeight="11355" tabRatio="992"/>
  </bookViews>
  <sheets>
    <sheet name="Summary -2018" sheetId="15" r:id="rId1"/>
    <sheet name="LEDCombined" sheetId="13" r:id="rId2"/>
    <sheet name="CFLCombined" sheetId="1" r:id="rId3"/>
    <sheet name="HalogenCombined" sheetId="12" r:id="rId4"/>
    <sheet name="lowesledrbr" sheetId="11" r:id="rId5"/>
    <sheet name="homedepotledrbr" sheetId="8" r:id="rId6"/>
    <sheet name="1000bulbsledrbr" sheetId="5" r:id="rId7"/>
    <sheet name="lowescflrbr" sheetId="9" r:id="rId8"/>
    <sheet name="homedepotcflrbr" sheetId="6" r:id="rId9"/>
    <sheet name="1000bulbscflrbr" sheetId="4" r:id="rId10"/>
    <sheet name="loweshalrbr" sheetId="10" r:id="rId11"/>
    <sheet name="homedepothalrbr" sheetId="7" r:id="rId12"/>
  </sheets>
  <definedNames>
    <definedName name="_xlnm._FilterDatabase" localSheetId="6" hidden="1">'1000bulbsledrbr'!$A$1:$X$75</definedName>
    <definedName name="_xlnm._FilterDatabase" localSheetId="2" hidden="1">CFLCombined!$A$1:$N$45</definedName>
    <definedName name="_xlnm._FilterDatabase" localSheetId="8" hidden="1">homedepotcflrbr!$A$1:$AE$1</definedName>
    <definedName name="_xlnm._FilterDatabase" localSheetId="5" hidden="1">homedepotledrbr!$A$1:$BA$185</definedName>
    <definedName name="_xlnm._FilterDatabase" localSheetId="1" hidden="1">LEDCombined!$A$1:$M$303</definedName>
  </definedNames>
  <calcPr calcId="171027"/>
</workbook>
</file>

<file path=xl/calcChain.xml><?xml version="1.0" encoding="utf-8"?>
<calcChain xmlns="http://schemas.openxmlformats.org/spreadsheetml/2006/main">
  <c r="G104" i="13" l="1"/>
  <c r="G146" i="13"/>
  <c r="G9" i="13"/>
  <c r="G91" i="13"/>
  <c r="G42" i="13"/>
  <c r="G147" i="13"/>
  <c r="G105" i="13"/>
  <c r="G148" i="13"/>
  <c r="G256" i="13"/>
  <c r="G57" i="13"/>
  <c r="G283" i="13"/>
  <c r="G168" i="13"/>
  <c r="G58" i="13"/>
  <c r="G280" i="13"/>
  <c r="G281" i="13"/>
  <c r="G191" i="13"/>
  <c r="G92" i="13"/>
  <c r="G93" i="13"/>
  <c r="G149" i="13"/>
  <c r="G265" i="13"/>
  <c r="G22" i="13"/>
  <c r="G23" i="13"/>
  <c r="G12" i="13"/>
  <c r="G94" i="13"/>
  <c r="G294" i="13"/>
  <c r="G207" i="13"/>
  <c r="G266" i="13"/>
  <c r="G150" i="13"/>
  <c r="G13" i="13"/>
  <c r="G151" i="13"/>
  <c r="G59" i="13"/>
  <c r="G43" i="13"/>
  <c r="G192" i="13"/>
  <c r="G269" i="13"/>
  <c r="G152" i="13"/>
  <c r="G210" i="13"/>
  <c r="G208" i="13"/>
  <c r="G153" i="13"/>
  <c r="G209" i="13"/>
  <c r="G154" i="13"/>
  <c r="G155" i="13"/>
  <c r="G267" i="13"/>
  <c r="G268" i="13"/>
  <c r="G90" i="13"/>
  <c r="F104" i="13"/>
  <c r="H104" i="13" s="1"/>
  <c r="F146" i="13"/>
  <c r="F9" i="13"/>
  <c r="F91" i="13"/>
  <c r="F42" i="13"/>
  <c r="H42" i="13" s="1"/>
  <c r="F147" i="13"/>
  <c r="F105" i="13"/>
  <c r="F148" i="13"/>
  <c r="F256" i="13"/>
  <c r="H256" i="13" s="1"/>
  <c r="F57" i="13"/>
  <c r="H57" i="13" s="1"/>
  <c r="F283" i="13"/>
  <c r="F168" i="13"/>
  <c r="H168" i="13" s="1"/>
  <c r="F58" i="13"/>
  <c r="H58" i="13" s="1"/>
  <c r="F280" i="13"/>
  <c r="H280" i="13" s="1"/>
  <c r="F281" i="13"/>
  <c r="H281" i="13" s="1"/>
  <c r="F191" i="13"/>
  <c r="H191" i="13" s="1"/>
  <c r="F92" i="13"/>
  <c r="H92" i="13" s="1"/>
  <c r="F93" i="13"/>
  <c r="H93" i="13" s="1"/>
  <c r="F149" i="13"/>
  <c r="H149" i="13" s="1"/>
  <c r="F265" i="13"/>
  <c r="H265" i="13" s="1"/>
  <c r="F22" i="13"/>
  <c r="H22" i="13" s="1"/>
  <c r="F23" i="13"/>
  <c r="H23" i="13" s="1"/>
  <c r="F12" i="13"/>
  <c r="H12" i="13" s="1"/>
  <c r="F94" i="13"/>
  <c r="H94" i="13" s="1"/>
  <c r="F294" i="13"/>
  <c r="H294" i="13" s="1"/>
  <c r="F207" i="13"/>
  <c r="H207" i="13" s="1"/>
  <c r="F266" i="13"/>
  <c r="H266" i="13" s="1"/>
  <c r="F150" i="13"/>
  <c r="H150" i="13" s="1"/>
  <c r="F13" i="13"/>
  <c r="H13" i="13" s="1"/>
  <c r="F151" i="13"/>
  <c r="H151" i="13" s="1"/>
  <c r="F59" i="13"/>
  <c r="H59" i="13" s="1"/>
  <c r="F43" i="13"/>
  <c r="H43" i="13" s="1"/>
  <c r="F192" i="13"/>
  <c r="H192" i="13" s="1"/>
  <c r="F269" i="13"/>
  <c r="H269" i="13" s="1"/>
  <c r="F152" i="13"/>
  <c r="H152" i="13" s="1"/>
  <c r="F210" i="13"/>
  <c r="H210" i="13" s="1"/>
  <c r="F208" i="13"/>
  <c r="H208" i="13" s="1"/>
  <c r="F153" i="13"/>
  <c r="H153" i="13" s="1"/>
  <c r="F209" i="13"/>
  <c r="H209" i="13" s="1"/>
  <c r="F154" i="13"/>
  <c r="H154" i="13" s="1"/>
  <c r="F155" i="13"/>
  <c r="H155" i="13" s="1"/>
  <c r="F267" i="13"/>
  <c r="H267" i="13" s="1"/>
  <c r="F268" i="13"/>
  <c r="H268" i="13" s="1"/>
  <c r="F90" i="13"/>
  <c r="H90" i="13" s="1"/>
  <c r="E104" i="13"/>
  <c r="E146" i="13"/>
  <c r="E9" i="13"/>
  <c r="E91" i="13"/>
  <c r="E42" i="13"/>
  <c r="E147" i="13"/>
  <c r="E105" i="13"/>
  <c r="E148" i="13"/>
  <c r="E256" i="13"/>
  <c r="E57" i="13"/>
  <c r="E283" i="13"/>
  <c r="E168" i="13"/>
  <c r="E58" i="13"/>
  <c r="E280" i="13"/>
  <c r="E281" i="13"/>
  <c r="E191" i="13"/>
  <c r="E92" i="13"/>
  <c r="E93" i="13"/>
  <c r="E149" i="13"/>
  <c r="E265" i="13"/>
  <c r="E22" i="13"/>
  <c r="E23" i="13"/>
  <c r="E12" i="13"/>
  <c r="E94" i="13"/>
  <c r="E294" i="13"/>
  <c r="E207" i="13"/>
  <c r="E266" i="13"/>
  <c r="E150" i="13"/>
  <c r="E13" i="13"/>
  <c r="E151" i="13"/>
  <c r="E59" i="13"/>
  <c r="E43" i="13"/>
  <c r="E192" i="13"/>
  <c r="E269" i="13"/>
  <c r="E152" i="13"/>
  <c r="E210" i="13"/>
  <c r="E208" i="13"/>
  <c r="E153" i="13"/>
  <c r="E209" i="13"/>
  <c r="E154" i="13"/>
  <c r="E155" i="13"/>
  <c r="E267" i="13"/>
  <c r="E268" i="13"/>
  <c r="E90" i="13"/>
  <c r="C104" i="13"/>
  <c r="C146" i="13"/>
  <c r="C9" i="13"/>
  <c r="C91" i="13"/>
  <c r="C42" i="13"/>
  <c r="C147" i="13"/>
  <c r="C105" i="13"/>
  <c r="C148" i="13"/>
  <c r="C256" i="13"/>
  <c r="C57" i="13"/>
  <c r="C283" i="13"/>
  <c r="C168" i="13"/>
  <c r="C58" i="13"/>
  <c r="C280" i="13"/>
  <c r="C281" i="13"/>
  <c r="C191" i="13"/>
  <c r="C92" i="13"/>
  <c r="C93" i="13"/>
  <c r="C149" i="13"/>
  <c r="C265" i="13"/>
  <c r="C22" i="13"/>
  <c r="C23" i="13"/>
  <c r="C12" i="13"/>
  <c r="C94" i="13"/>
  <c r="C294" i="13"/>
  <c r="C207" i="13"/>
  <c r="C266" i="13"/>
  <c r="C150" i="13"/>
  <c r="C13" i="13"/>
  <c r="C151" i="13"/>
  <c r="C59" i="13"/>
  <c r="C43" i="13"/>
  <c r="C192" i="13"/>
  <c r="C269" i="13"/>
  <c r="C152" i="13"/>
  <c r="C210" i="13"/>
  <c r="C208" i="13"/>
  <c r="C153" i="13"/>
  <c r="C209" i="13"/>
  <c r="C154" i="13"/>
  <c r="C155" i="13"/>
  <c r="C267" i="13"/>
  <c r="C268" i="13"/>
  <c r="C90" i="13"/>
  <c r="B104" i="13"/>
  <c r="B146" i="13"/>
  <c r="B9" i="13"/>
  <c r="B91" i="13"/>
  <c r="B42" i="13"/>
  <c r="B147" i="13"/>
  <c r="B105" i="13"/>
  <c r="B148" i="13"/>
  <c r="B256" i="13"/>
  <c r="B57" i="13"/>
  <c r="B283" i="13"/>
  <c r="B168" i="13"/>
  <c r="B58" i="13"/>
  <c r="B280" i="13"/>
  <c r="B281" i="13"/>
  <c r="B191" i="13"/>
  <c r="B92" i="13"/>
  <c r="B93" i="13"/>
  <c r="B149" i="13"/>
  <c r="B265" i="13"/>
  <c r="B22" i="13"/>
  <c r="B23" i="13"/>
  <c r="B12" i="13"/>
  <c r="B94" i="13"/>
  <c r="B294" i="13"/>
  <c r="B207" i="13"/>
  <c r="B266" i="13"/>
  <c r="B150" i="13"/>
  <c r="B13" i="13"/>
  <c r="B151" i="13"/>
  <c r="B59" i="13"/>
  <c r="B43" i="13"/>
  <c r="B192" i="13"/>
  <c r="B269" i="13"/>
  <c r="B152" i="13"/>
  <c r="B210" i="13"/>
  <c r="B208" i="13"/>
  <c r="B153" i="13"/>
  <c r="B209" i="13"/>
  <c r="B154" i="13"/>
  <c r="B155" i="13"/>
  <c r="B267" i="13"/>
  <c r="B268" i="13"/>
  <c r="B90" i="13"/>
  <c r="A104" i="13"/>
  <c r="A146" i="13"/>
  <c r="A9" i="13"/>
  <c r="A91" i="13"/>
  <c r="A42" i="13"/>
  <c r="A147" i="13"/>
  <c r="A105" i="13"/>
  <c r="A148" i="13"/>
  <c r="A256" i="13"/>
  <c r="A57" i="13"/>
  <c r="A283" i="13"/>
  <c r="A168" i="13"/>
  <c r="A58" i="13"/>
  <c r="A280" i="13"/>
  <c r="A281" i="13"/>
  <c r="A191" i="13"/>
  <c r="A92" i="13"/>
  <c r="A93" i="13"/>
  <c r="A149" i="13"/>
  <c r="A265" i="13"/>
  <c r="A22" i="13"/>
  <c r="A23" i="13"/>
  <c r="A12" i="13"/>
  <c r="A94" i="13"/>
  <c r="A294" i="13"/>
  <c r="A207" i="13"/>
  <c r="A266" i="13"/>
  <c r="A150" i="13"/>
  <c r="A13" i="13"/>
  <c r="A151" i="13"/>
  <c r="A59" i="13"/>
  <c r="A43" i="13"/>
  <c r="A192" i="13"/>
  <c r="A269" i="13"/>
  <c r="A152" i="13"/>
  <c r="A210" i="13"/>
  <c r="A208" i="13"/>
  <c r="A153" i="13"/>
  <c r="A209" i="13"/>
  <c r="A154" i="13"/>
  <c r="A155" i="13"/>
  <c r="A267" i="13"/>
  <c r="A268" i="13"/>
  <c r="A90" i="13"/>
  <c r="G98" i="13"/>
  <c r="G180" i="13"/>
  <c r="G203" i="13"/>
  <c r="G119" i="13"/>
  <c r="G194" i="13"/>
  <c r="G120" i="13"/>
  <c r="G14" i="13"/>
  <c r="G121" i="13"/>
  <c r="G122" i="13"/>
  <c r="G244" i="13"/>
  <c r="G181" i="13"/>
  <c r="G252" i="13"/>
  <c r="G297" i="13"/>
  <c r="G123" i="13"/>
  <c r="G124" i="13"/>
  <c r="G182" i="13"/>
  <c r="G284" i="13"/>
  <c r="G183" i="13"/>
  <c r="G184" i="13"/>
  <c r="G233" i="13"/>
  <c r="G125" i="13"/>
  <c r="G72" i="13"/>
  <c r="G126" i="13"/>
  <c r="G127" i="13"/>
  <c r="G18" i="13"/>
  <c r="G24" i="13"/>
  <c r="G257" i="13"/>
  <c r="G245" i="13"/>
  <c r="G73" i="13"/>
  <c r="G45" i="13"/>
  <c r="G74" i="13"/>
  <c r="G38" i="13"/>
  <c r="G231" i="13"/>
  <c r="G156" i="13"/>
  <c r="G75" i="13"/>
  <c r="G298" i="13"/>
  <c r="G195" i="13"/>
  <c r="G157" i="13"/>
  <c r="G76" i="13"/>
  <c r="G56" i="13"/>
  <c r="G77" i="13"/>
  <c r="G185" i="13"/>
  <c r="G78" i="13"/>
  <c r="G186" i="13"/>
  <c r="G287" i="13"/>
  <c r="G196" i="13"/>
  <c r="G79" i="13"/>
  <c r="G128" i="13"/>
  <c r="G80" i="13"/>
  <c r="G129" i="13"/>
  <c r="G187" i="13"/>
  <c r="G81" i="13"/>
  <c r="G50" i="13"/>
  <c r="G130" i="13"/>
  <c r="G158" i="13"/>
  <c r="G131" i="13"/>
  <c r="G204" i="13"/>
  <c r="G246" i="13"/>
  <c r="G7" i="13"/>
  <c r="G39" i="13"/>
  <c r="G65" i="13"/>
  <c r="G51" i="13"/>
  <c r="G82" i="13"/>
  <c r="G83" i="13"/>
  <c r="G188" i="13"/>
  <c r="G84" i="13"/>
  <c r="G214" i="13"/>
  <c r="G25" i="13"/>
  <c r="G132" i="13"/>
  <c r="G205" i="13"/>
  <c r="G47" i="13"/>
  <c r="G159" i="13"/>
  <c r="G211" i="13"/>
  <c r="G258" i="13"/>
  <c r="G52" i="13"/>
  <c r="G232" i="13"/>
  <c r="G66" i="13"/>
  <c r="G40" i="13"/>
  <c r="G26" i="13"/>
  <c r="G41" i="13"/>
  <c r="G99" i="13"/>
  <c r="G241" i="13"/>
  <c r="G247" i="13"/>
  <c r="G273" i="13"/>
  <c r="G212" i="13"/>
  <c r="G31" i="13"/>
  <c r="G32" i="13"/>
  <c r="G248" i="13"/>
  <c r="G249" i="13"/>
  <c r="G133" i="13"/>
  <c r="G134" i="13"/>
  <c r="G255" i="13"/>
  <c r="G85" i="13"/>
  <c r="G96" i="13"/>
  <c r="G33" i="13"/>
  <c r="G259" i="13"/>
  <c r="G135" i="13"/>
  <c r="G239" i="13"/>
  <c r="G67" i="13"/>
  <c r="G169" i="13"/>
  <c r="G228" i="13"/>
  <c r="G234" i="13"/>
  <c r="G53" i="13"/>
  <c r="G264" i="13"/>
  <c r="G292" i="13"/>
  <c r="G68" i="13"/>
  <c r="G229" i="13"/>
  <c r="G160" i="13"/>
  <c r="G161" i="13"/>
  <c r="G215" i="13"/>
  <c r="G136" i="13"/>
  <c r="G106" i="13"/>
  <c r="G216" i="13"/>
  <c r="G97" i="13"/>
  <c r="G107" i="13"/>
  <c r="G197" i="13"/>
  <c r="G100" i="13"/>
  <c r="G240" i="13"/>
  <c r="G189" i="13"/>
  <c r="G206" i="13"/>
  <c r="G3" i="13"/>
  <c r="G4" i="13"/>
  <c r="G213" i="13"/>
  <c r="G86" i="13"/>
  <c r="G2" i="13"/>
  <c r="G286" i="13"/>
  <c r="G200" i="13"/>
  <c r="G162" i="13"/>
  <c r="G163" i="13"/>
  <c r="G69" i="13"/>
  <c r="G164" i="13"/>
  <c r="G87" i="13"/>
  <c r="G27" i="13"/>
  <c r="G198" i="13"/>
  <c r="G274" i="13"/>
  <c r="G5" i="13"/>
  <c r="G137" i="13"/>
  <c r="G15" i="13"/>
  <c r="G303" i="13"/>
  <c r="G285" i="13"/>
  <c r="G288" i="13"/>
  <c r="G28" i="13"/>
  <c r="G29" i="13"/>
  <c r="G260" i="13"/>
  <c r="G282" i="13"/>
  <c r="G190" i="13"/>
  <c r="G261" i="13"/>
  <c r="G262" i="13"/>
  <c r="G21" i="13"/>
  <c r="G263" i="13"/>
  <c r="G6" i="13"/>
  <c r="G275" i="13"/>
  <c r="G217" i="13"/>
  <c r="G88" i="13"/>
  <c r="G138" i="13"/>
  <c r="G139" i="13"/>
  <c r="G140" i="13"/>
  <c r="G141" i="13"/>
  <c r="G230" i="13"/>
  <c r="G293" i="13"/>
  <c r="G11" i="13"/>
  <c r="G16" i="13"/>
  <c r="G142" i="13"/>
  <c r="G101" i="13"/>
  <c r="G102" i="13"/>
  <c r="G103" i="13"/>
  <c r="G276" i="13"/>
  <c r="G253" i="13"/>
  <c r="G199" i="13"/>
  <c r="G48" i="13"/>
  <c r="G143" i="13"/>
  <c r="G165" i="13"/>
  <c r="G144" i="13"/>
  <c r="G17" i="13"/>
  <c r="G46" i="13"/>
  <c r="G250" i="13"/>
  <c r="G8" i="13"/>
  <c r="G95" i="13"/>
  <c r="G218" i="13"/>
  <c r="G166" i="13"/>
  <c r="G172" i="13"/>
  <c r="G167" i="13"/>
  <c r="G89" i="13"/>
  <c r="G145" i="13"/>
  <c r="E98" i="13"/>
  <c r="E180" i="13"/>
  <c r="E203" i="13"/>
  <c r="E119" i="13"/>
  <c r="E194" i="13"/>
  <c r="E120" i="13"/>
  <c r="E14" i="13"/>
  <c r="E121" i="13"/>
  <c r="E122" i="13"/>
  <c r="E244" i="13"/>
  <c r="E181" i="13"/>
  <c r="E252" i="13"/>
  <c r="E297" i="13"/>
  <c r="E123" i="13"/>
  <c r="E124" i="13"/>
  <c r="E182" i="13"/>
  <c r="E284" i="13"/>
  <c r="E183" i="13"/>
  <c r="E184" i="13"/>
  <c r="E233" i="13"/>
  <c r="E125" i="13"/>
  <c r="E72" i="13"/>
  <c r="E126" i="13"/>
  <c r="E127" i="13"/>
  <c r="E18" i="13"/>
  <c r="E24" i="13"/>
  <c r="E257" i="13"/>
  <c r="E245" i="13"/>
  <c r="E73" i="13"/>
  <c r="E45" i="13"/>
  <c r="E74" i="13"/>
  <c r="E38" i="13"/>
  <c r="E231" i="13"/>
  <c r="E156" i="13"/>
  <c r="E75" i="13"/>
  <c r="E298" i="13"/>
  <c r="E195" i="13"/>
  <c r="E157" i="13"/>
  <c r="E76" i="13"/>
  <c r="E56" i="13"/>
  <c r="E77" i="13"/>
  <c r="E185" i="13"/>
  <c r="E78" i="13"/>
  <c r="E186" i="13"/>
  <c r="E287" i="13"/>
  <c r="E196" i="13"/>
  <c r="E79" i="13"/>
  <c r="E128" i="13"/>
  <c r="E80" i="13"/>
  <c r="E129" i="13"/>
  <c r="E187" i="13"/>
  <c r="E81" i="13"/>
  <c r="E50" i="13"/>
  <c r="E130" i="13"/>
  <c r="E158" i="13"/>
  <c r="E131" i="13"/>
  <c r="E204" i="13"/>
  <c r="E246" i="13"/>
  <c r="E7" i="13"/>
  <c r="E39" i="13"/>
  <c r="E65" i="13"/>
  <c r="E51" i="13"/>
  <c r="E82" i="13"/>
  <c r="E83" i="13"/>
  <c r="E188" i="13"/>
  <c r="E84" i="13"/>
  <c r="E214" i="13"/>
  <c r="E25" i="13"/>
  <c r="E132" i="13"/>
  <c r="E205" i="13"/>
  <c r="E47" i="13"/>
  <c r="E159" i="13"/>
  <c r="E211" i="13"/>
  <c r="E258" i="13"/>
  <c r="E52" i="13"/>
  <c r="E232" i="13"/>
  <c r="E66" i="13"/>
  <c r="E40" i="13"/>
  <c r="E26" i="13"/>
  <c r="E41" i="13"/>
  <c r="E99" i="13"/>
  <c r="E241" i="13"/>
  <c r="E247" i="13"/>
  <c r="E273" i="13"/>
  <c r="E212" i="13"/>
  <c r="E31" i="13"/>
  <c r="E32" i="13"/>
  <c r="E248" i="13"/>
  <c r="E249" i="13"/>
  <c r="E133" i="13"/>
  <c r="E134" i="13"/>
  <c r="E255" i="13"/>
  <c r="E85" i="13"/>
  <c r="E96" i="13"/>
  <c r="E33" i="13"/>
  <c r="E259" i="13"/>
  <c r="E135" i="13"/>
  <c r="E239" i="13"/>
  <c r="E67" i="13"/>
  <c r="E169" i="13"/>
  <c r="E228" i="13"/>
  <c r="E234" i="13"/>
  <c r="E53" i="13"/>
  <c r="E264" i="13"/>
  <c r="E292" i="13"/>
  <c r="E68" i="13"/>
  <c r="E229" i="13"/>
  <c r="E160" i="13"/>
  <c r="E161" i="13"/>
  <c r="E215" i="13"/>
  <c r="E136" i="13"/>
  <c r="E106" i="13"/>
  <c r="E216" i="13"/>
  <c r="E97" i="13"/>
  <c r="E107" i="13"/>
  <c r="E197" i="13"/>
  <c r="E100" i="13"/>
  <c r="E240" i="13"/>
  <c r="E189" i="13"/>
  <c r="E206" i="13"/>
  <c r="E3" i="13"/>
  <c r="E4" i="13"/>
  <c r="E213" i="13"/>
  <c r="E86" i="13"/>
  <c r="J86" i="13" s="1"/>
  <c r="E2" i="13"/>
  <c r="E286" i="13"/>
  <c r="E200" i="13"/>
  <c r="E162" i="13"/>
  <c r="E163" i="13"/>
  <c r="E69" i="13"/>
  <c r="E164" i="13"/>
  <c r="E87" i="13"/>
  <c r="E27" i="13"/>
  <c r="E198" i="13"/>
  <c r="E274" i="13"/>
  <c r="E5" i="13"/>
  <c r="E137" i="13"/>
  <c r="E15" i="13"/>
  <c r="E303" i="13"/>
  <c r="E285" i="13"/>
  <c r="E288" i="13"/>
  <c r="E28" i="13"/>
  <c r="E29" i="13"/>
  <c r="E260" i="13"/>
  <c r="E282" i="13"/>
  <c r="E190" i="13"/>
  <c r="E261" i="13"/>
  <c r="E262" i="13"/>
  <c r="E21" i="13"/>
  <c r="E263" i="13"/>
  <c r="E6" i="13"/>
  <c r="E275" i="13"/>
  <c r="E217" i="13"/>
  <c r="E88" i="13"/>
  <c r="E138" i="13"/>
  <c r="E139" i="13"/>
  <c r="E140" i="13"/>
  <c r="E141" i="13"/>
  <c r="E230" i="13"/>
  <c r="E293" i="13"/>
  <c r="E11" i="13"/>
  <c r="E16" i="13"/>
  <c r="E142" i="13"/>
  <c r="E101" i="13"/>
  <c r="E102" i="13"/>
  <c r="E103" i="13"/>
  <c r="E276" i="13"/>
  <c r="E253" i="13"/>
  <c r="E199" i="13"/>
  <c r="E48" i="13"/>
  <c r="E143" i="13"/>
  <c r="E165" i="13"/>
  <c r="E144" i="13"/>
  <c r="E17" i="13"/>
  <c r="E46" i="13"/>
  <c r="E250" i="13"/>
  <c r="E8" i="13"/>
  <c r="E95" i="13"/>
  <c r="E218" i="13"/>
  <c r="E166" i="13"/>
  <c r="E172" i="13"/>
  <c r="E167" i="13"/>
  <c r="E89" i="13"/>
  <c r="E145" i="13"/>
  <c r="D98" i="13"/>
  <c r="D180" i="13"/>
  <c r="D203" i="13"/>
  <c r="D119" i="13"/>
  <c r="D194" i="13"/>
  <c r="D120" i="13"/>
  <c r="D14" i="13"/>
  <c r="D121" i="13"/>
  <c r="D122" i="13"/>
  <c r="D244" i="13"/>
  <c r="D181" i="13"/>
  <c r="D252" i="13"/>
  <c r="D297" i="13"/>
  <c r="D123" i="13"/>
  <c r="D124" i="13"/>
  <c r="D182" i="13"/>
  <c r="D284" i="13"/>
  <c r="D183" i="13"/>
  <c r="D184" i="13"/>
  <c r="D233" i="13"/>
  <c r="D125" i="13"/>
  <c r="D72" i="13"/>
  <c r="D126" i="13"/>
  <c r="D127" i="13"/>
  <c r="D18" i="13"/>
  <c r="D24" i="13"/>
  <c r="D257" i="13"/>
  <c r="D245" i="13"/>
  <c r="D73" i="13"/>
  <c r="D45" i="13"/>
  <c r="D74" i="13"/>
  <c r="D38" i="13"/>
  <c r="D231" i="13"/>
  <c r="D156" i="13"/>
  <c r="D75" i="13"/>
  <c r="D298" i="13"/>
  <c r="D195" i="13"/>
  <c r="D157" i="13"/>
  <c r="D76" i="13"/>
  <c r="D56" i="13"/>
  <c r="D77" i="13"/>
  <c r="D185" i="13"/>
  <c r="D78" i="13"/>
  <c r="D186" i="13"/>
  <c r="D287" i="13"/>
  <c r="D196" i="13"/>
  <c r="D79" i="13"/>
  <c r="D128" i="13"/>
  <c r="D80" i="13"/>
  <c r="D129" i="13"/>
  <c r="D187" i="13"/>
  <c r="D81" i="13"/>
  <c r="D50" i="13"/>
  <c r="D130" i="13"/>
  <c r="D158" i="13"/>
  <c r="D131" i="13"/>
  <c r="D204" i="13"/>
  <c r="D246" i="13"/>
  <c r="D7" i="13"/>
  <c r="D39" i="13"/>
  <c r="D65" i="13"/>
  <c r="D51" i="13"/>
  <c r="D82" i="13"/>
  <c r="D83" i="13"/>
  <c r="D188" i="13"/>
  <c r="D84" i="13"/>
  <c r="D214" i="13"/>
  <c r="D25" i="13"/>
  <c r="D132" i="13"/>
  <c r="D205" i="13"/>
  <c r="D47" i="13"/>
  <c r="D159" i="13"/>
  <c r="D211" i="13"/>
  <c r="D258" i="13"/>
  <c r="D52" i="13"/>
  <c r="D232" i="13"/>
  <c r="D66" i="13"/>
  <c r="D40" i="13"/>
  <c r="D26" i="13"/>
  <c r="D41" i="13"/>
  <c r="D99" i="13"/>
  <c r="D241" i="13"/>
  <c r="D247" i="13"/>
  <c r="D273" i="13"/>
  <c r="D212" i="13"/>
  <c r="D31" i="13"/>
  <c r="D32" i="13"/>
  <c r="D248" i="13"/>
  <c r="D249" i="13"/>
  <c r="D133" i="13"/>
  <c r="D134" i="13"/>
  <c r="D255" i="13"/>
  <c r="D85" i="13"/>
  <c r="D96" i="13"/>
  <c r="D33" i="13"/>
  <c r="D259" i="13"/>
  <c r="D135" i="13"/>
  <c r="D239" i="13"/>
  <c r="D67" i="13"/>
  <c r="D169" i="13"/>
  <c r="D228" i="13"/>
  <c r="D234" i="13"/>
  <c r="D53" i="13"/>
  <c r="D264" i="13"/>
  <c r="D292" i="13"/>
  <c r="D68" i="13"/>
  <c r="D229" i="13"/>
  <c r="D160" i="13"/>
  <c r="D161" i="13"/>
  <c r="D215" i="13"/>
  <c r="D136" i="13"/>
  <c r="D106" i="13"/>
  <c r="D216" i="13"/>
  <c r="D97" i="13"/>
  <c r="D107" i="13"/>
  <c r="D197" i="13"/>
  <c r="D100" i="13"/>
  <c r="D240" i="13"/>
  <c r="D189" i="13"/>
  <c r="D206" i="13"/>
  <c r="D3" i="13"/>
  <c r="D4" i="13"/>
  <c r="D213" i="13"/>
  <c r="D86" i="13"/>
  <c r="D2" i="13"/>
  <c r="D286" i="13"/>
  <c r="D200" i="13"/>
  <c r="D162" i="13"/>
  <c r="D163" i="13"/>
  <c r="D69" i="13"/>
  <c r="D164" i="13"/>
  <c r="D87" i="13"/>
  <c r="D27" i="13"/>
  <c r="D198" i="13"/>
  <c r="D274" i="13"/>
  <c r="D5" i="13"/>
  <c r="D137" i="13"/>
  <c r="D15" i="13"/>
  <c r="D303" i="13"/>
  <c r="D285" i="13"/>
  <c r="D288" i="13"/>
  <c r="D28" i="13"/>
  <c r="D29" i="13"/>
  <c r="D260" i="13"/>
  <c r="D282" i="13"/>
  <c r="D190" i="13"/>
  <c r="D261" i="13"/>
  <c r="D262" i="13"/>
  <c r="D21" i="13"/>
  <c r="D263" i="13"/>
  <c r="D6" i="13"/>
  <c r="D275" i="13"/>
  <c r="D217" i="13"/>
  <c r="D88" i="13"/>
  <c r="D138" i="13"/>
  <c r="D139" i="13"/>
  <c r="D140" i="13"/>
  <c r="D141" i="13"/>
  <c r="D230" i="13"/>
  <c r="D293" i="13"/>
  <c r="D11" i="13"/>
  <c r="D16" i="13"/>
  <c r="D142" i="13"/>
  <c r="D101" i="13"/>
  <c r="D102" i="13"/>
  <c r="D103" i="13"/>
  <c r="D276" i="13"/>
  <c r="D253" i="13"/>
  <c r="D199" i="13"/>
  <c r="D48" i="13"/>
  <c r="D143" i="13"/>
  <c r="D165" i="13"/>
  <c r="D144" i="13"/>
  <c r="D17" i="13"/>
  <c r="D46" i="13"/>
  <c r="D250" i="13"/>
  <c r="D8" i="13"/>
  <c r="D95" i="13"/>
  <c r="D218" i="13"/>
  <c r="D166" i="13"/>
  <c r="D172" i="13"/>
  <c r="D167" i="13"/>
  <c r="D89" i="13"/>
  <c r="D145" i="13"/>
  <c r="C98" i="13"/>
  <c r="C180" i="13"/>
  <c r="C203" i="13"/>
  <c r="C119" i="13"/>
  <c r="C194" i="13"/>
  <c r="C120" i="13"/>
  <c r="C14" i="13"/>
  <c r="C121" i="13"/>
  <c r="C122" i="13"/>
  <c r="C244" i="13"/>
  <c r="C181" i="13"/>
  <c r="C252" i="13"/>
  <c r="C297" i="13"/>
  <c r="C123" i="13"/>
  <c r="C124" i="13"/>
  <c r="C182" i="13"/>
  <c r="C284" i="13"/>
  <c r="C183" i="13"/>
  <c r="C184" i="13"/>
  <c r="C233" i="13"/>
  <c r="C125" i="13"/>
  <c r="C72" i="13"/>
  <c r="C126" i="13"/>
  <c r="C127" i="13"/>
  <c r="C18" i="13"/>
  <c r="C24" i="13"/>
  <c r="C257" i="13"/>
  <c r="C245" i="13"/>
  <c r="C73" i="13"/>
  <c r="C45" i="13"/>
  <c r="C74" i="13"/>
  <c r="C38" i="13"/>
  <c r="C231" i="13"/>
  <c r="C156" i="13"/>
  <c r="C75" i="13"/>
  <c r="C298" i="13"/>
  <c r="C195" i="13"/>
  <c r="C157" i="13"/>
  <c r="C76" i="13"/>
  <c r="C56" i="13"/>
  <c r="C77" i="13"/>
  <c r="C185" i="13"/>
  <c r="C78" i="13"/>
  <c r="C186" i="13"/>
  <c r="C287" i="13"/>
  <c r="C196" i="13"/>
  <c r="C79" i="13"/>
  <c r="C128" i="13"/>
  <c r="C80" i="13"/>
  <c r="C129" i="13"/>
  <c r="C187" i="13"/>
  <c r="C81" i="13"/>
  <c r="C50" i="13"/>
  <c r="C130" i="13"/>
  <c r="C158" i="13"/>
  <c r="C131" i="13"/>
  <c r="C204" i="13"/>
  <c r="C246" i="13"/>
  <c r="C7" i="13"/>
  <c r="C39" i="13"/>
  <c r="C65" i="13"/>
  <c r="C51" i="13"/>
  <c r="C82" i="13"/>
  <c r="C83" i="13"/>
  <c r="C188" i="13"/>
  <c r="C84" i="13"/>
  <c r="C214" i="13"/>
  <c r="C25" i="13"/>
  <c r="C132" i="13"/>
  <c r="C205" i="13"/>
  <c r="C47" i="13"/>
  <c r="C159" i="13"/>
  <c r="C211" i="13"/>
  <c r="C258" i="13"/>
  <c r="C52" i="13"/>
  <c r="C232" i="13"/>
  <c r="C66" i="13"/>
  <c r="C40" i="13"/>
  <c r="C26" i="13"/>
  <c r="C41" i="13"/>
  <c r="C99" i="13"/>
  <c r="C241" i="13"/>
  <c r="C247" i="13"/>
  <c r="C273" i="13"/>
  <c r="C212" i="13"/>
  <c r="C31" i="13"/>
  <c r="C32" i="13"/>
  <c r="C248" i="13"/>
  <c r="C249" i="13"/>
  <c r="C133" i="13"/>
  <c r="C134" i="13"/>
  <c r="C255" i="13"/>
  <c r="C85" i="13"/>
  <c r="C96" i="13"/>
  <c r="C33" i="13"/>
  <c r="C259" i="13"/>
  <c r="C135" i="13"/>
  <c r="C239" i="13"/>
  <c r="C67" i="13"/>
  <c r="C169" i="13"/>
  <c r="C228" i="13"/>
  <c r="C234" i="13"/>
  <c r="C53" i="13"/>
  <c r="C264" i="13"/>
  <c r="C292" i="13"/>
  <c r="C68" i="13"/>
  <c r="C229" i="13"/>
  <c r="C160" i="13"/>
  <c r="C161" i="13"/>
  <c r="C215" i="13"/>
  <c r="C136" i="13"/>
  <c r="C106" i="13"/>
  <c r="C216" i="13"/>
  <c r="C97" i="13"/>
  <c r="C107" i="13"/>
  <c r="C197" i="13"/>
  <c r="C100" i="13"/>
  <c r="C240" i="13"/>
  <c r="C189" i="13"/>
  <c r="C206" i="13"/>
  <c r="C3" i="13"/>
  <c r="C4" i="13"/>
  <c r="C213" i="13"/>
  <c r="C86" i="13"/>
  <c r="C2" i="13"/>
  <c r="C286" i="13"/>
  <c r="C200" i="13"/>
  <c r="C162" i="13"/>
  <c r="C163" i="13"/>
  <c r="C69" i="13"/>
  <c r="C164" i="13"/>
  <c r="C87" i="13"/>
  <c r="C27" i="13"/>
  <c r="C198" i="13"/>
  <c r="C274" i="13"/>
  <c r="C5" i="13"/>
  <c r="C137" i="13"/>
  <c r="C15" i="13"/>
  <c r="C303" i="13"/>
  <c r="C285" i="13"/>
  <c r="C288" i="13"/>
  <c r="C28" i="13"/>
  <c r="C29" i="13"/>
  <c r="C260" i="13"/>
  <c r="C282" i="13"/>
  <c r="C190" i="13"/>
  <c r="C261" i="13"/>
  <c r="C262" i="13"/>
  <c r="C21" i="13"/>
  <c r="C263" i="13"/>
  <c r="C6" i="13"/>
  <c r="C275" i="13"/>
  <c r="C217" i="13"/>
  <c r="C88" i="13"/>
  <c r="C138" i="13"/>
  <c r="C139" i="13"/>
  <c r="C140" i="13"/>
  <c r="C141" i="13"/>
  <c r="C230" i="13"/>
  <c r="C293" i="13"/>
  <c r="C11" i="13"/>
  <c r="C16" i="13"/>
  <c r="C142" i="13"/>
  <c r="C101" i="13"/>
  <c r="C102" i="13"/>
  <c r="C103" i="13"/>
  <c r="C276" i="13"/>
  <c r="C253" i="13"/>
  <c r="C199" i="13"/>
  <c r="C48" i="13"/>
  <c r="C143" i="13"/>
  <c r="C165" i="13"/>
  <c r="C144" i="13"/>
  <c r="C17" i="13"/>
  <c r="C46" i="13"/>
  <c r="C250" i="13"/>
  <c r="C8" i="13"/>
  <c r="C95" i="13"/>
  <c r="C218" i="13"/>
  <c r="C166" i="13"/>
  <c r="C172" i="13"/>
  <c r="C167" i="13"/>
  <c r="C89" i="13"/>
  <c r="C145" i="13"/>
  <c r="B2" i="13"/>
  <c r="B286" i="13"/>
  <c r="B98" i="13"/>
  <c r="B180" i="13"/>
  <c r="B203" i="13"/>
  <c r="B119" i="13"/>
  <c r="B194" i="13"/>
  <c r="B120" i="13"/>
  <c r="B14" i="13"/>
  <c r="B121" i="13"/>
  <c r="B122" i="13"/>
  <c r="B244" i="13"/>
  <c r="B181" i="13"/>
  <c r="B252" i="13"/>
  <c r="B297" i="13"/>
  <c r="B123" i="13"/>
  <c r="B124" i="13"/>
  <c r="B182" i="13"/>
  <c r="B284" i="13"/>
  <c r="B183" i="13"/>
  <c r="B184" i="13"/>
  <c r="B233" i="13"/>
  <c r="B125" i="13"/>
  <c r="B72" i="13"/>
  <c r="B126" i="13"/>
  <c r="B127" i="13"/>
  <c r="B18" i="13"/>
  <c r="B24" i="13"/>
  <c r="B257" i="13"/>
  <c r="B245" i="13"/>
  <c r="B73" i="13"/>
  <c r="B45" i="13"/>
  <c r="B74" i="13"/>
  <c r="B38" i="13"/>
  <c r="B231" i="13"/>
  <c r="B156" i="13"/>
  <c r="B75" i="13"/>
  <c r="B298" i="13"/>
  <c r="B195" i="13"/>
  <c r="B157" i="13"/>
  <c r="B76" i="13"/>
  <c r="B56" i="13"/>
  <c r="B77" i="13"/>
  <c r="B185" i="13"/>
  <c r="B78" i="13"/>
  <c r="B186" i="13"/>
  <c r="B287" i="13"/>
  <c r="B196" i="13"/>
  <c r="B79" i="13"/>
  <c r="B128" i="13"/>
  <c r="B80" i="13"/>
  <c r="B129" i="13"/>
  <c r="B187" i="13"/>
  <c r="B81" i="13"/>
  <c r="B50" i="13"/>
  <c r="B130" i="13"/>
  <c r="B158" i="13"/>
  <c r="B131" i="13"/>
  <c r="B204" i="13"/>
  <c r="B246" i="13"/>
  <c r="B7" i="13"/>
  <c r="B39" i="13"/>
  <c r="B65" i="13"/>
  <c r="B51" i="13"/>
  <c r="B82" i="13"/>
  <c r="B83" i="13"/>
  <c r="B188" i="13"/>
  <c r="B84" i="13"/>
  <c r="B214" i="13"/>
  <c r="B25" i="13"/>
  <c r="B132" i="13"/>
  <c r="B205" i="13"/>
  <c r="B47" i="13"/>
  <c r="B159" i="13"/>
  <c r="B211" i="13"/>
  <c r="B258" i="13"/>
  <c r="B52" i="13"/>
  <c r="B232" i="13"/>
  <c r="B66" i="13"/>
  <c r="B40" i="13"/>
  <c r="B26" i="13"/>
  <c r="B41" i="13"/>
  <c r="B99" i="13"/>
  <c r="B241" i="13"/>
  <c r="B247" i="13"/>
  <c r="B273" i="13"/>
  <c r="B212" i="13"/>
  <c r="B31" i="13"/>
  <c r="B32" i="13"/>
  <c r="B248" i="13"/>
  <c r="B249" i="13"/>
  <c r="B133" i="13"/>
  <c r="B134" i="13"/>
  <c r="B255" i="13"/>
  <c r="B85" i="13"/>
  <c r="B96" i="13"/>
  <c r="B33" i="13"/>
  <c r="B259" i="13"/>
  <c r="B135" i="13"/>
  <c r="B239" i="13"/>
  <c r="B67" i="13"/>
  <c r="B169" i="13"/>
  <c r="B228" i="13"/>
  <c r="B234" i="13"/>
  <c r="B53" i="13"/>
  <c r="B264" i="13"/>
  <c r="B292" i="13"/>
  <c r="B68" i="13"/>
  <c r="B229" i="13"/>
  <c r="B160" i="13"/>
  <c r="B161" i="13"/>
  <c r="B215" i="13"/>
  <c r="B136" i="13"/>
  <c r="B106" i="13"/>
  <c r="B216" i="13"/>
  <c r="B97" i="13"/>
  <c r="B107" i="13"/>
  <c r="B197" i="13"/>
  <c r="B100" i="13"/>
  <c r="B240" i="13"/>
  <c r="B189" i="13"/>
  <c r="B206" i="13"/>
  <c r="B3" i="13"/>
  <c r="B4" i="13"/>
  <c r="B213" i="13"/>
  <c r="B200" i="13"/>
  <c r="B162" i="13"/>
  <c r="B163" i="13"/>
  <c r="B69" i="13"/>
  <c r="B164" i="13"/>
  <c r="B87" i="13"/>
  <c r="B27" i="13"/>
  <c r="B198" i="13"/>
  <c r="B274" i="13"/>
  <c r="B5" i="13"/>
  <c r="B137" i="13"/>
  <c r="B15" i="13"/>
  <c r="B303" i="13"/>
  <c r="B285" i="13"/>
  <c r="B288" i="13"/>
  <c r="B28" i="13"/>
  <c r="B29" i="13"/>
  <c r="B260" i="13"/>
  <c r="B282" i="13"/>
  <c r="B190" i="13"/>
  <c r="B261" i="13"/>
  <c r="B262" i="13"/>
  <c r="B21" i="13"/>
  <c r="B263" i="13"/>
  <c r="B6" i="13"/>
  <c r="B275" i="13"/>
  <c r="B217" i="13"/>
  <c r="B88" i="13"/>
  <c r="B138" i="13"/>
  <c r="B139" i="13"/>
  <c r="B140" i="13"/>
  <c r="B141" i="13"/>
  <c r="B230" i="13"/>
  <c r="B293" i="13"/>
  <c r="B11" i="13"/>
  <c r="B16" i="13"/>
  <c r="B142" i="13"/>
  <c r="B101" i="13"/>
  <c r="B102" i="13"/>
  <c r="B103" i="13"/>
  <c r="B276" i="13"/>
  <c r="B253" i="13"/>
  <c r="B199" i="13"/>
  <c r="B48" i="13"/>
  <c r="B143" i="13"/>
  <c r="B165" i="13"/>
  <c r="B144" i="13"/>
  <c r="B17" i="13"/>
  <c r="B46" i="13"/>
  <c r="B250" i="13"/>
  <c r="B8" i="13"/>
  <c r="B95" i="13"/>
  <c r="B218" i="13"/>
  <c r="B166" i="13"/>
  <c r="B172" i="13"/>
  <c r="B167" i="13"/>
  <c r="B89" i="13"/>
  <c r="B145" i="13"/>
  <c r="A98" i="13"/>
  <c r="A180" i="13"/>
  <c r="A203" i="13"/>
  <c r="A119" i="13"/>
  <c r="A194" i="13"/>
  <c r="A120" i="13"/>
  <c r="A14" i="13"/>
  <c r="A121" i="13"/>
  <c r="A122" i="13"/>
  <c r="A244" i="13"/>
  <c r="A181" i="13"/>
  <c r="A252" i="13"/>
  <c r="A297" i="13"/>
  <c r="A123" i="13"/>
  <c r="A124" i="13"/>
  <c r="A182" i="13"/>
  <c r="A284" i="13"/>
  <c r="A183" i="13"/>
  <c r="A184" i="13"/>
  <c r="A233" i="13"/>
  <c r="A125" i="13"/>
  <c r="A72" i="13"/>
  <c r="A126" i="13"/>
  <c r="A127" i="13"/>
  <c r="A18" i="13"/>
  <c r="A24" i="13"/>
  <c r="A257" i="13"/>
  <c r="A245" i="13"/>
  <c r="A73" i="13"/>
  <c r="A45" i="13"/>
  <c r="A74" i="13"/>
  <c r="A38" i="13"/>
  <c r="A231" i="13"/>
  <c r="A156" i="13"/>
  <c r="A75" i="13"/>
  <c r="A298" i="13"/>
  <c r="A195" i="13"/>
  <c r="A157" i="13"/>
  <c r="A76" i="13"/>
  <c r="A56" i="13"/>
  <c r="A77" i="13"/>
  <c r="A185" i="13"/>
  <c r="A78" i="13"/>
  <c r="A186" i="13"/>
  <c r="A287" i="13"/>
  <c r="A196" i="13"/>
  <c r="A79" i="13"/>
  <c r="A128" i="13"/>
  <c r="A80" i="13"/>
  <c r="A129" i="13"/>
  <c r="A187" i="13"/>
  <c r="A81" i="13"/>
  <c r="A50" i="13"/>
  <c r="A130" i="13"/>
  <c r="A158" i="13"/>
  <c r="A131" i="13"/>
  <c r="A204" i="13"/>
  <c r="A246" i="13"/>
  <c r="A7" i="13"/>
  <c r="A39" i="13"/>
  <c r="A65" i="13"/>
  <c r="A51" i="13"/>
  <c r="A82" i="13"/>
  <c r="A83" i="13"/>
  <c r="A188" i="13"/>
  <c r="A84" i="13"/>
  <c r="A214" i="13"/>
  <c r="A25" i="13"/>
  <c r="A132" i="13"/>
  <c r="A205" i="13"/>
  <c r="A47" i="13"/>
  <c r="A159" i="13"/>
  <c r="A211" i="13"/>
  <c r="A258" i="13"/>
  <c r="A52" i="13"/>
  <c r="A232" i="13"/>
  <c r="A66" i="13"/>
  <c r="A40" i="13"/>
  <c r="A26" i="13"/>
  <c r="A41" i="13"/>
  <c r="A99" i="13"/>
  <c r="A241" i="13"/>
  <c r="A247" i="13"/>
  <c r="A273" i="13"/>
  <c r="A212" i="13"/>
  <c r="A31" i="13"/>
  <c r="A32" i="13"/>
  <c r="A248" i="13"/>
  <c r="A249" i="13"/>
  <c r="A133" i="13"/>
  <c r="A134" i="13"/>
  <c r="A255" i="13"/>
  <c r="A85" i="13"/>
  <c r="A96" i="13"/>
  <c r="A33" i="13"/>
  <c r="A259" i="13"/>
  <c r="A135" i="13"/>
  <c r="A239" i="13"/>
  <c r="A67" i="13"/>
  <c r="A169" i="13"/>
  <c r="A228" i="13"/>
  <c r="A234" i="13"/>
  <c r="A53" i="13"/>
  <c r="A264" i="13"/>
  <c r="A292" i="13"/>
  <c r="A68" i="13"/>
  <c r="A229" i="13"/>
  <c r="A160" i="13"/>
  <c r="A161" i="13"/>
  <c r="A215" i="13"/>
  <c r="A136" i="13"/>
  <c r="A106" i="13"/>
  <c r="A216" i="13"/>
  <c r="A97" i="13"/>
  <c r="A107" i="13"/>
  <c r="A197" i="13"/>
  <c r="A100" i="13"/>
  <c r="A240" i="13"/>
  <c r="A189" i="13"/>
  <c r="A206" i="13"/>
  <c r="A3" i="13"/>
  <c r="A4" i="13"/>
  <c r="A213" i="13"/>
  <c r="A86" i="13"/>
  <c r="A2" i="13"/>
  <c r="A286" i="13"/>
  <c r="A200" i="13"/>
  <c r="A162" i="13"/>
  <c r="A163" i="13"/>
  <c r="A69" i="13"/>
  <c r="A164" i="13"/>
  <c r="A87" i="13"/>
  <c r="A27" i="13"/>
  <c r="A198" i="13"/>
  <c r="A274" i="13"/>
  <c r="A5" i="13"/>
  <c r="A137" i="13"/>
  <c r="A15" i="13"/>
  <c r="A303" i="13"/>
  <c r="A285" i="13"/>
  <c r="A288" i="13"/>
  <c r="A28" i="13"/>
  <c r="A29" i="13"/>
  <c r="A260" i="13"/>
  <c r="A282" i="13"/>
  <c r="A190" i="13"/>
  <c r="A261" i="13"/>
  <c r="A262" i="13"/>
  <c r="A21" i="13"/>
  <c r="A263" i="13"/>
  <c r="A6" i="13"/>
  <c r="A275" i="13"/>
  <c r="A217" i="13"/>
  <c r="A88" i="13"/>
  <c r="A138" i="13"/>
  <c r="A139" i="13"/>
  <c r="A140" i="13"/>
  <c r="A141" i="13"/>
  <c r="A230" i="13"/>
  <c r="A293" i="13"/>
  <c r="A11" i="13"/>
  <c r="A16" i="13"/>
  <c r="A142" i="13"/>
  <c r="A101" i="13"/>
  <c r="A102" i="13"/>
  <c r="A103" i="13"/>
  <c r="A276" i="13"/>
  <c r="A253" i="13"/>
  <c r="A199" i="13"/>
  <c r="A48" i="13"/>
  <c r="A143" i="13"/>
  <c r="A165" i="13"/>
  <c r="A144" i="13"/>
  <c r="A17" i="13"/>
  <c r="A46" i="13"/>
  <c r="A250" i="13"/>
  <c r="A8" i="13"/>
  <c r="A95" i="13"/>
  <c r="A218" i="13"/>
  <c r="A166" i="13"/>
  <c r="A172" i="13"/>
  <c r="A167" i="13"/>
  <c r="A89" i="13"/>
  <c r="A145" i="13"/>
  <c r="H2" i="8"/>
  <c r="F98" i="13" s="1"/>
  <c r="H3" i="8"/>
  <c r="F180" i="13" s="1"/>
  <c r="H4" i="8"/>
  <c r="F203" i="13" s="1"/>
  <c r="H5" i="8"/>
  <c r="F119" i="13" s="1"/>
  <c r="H6" i="8"/>
  <c r="F194" i="13" s="1"/>
  <c r="H7" i="8"/>
  <c r="F120" i="13" s="1"/>
  <c r="H8" i="8"/>
  <c r="F14" i="13" s="1"/>
  <c r="H9" i="8"/>
  <c r="F121" i="13" s="1"/>
  <c r="H10" i="8"/>
  <c r="F122" i="13" s="1"/>
  <c r="H11" i="8"/>
  <c r="F244" i="13" s="1"/>
  <c r="H12" i="8"/>
  <c r="F181" i="13" s="1"/>
  <c r="H13" i="8"/>
  <c r="F252" i="13" s="1"/>
  <c r="H14" i="8"/>
  <c r="F297" i="13" s="1"/>
  <c r="H15" i="8"/>
  <c r="F123" i="13" s="1"/>
  <c r="H16" i="8"/>
  <c r="F124" i="13" s="1"/>
  <c r="H17" i="8"/>
  <c r="F182" i="13" s="1"/>
  <c r="H18" i="8"/>
  <c r="F284" i="13" s="1"/>
  <c r="H19" i="8"/>
  <c r="F183" i="13" s="1"/>
  <c r="H20" i="8"/>
  <c r="F184" i="13" s="1"/>
  <c r="H21" i="8"/>
  <c r="F233" i="13" s="1"/>
  <c r="H22" i="8"/>
  <c r="F125" i="13" s="1"/>
  <c r="H23" i="8"/>
  <c r="F72" i="13" s="1"/>
  <c r="H24" i="8"/>
  <c r="F126" i="13" s="1"/>
  <c r="H25" i="8"/>
  <c r="F127" i="13" s="1"/>
  <c r="H26" i="8"/>
  <c r="F18" i="13" s="1"/>
  <c r="H27" i="8"/>
  <c r="F24" i="13" s="1"/>
  <c r="H28" i="8"/>
  <c r="F257" i="13" s="1"/>
  <c r="H29" i="8"/>
  <c r="F245" i="13" s="1"/>
  <c r="H30" i="8"/>
  <c r="F73" i="13" s="1"/>
  <c r="H31" i="8"/>
  <c r="F45" i="13" s="1"/>
  <c r="H32" i="8"/>
  <c r="F74" i="13" s="1"/>
  <c r="H33" i="8"/>
  <c r="F38" i="13" s="1"/>
  <c r="H34" i="8"/>
  <c r="F231" i="13" s="1"/>
  <c r="H35" i="8"/>
  <c r="F156" i="13" s="1"/>
  <c r="H36" i="8"/>
  <c r="F75" i="13" s="1"/>
  <c r="H37" i="8"/>
  <c r="F298" i="13" s="1"/>
  <c r="H38" i="8"/>
  <c r="F195" i="13" s="1"/>
  <c r="H39" i="8"/>
  <c r="F157" i="13" s="1"/>
  <c r="H40" i="8"/>
  <c r="F76" i="13" s="1"/>
  <c r="H41" i="8"/>
  <c r="F56" i="13" s="1"/>
  <c r="H42" i="8"/>
  <c r="F77" i="13" s="1"/>
  <c r="H43" i="8"/>
  <c r="F185" i="13" s="1"/>
  <c r="H44" i="8"/>
  <c r="F78" i="13" s="1"/>
  <c r="H45" i="8"/>
  <c r="F186" i="13" s="1"/>
  <c r="H46" i="8"/>
  <c r="F287" i="13" s="1"/>
  <c r="H47" i="8"/>
  <c r="F196" i="13" s="1"/>
  <c r="H48" i="8"/>
  <c r="F79" i="13" s="1"/>
  <c r="H49" i="8"/>
  <c r="F128" i="13" s="1"/>
  <c r="H50" i="8"/>
  <c r="F80" i="13" s="1"/>
  <c r="H51" i="8"/>
  <c r="F129" i="13" s="1"/>
  <c r="H52" i="8"/>
  <c r="F187" i="13" s="1"/>
  <c r="H53" i="8"/>
  <c r="F81" i="13" s="1"/>
  <c r="H54" i="8"/>
  <c r="F50" i="13" s="1"/>
  <c r="H55" i="8"/>
  <c r="F130" i="13" s="1"/>
  <c r="H56" i="8"/>
  <c r="F158" i="13" s="1"/>
  <c r="H57" i="8"/>
  <c r="F131" i="13" s="1"/>
  <c r="H58" i="8"/>
  <c r="F204" i="13" s="1"/>
  <c r="H59" i="8"/>
  <c r="F246" i="13" s="1"/>
  <c r="H60" i="8"/>
  <c r="F7" i="13" s="1"/>
  <c r="H61" i="8"/>
  <c r="F39" i="13" s="1"/>
  <c r="H62" i="8"/>
  <c r="F65" i="13" s="1"/>
  <c r="H63" i="8"/>
  <c r="F51" i="13" s="1"/>
  <c r="H64" i="8"/>
  <c r="F82" i="13" s="1"/>
  <c r="H65" i="8"/>
  <c r="F83" i="13" s="1"/>
  <c r="H66" i="8"/>
  <c r="F188" i="13" s="1"/>
  <c r="H67" i="8"/>
  <c r="F84" i="13" s="1"/>
  <c r="H68" i="8"/>
  <c r="F214" i="13" s="1"/>
  <c r="H69" i="8"/>
  <c r="F25" i="13" s="1"/>
  <c r="H70" i="8"/>
  <c r="F132" i="13" s="1"/>
  <c r="H71" i="8"/>
  <c r="F205" i="13" s="1"/>
  <c r="H72" i="8"/>
  <c r="F47" i="13" s="1"/>
  <c r="H73" i="8"/>
  <c r="F159" i="13" s="1"/>
  <c r="H74" i="8"/>
  <c r="F211" i="13" s="1"/>
  <c r="H75" i="8"/>
  <c r="F258" i="13" s="1"/>
  <c r="H76" i="8"/>
  <c r="F52" i="13" s="1"/>
  <c r="H77" i="8"/>
  <c r="F232" i="13" s="1"/>
  <c r="H78" i="8"/>
  <c r="F66" i="13" s="1"/>
  <c r="H79" i="8"/>
  <c r="F40" i="13" s="1"/>
  <c r="H80" i="8"/>
  <c r="F26" i="13" s="1"/>
  <c r="H81" i="8"/>
  <c r="F41" i="13" s="1"/>
  <c r="H82" i="8"/>
  <c r="F99" i="13" s="1"/>
  <c r="H83" i="8"/>
  <c r="F241" i="13" s="1"/>
  <c r="H84" i="8"/>
  <c r="F247" i="13" s="1"/>
  <c r="H85" i="8"/>
  <c r="F273" i="13" s="1"/>
  <c r="H86" i="8"/>
  <c r="F212" i="13" s="1"/>
  <c r="H87" i="8"/>
  <c r="F31" i="13" s="1"/>
  <c r="H88" i="8"/>
  <c r="F32" i="13" s="1"/>
  <c r="H89" i="8"/>
  <c r="F248" i="13" s="1"/>
  <c r="H90" i="8"/>
  <c r="F249" i="13" s="1"/>
  <c r="H91" i="8"/>
  <c r="F133" i="13" s="1"/>
  <c r="H92" i="8"/>
  <c r="F134" i="13" s="1"/>
  <c r="H93" i="8"/>
  <c r="F255" i="13" s="1"/>
  <c r="H94" i="8"/>
  <c r="F85" i="13" s="1"/>
  <c r="H95" i="8"/>
  <c r="F96" i="13" s="1"/>
  <c r="H96" i="8"/>
  <c r="F33" i="13" s="1"/>
  <c r="H97" i="8"/>
  <c r="F259" i="13" s="1"/>
  <c r="H98" i="8"/>
  <c r="F135" i="13" s="1"/>
  <c r="H99" i="8"/>
  <c r="F239" i="13" s="1"/>
  <c r="H100" i="8"/>
  <c r="F67" i="13" s="1"/>
  <c r="H101" i="8"/>
  <c r="F169" i="13" s="1"/>
  <c r="H102" i="8"/>
  <c r="F228" i="13" s="1"/>
  <c r="H103" i="8"/>
  <c r="F234" i="13" s="1"/>
  <c r="H104" i="8"/>
  <c r="F53" i="13" s="1"/>
  <c r="H105" i="8"/>
  <c r="F264" i="13" s="1"/>
  <c r="H106" i="8"/>
  <c r="F292" i="13" s="1"/>
  <c r="H107" i="8"/>
  <c r="F68" i="13" s="1"/>
  <c r="H108" i="8"/>
  <c r="F229" i="13" s="1"/>
  <c r="H109" i="8"/>
  <c r="F160" i="13" s="1"/>
  <c r="H110" i="8"/>
  <c r="F161" i="13" s="1"/>
  <c r="H111" i="8"/>
  <c r="F215" i="13" s="1"/>
  <c r="H112" i="8"/>
  <c r="F136" i="13" s="1"/>
  <c r="H113" i="8"/>
  <c r="F106" i="13" s="1"/>
  <c r="H114" i="8"/>
  <c r="F216" i="13" s="1"/>
  <c r="H115" i="8"/>
  <c r="F97" i="13" s="1"/>
  <c r="H116" i="8"/>
  <c r="F107" i="13" s="1"/>
  <c r="H117" i="8"/>
  <c r="F197" i="13" s="1"/>
  <c r="H118" i="8"/>
  <c r="F100" i="13" s="1"/>
  <c r="H119" i="8"/>
  <c r="F240" i="13" s="1"/>
  <c r="H120" i="8"/>
  <c r="F189" i="13" s="1"/>
  <c r="H121" i="8"/>
  <c r="F206" i="13" s="1"/>
  <c r="H122" i="8"/>
  <c r="F3" i="13" s="1"/>
  <c r="H123" i="8"/>
  <c r="F4" i="13" s="1"/>
  <c r="H124" i="8"/>
  <c r="F213" i="13" s="1"/>
  <c r="H125" i="8"/>
  <c r="F86" i="13" s="1"/>
  <c r="H126" i="8"/>
  <c r="F2" i="13" s="1"/>
  <c r="H127" i="8"/>
  <c r="F286" i="13" s="1"/>
  <c r="H128" i="8"/>
  <c r="F200" i="13" s="1"/>
  <c r="H129" i="8"/>
  <c r="F162" i="13" s="1"/>
  <c r="H130" i="8"/>
  <c r="F163" i="13" s="1"/>
  <c r="H131" i="8"/>
  <c r="F69" i="13" s="1"/>
  <c r="H132" i="8"/>
  <c r="F164" i="13" s="1"/>
  <c r="H133" i="8"/>
  <c r="F87" i="13" s="1"/>
  <c r="H134" i="8"/>
  <c r="F27" i="13" s="1"/>
  <c r="H135" i="8"/>
  <c r="F198" i="13" s="1"/>
  <c r="H136" i="8"/>
  <c r="F274" i="13" s="1"/>
  <c r="H137" i="8"/>
  <c r="F5" i="13" s="1"/>
  <c r="H138" i="8"/>
  <c r="F137" i="13" s="1"/>
  <c r="H139" i="8"/>
  <c r="F15" i="13" s="1"/>
  <c r="H140" i="8"/>
  <c r="F303" i="13" s="1"/>
  <c r="H141" i="8"/>
  <c r="F285" i="13" s="1"/>
  <c r="H142" i="8"/>
  <c r="F288" i="13" s="1"/>
  <c r="H143" i="8"/>
  <c r="F28" i="13" s="1"/>
  <c r="H144" i="8"/>
  <c r="F29" i="13" s="1"/>
  <c r="H145" i="8"/>
  <c r="F260" i="13" s="1"/>
  <c r="H146" i="8"/>
  <c r="F282" i="13" s="1"/>
  <c r="H147" i="8"/>
  <c r="F190" i="13" s="1"/>
  <c r="H148" i="8"/>
  <c r="F261" i="13" s="1"/>
  <c r="H149" i="8"/>
  <c r="F262" i="13" s="1"/>
  <c r="H150" i="8"/>
  <c r="F21" i="13" s="1"/>
  <c r="H151" i="8"/>
  <c r="F263" i="13" s="1"/>
  <c r="H152" i="8"/>
  <c r="F6" i="13" s="1"/>
  <c r="H153" i="8"/>
  <c r="F275" i="13" s="1"/>
  <c r="H154" i="8"/>
  <c r="F217" i="13" s="1"/>
  <c r="H155" i="8"/>
  <c r="F88" i="13" s="1"/>
  <c r="H156" i="8"/>
  <c r="F138" i="13" s="1"/>
  <c r="H157" i="8"/>
  <c r="F139" i="13" s="1"/>
  <c r="H158" i="8"/>
  <c r="F140" i="13" s="1"/>
  <c r="H159" i="8"/>
  <c r="F141" i="13" s="1"/>
  <c r="H160" i="8"/>
  <c r="F230" i="13" s="1"/>
  <c r="H161" i="8"/>
  <c r="F293" i="13" s="1"/>
  <c r="H162" i="8"/>
  <c r="F11" i="13" s="1"/>
  <c r="H163" i="8"/>
  <c r="F16" i="13" s="1"/>
  <c r="H164" i="8"/>
  <c r="F142" i="13" s="1"/>
  <c r="H165" i="8"/>
  <c r="F101" i="13" s="1"/>
  <c r="H166" i="8"/>
  <c r="F102" i="13" s="1"/>
  <c r="H167" i="8"/>
  <c r="F103" i="13" s="1"/>
  <c r="H168" i="8"/>
  <c r="F276" i="13" s="1"/>
  <c r="H169" i="8"/>
  <c r="F253" i="13" s="1"/>
  <c r="H170" i="8"/>
  <c r="F199" i="13" s="1"/>
  <c r="H171" i="8"/>
  <c r="F48" i="13" s="1"/>
  <c r="H172" i="8"/>
  <c r="F143" i="13" s="1"/>
  <c r="H173" i="8"/>
  <c r="F165" i="13" s="1"/>
  <c r="H174" i="8"/>
  <c r="F144" i="13" s="1"/>
  <c r="H175" i="8"/>
  <c r="F17" i="13" s="1"/>
  <c r="H176" i="8"/>
  <c r="F46" i="13" s="1"/>
  <c r="H177" i="8"/>
  <c r="F250" i="13" s="1"/>
  <c r="H178" i="8"/>
  <c r="F8" i="13" s="1"/>
  <c r="H179" i="8"/>
  <c r="F95" i="13" s="1"/>
  <c r="H180" i="8"/>
  <c r="F218" i="13" s="1"/>
  <c r="H181" i="8"/>
  <c r="F166" i="13" s="1"/>
  <c r="H182" i="8"/>
  <c r="F172" i="13" s="1"/>
  <c r="H183" i="8"/>
  <c r="F167" i="13" s="1"/>
  <c r="H184" i="8"/>
  <c r="F89" i="13" s="1"/>
  <c r="H185" i="8"/>
  <c r="F145" i="13" s="1"/>
  <c r="I219" i="13"/>
  <c r="I301" i="13"/>
  <c r="I19" i="13"/>
  <c r="I242" i="13"/>
  <c r="I20" i="13"/>
  <c r="I70" i="13"/>
  <c r="I289" i="13"/>
  <c r="I49" i="13"/>
  <c r="I54" i="13"/>
  <c r="I170" i="13"/>
  <c r="I109" i="13"/>
  <c r="I302" i="13"/>
  <c r="I173" i="13"/>
  <c r="I290" i="13"/>
  <c r="I254" i="13"/>
  <c r="I60" i="13"/>
  <c r="I61" i="13"/>
  <c r="I235" i="13"/>
  <c r="I174" i="13"/>
  <c r="I62" i="13"/>
  <c r="I110" i="13"/>
  <c r="I220" i="13"/>
  <c r="I111" i="13"/>
  <c r="I221" i="13"/>
  <c r="I270" i="13"/>
  <c r="I299" i="13"/>
  <c r="I202" i="13"/>
  <c r="I175" i="13"/>
  <c r="I277" i="13"/>
  <c r="I291" i="13"/>
  <c r="I55" i="13"/>
  <c r="I271" i="13"/>
  <c r="I34" i="13"/>
  <c r="I112" i="13"/>
  <c r="I35" i="13"/>
  <c r="I113" i="13"/>
  <c r="I63" i="13"/>
  <c r="I251" i="13"/>
  <c r="I114" i="13"/>
  <c r="I201" i="13"/>
  <c r="I176" i="13"/>
  <c r="I115" i="13"/>
  <c r="I36" i="13"/>
  <c r="I44" i="13"/>
  <c r="I116" i="13"/>
  <c r="I300" i="13"/>
  <c r="I243" i="13"/>
  <c r="I177" i="13"/>
  <c r="I117" i="13"/>
  <c r="I10" i="13"/>
  <c r="I278" i="13"/>
  <c r="I71" i="13"/>
  <c r="I171" i="13"/>
  <c r="I236" i="13"/>
  <c r="I237" i="13"/>
  <c r="I222" i="13"/>
  <c r="I279" i="13"/>
  <c r="I118" i="13"/>
  <c r="I30" i="13"/>
  <c r="I295" i="13"/>
  <c r="I223" i="13"/>
  <c r="I64" i="13"/>
  <c r="I224" i="13"/>
  <c r="I225" i="13"/>
  <c r="I178" i="13"/>
  <c r="I296" i="13"/>
  <c r="I37" i="13"/>
  <c r="I193" i="13"/>
  <c r="I226" i="13"/>
  <c r="I272" i="13"/>
  <c r="I227" i="13"/>
  <c r="I179" i="13"/>
  <c r="I238" i="13"/>
  <c r="I108" i="13"/>
  <c r="G219" i="13"/>
  <c r="G301" i="13"/>
  <c r="G19" i="13"/>
  <c r="G242" i="13"/>
  <c r="G20" i="13"/>
  <c r="G70" i="13"/>
  <c r="G289" i="13"/>
  <c r="G49" i="13"/>
  <c r="G54" i="13"/>
  <c r="G170" i="13"/>
  <c r="G109" i="13"/>
  <c r="G302" i="13"/>
  <c r="G173" i="13"/>
  <c r="G290" i="13"/>
  <c r="G254" i="13"/>
  <c r="G60" i="13"/>
  <c r="G61" i="13"/>
  <c r="G235" i="13"/>
  <c r="G174" i="13"/>
  <c r="G62" i="13"/>
  <c r="G110" i="13"/>
  <c r="G220" i="13"/>
  <c r="G111" i="13"/>
  <c r="G221" i="13"/>
  <c r="G270" i="13"/>
  <c r="G299" i="13"/>
  <c r="G202" i="13"/>
  <c r="G175" i="13"/>
  <c r="G277" i="13"/>
  <c r="G291" i="13"/>
  <c r="G55" i="13"/>
  <c r="G271" i="13"/>
  <c r="G34" i="13"/>
  <c r="G112" i="13"/>
  <c r="G35" i="13"/>
  <c r="G113" i="13"/>
  <c r="G63" i="13"/>
  <c r="G251" i="13"/>
  <c r="G114" i="13"/>
  <c r="G201" i="13"/>
  <c r="G176" i="13"/>
  <c r="G115" i="13"/>
  <c r="G36" i="13"/>
  <c r="G44" i="13"/>
  <c r="G116" i="13"/>
  <c r="G300" i="13"/>
  <c r="G243" i="13"/>
  <c r="G177" i="13"/>
  <c r="G117" i="13"/>
  <c r="G10" i="13"/>
  <c r="G278" i="13"/>
  <c r="G71" i="13"/>
  <c r="G171" i="13"/>
  <c r="G236" i="13"/>
  <c r="G237" i="13"/>
  <c r="G222" i="13"/>
  <c r="G279" i="13"/>
  <c r="G118" i="13"/>
  <c r="G30" i="13"/>
  <c r="G295" i="13"/>
  <c r="G223" i="13"/>
  <c r="G64" i="13"/>
  <c r="G224" i="13"/>
  <c r="G225" i="13"/>
  <c r="G178" i="13"/>
  <c r="G296" i="13"/>
  <c r="G37" i="13"/>
  <c r="G193" i="13"/>
  <c r="G226" i="13"/>
  <c r="G272" i="13"/>
  <c r="G227" i="13"/>
  <c r="G179" i="13"/>
  <c r="G238" i="13"/>
  <c r="G108" i="13"/>
  <c r="F219" i="13"/>
  <c r="F301" i="13"/>
  <c r="F19" i="13"/>
  <c r="F242" i="13"/>
  <c r="F20" i="13"/>
  <c r="F70" i="13"/>
  <c r="F289" i="13"/>
  <c r="F49" i="13"/>
  <c r="F54" i="13"/>
  <c r="F170" i="13"/>
  <c r="F109" i="13"/>
  <c r="F302" i="13"/>
  <c r="F173" i="13"/>
  <c r="F290" i="13"/>
  <c r="F254" i="13"/>
  <c r="F60" i="13"/>
  <c r="F61" i="13"/>
  <c r="F235" i="13"/>
  <c r="F174" i="13"/>
  <c r="F62" i="13"/>
  <c r="F110" i="13"/>
  <c r="F220" i="13"/>
  <c r="F111" i="13"/>
  <c r="F221" i="13"/>
  <c r="F270" i="13"/>
  <c r="F299" i="13"/>
  <c r="F202" i="13"/>
  <c r="F175" i="13"/>
  <c r="F277" i="13"/>
  <c r="F291" i="13"/>
  <c r="F55" i="13"/>
  <c r="F271" i="13"/>
  <c r="F34" i="13"/>
  <c r="F112" i="13"/>
  <c r="F35" i="13"/>
  <c r="F113" i="13"/>
  <c r="F63" i="13"/>
  <c r="F251" i="13"/>
  <c r="F114" i="13"/>
  <c r="F201" i="13"/>
  <c r="F176" i="13"/>
  <c r="F115" i="13"/>
  <c r="F36" i="13"/>
  <c r="F44" i="13"/>
  <c r="F116" i="13"/>
  <c r="F300" i="13"/>
  <c r="F243" i="13"/>
  <c r="F177" i="13"/>
  <c r="F117" i="13"/>
  <c r="F10" i="13"/>
  <c r="F278" i="13"/>
  <c r="F71" i="13"/>
  <c r="F171" i="13"/>
  <c r="F236" i="13"/>
  <c r="F237" i="13"/>
  <c r="F222" i="13"/>
  <c r="F279" i="13"/>
  <c r="F118" i="13"/>
  <c r="F30" i="13"/>
  <c r="F295" i="13"/>
  <c r="F223" i="13"/>
  <c r="F64" i="13"/>
  <c r="F224" i="13"/>
  <c r="F225" i="13"/>
  <c r="F178" i="13"/>
  <c r="F296" i="13"/>
  <c r="F37" i="13"/>
  <c r="F193" i="13"/>
  <c r="F226" i="13"/>
  <c r="F272" i="13"/>
  <c r="F227" i="13"/>
  <c r="F179" i="13"/>
  <c r="F238" i="13"/>
  <c r="F108" i="13"/>
  <c r="E219" i="13"/>
  <c r="E301" i="13"/>
  <c r="E19" i="13"/>
  <c r="E242" i="13"/>
  <c r="E20" i="13"/>
  <c r="E70" i="13"/>
  <c r="E289" i="13"/>
  <c r="E49" i="13"/>
  <c r="E54" i="13"/>
  <c r="E170" i="13"/>
  <c r="E109" i="13"/>
  <c r="E302" i="13"/>
  <c r="E173" i="13"/>
  <c r="E290" i="13"/>
  <c r="E254" i="13"/>
  <c r="E60" i="13"/>
  <c r="E61" i="13"/>
  <c r="E235" i="13"/>
  <c r="E174" i="13"/>
  <c r="E62" i="13"/>
  <c r="E110" i="13"/>
  <c r="E220" i="13"/>
  <c r="E111" i="13"/>
  <c r="E221" i="13"/>
  <c r="E270" i="13"/>
  <c r="E299" i="13"/>
  <c r="E202" i="13"/>
  <c r="E175" i="13"/>
  <c r="E277" i="13"/>
  <c r="E291" i="13"/>
  <c r="E55" i="13"/>
  <c r="E271" i="13"/>
  <c r="E34" i="13"/>
  <c r="E112" i="13"/>
  <c r="E35" i="13"/>
  <c r="E113" i="13"/>
  <c r="E63" i="13"/>
  <c r="E251" i="13"/>
  <c r="E114" i="13"/>
  <c r="E201" i="13"/>
  <c r="E176" i="13"/>
  <c r="E115" i="13"/>
  <c r="E36" i="13"/>
  <c r="E44" i="13"/>
  <c r="E116" i="13"/>
  <c r="E300" i="13"/>
  <c r="E243" i="13"/>
  <c r="E177" i="13"/>
  <c r="E117" i="13"/>
  <c r="E10" i="13"/>
  <c r="E278" i="13"/>
  <c r="E71" i="13"/>
  <c r="E171" i="13"/>
  <c r="E236" i="13"/>
  <c r="E237" i="13"/>
  <c r="E222" i="13"/>
  <c r="E279" i="13"/>
  <c r="E118" i="13"/>
  <c r="E30" i="13"/>
  <c r="E295" i="13"/>
  <c r="E223" i="13"/>
  <c r="E64" i="13"/>
  <c r="E224" i="13"/>
  <c r="E225" i="13"/>
  <c r="E178" i="13"/>
  <c r="E296" i="13"/>
  <c r="E37" i="13"/>
  <c r="E193" i="13"/>
  <c r="E226" i="13"/>
  <c r="E272" i="13"/>
  <c r="E227" i="13"/>
  <c r="E179" i="13"/>
  <c r="E238" i="13"/>
  <c r="E108" i="13"/>
  <c r="D219" i="13"/>
  <c r="D301" i="13"/>
  <c r="D19" i="13"/>
  <c r="D242" i="13"/>
  <c r="D20" i="13"/>
  <c r="D70" i="13"/>
  <c r="D289" i="13"/>
  <c r="D49" i="13"/>
  <c r="D54" i="13"/>
  <c r="D170" i="13"/>
  <c r="D109" i="13"/>
  <c r="D302" i="13"/>
  <c r="D173" i="13"/>
  <c r="D290" i="13"/>
  <c r="D254" i="13"/>
  <c r="D60" i="13"/>
  <c r="D61" i="13"/>
  <c r="D235" i="13"/>
  <c r="D174" i="13"/>
  <c r="D62" i="13"/>
  <c r="D110" i="13"/>
  <c r="D220" i="13"/>
  <c r="D111" i="13"/>
  <c r="D221" i="13"/>
  <c r="D270" i="13"/>
  <c r="D299" i="13"/>
  <c r="D202" i="13"/>
  <c r="D175" i="13"/>
  <c r="D277" i="13"/>
  <c r="D291" i="13"/>
  <c r="D55" i="13"/>
  <c r="D271" i="13"/>
  <c r="D34" i="13"/>
  <c r="D112" i="13"/>
  <c r="D35" i="13"/>
  <c r="D113" i="13"/>
  <c r="D63" i="13"/>
  <c r="D251" i="13"/>
  <c r="D114" i="13"/>
  <c r="D201" i="13"/>
  <c r="D176" i="13"/>
  <c r="D115" i="13"/>
  <c r="D36" i="13"/>
  <c r="D44" i="13"/>
  <c r="D116" i="13"/>
  <c r="D300" i="13"/>
  <c r="D243" i="13"/>
  <c r="D177" i="13"/>
  <c r="D117" i="13"/>
  <c r="D10" i="13"/>
  <c r="D278" i="13"/>
  <c r="D71" i="13"/>
  <c r="D171" i="13"/>
  <c r="D236" i="13"/>
  <c r="D237" i="13"/>
  <c r="D222" i="13"/>
  <c r="D279" i="13"/>
  <c r="D118" i="13"/>
  <c r="D30" i="13"/>
  <c r="D295" i="13"/>
  <c r="D223" i="13"/>
  <c r="D64" i="13"/>
  <c r="D224" i="13"/>
  <c r="D225" i="13"/>
  <c r="D178" i="13"/>
  <c r="D296" i="13"/>
  <c r="D37" i="13"/>
  <c r="D193" i="13"/>
  <c r="D226" i="13"/>
  <c r="D272" i="13"/>
  <c r="D227" i="13"/>
  <c r="D179" i="13"/>
  <c r="D238" i="13"/>
  <c r="D108" i="13"/>
  <c r="C219" i="13"/>
  <c r="C301" i="13"/>
  <c r="C19" i="13"/>
  <c r="C242" i="13"/>
  <c r="C20" i="13"/>
  <c r="C70" i="13"/>
  <c r="C289" i="13"/>
  <c r="C49" i="13"/>
  <c r="C54" i="13"/>
  <c r="C170" i="13"/>
  <c r="C109" i="13"/>
  <c r="C302" i="13"/>
  <c r="C173" i="13"/>
  <c r="C290" i="13"/>
  <c r="C254" i="13"/>
  <c r="C60" i="13"/>
  <c r="C61" i="13"/>
  <c r="C235" i="13"/>
  <c r="C174" i="13"/>
  <c r="C62" i="13"/>
  <c r="C110" i="13"/>
  <c r="C220" i="13"/>
  <c r="C111" i="13"/>
  <c r="C221" i="13"/>
  <c r="C270" i="13"/>
  <c r="C299" i="13"/>
  <c r="C202" i="13"/>
  <c r="C175" i="13"/>
  <c r="C277" i="13"/>
  <c r="C291" i="13"/>
  <c r="C55" i="13"/>
  <c r="C271" i="13"/>
  <c r="C34" i="13"/>
  <c r="C112" i="13"/>
  <c r="C35" i="13"/>
  <c r="C113" i="13"/>
  <c r="C63" i="13"/>
  <c r="C251" i="13"/>
  <c r="C114" i="13"/>
  <c r="C201" i="13"/>
  <c r="C176" i="13"/>
  <c r="C115" i="13"/>
  <c r="C36" i="13"/>
  <c r="C44" i="13"/>
  <c r="C116" i="13"/>
  <c r="C300" i="13"/>
  <c r="C243" i="13"/>
  <c r="C177" i="13"/>
  <c r="C117" i="13"/>
  <c r="C10" i="13"/>
  <c r="C278" i="13"/>
  <c r="C71" i="13"/>
  <c r="C171" i="13"/>
  <c r="C236" i="13"/>
  <c r="C237" i="13"/>
  <c r="C222" i="13"/>
  <c r="C279" i="13"/>
  <c r="C118" i="13"/>
  <c r="C30" i="13"/>
  <c r="C295" i="13"/>
  <c r="C223" i="13"/>
  <c r="C64" i="13"/>
  <c r="C224" i="13"/>
  <c r="C225" i="13"/>
  <c r="C178" i="13"/>
  <c r="C296" i="13"/>
  <c r="C37" i="13"/>
  <c r="C193" i="13"/>
  <c r="C226" i="13"/>
  <c r="C272" i="13"/>
  <c r="C227" i="13"/>
  <c r="C179" i="13"/>
  <c r="C238" i="13"/>
  <c r="C108" i="13"/>
  <c r="B219" i="13"/>
  <c r="B301" i="13"/>
  <c r="B19" i="13"/>
  <c r="B242" i="13"/>
  <c r="B20" i="13"/>
  <c r="B70" i="13"/>
  <c r="B289" i="13"/>
  <c r="B49" i="13"/>
  <c r="B54" i="13"/>
  <c r="B170" i="13"/>
  <c r="B109" i="13"/>
  <c r="B302" i="13"/>
  <c r="B173" i="13"/>
  <c r="B290" i="13"/>
  <c r="B254" i="13"/>
  <c r="B60" i="13"/>
  <c r="B61" i="13"/>
  <c r="B235" i="13"/>
  <c r="B174" i="13"/>
  <c r="B62" i="13"/>
  <c r="B110" i="13"/>
  <c r="B220" i="13"/>
  <c r="B111" i="13"/>
  <c r="B221" i="13"/>
  <c r="B270" i="13"/>
  <c r="B299" i="13"/>
  <c r="B202" i="13"/>
  <c r="B175" i="13"/>
  <c r="B277" i="13"/>
  <c r="B291" i="13"/>
  <c r="B55" i="13"/>
  <c r="B271" i="13"/>
  <c r="B34" i="13"/>
  <c r="B112" i="13"/>
  <c r="B35" i="13"/>
  <c r="B113" i="13"/>
  <c r="B63" i="13"/>
  <c r="B251" i="13"/>
  <c r="B114" i="13"/>
  <c r="B201" i="13"/>
  <c r="B176" i="13"/>
  <c r="B115" i="13"/>
  <c r="B36" i="13"/>
  <c r="B44" i="13"/>
  <c r="B116" i="13"/>
  <c r="B300" i="13"/>
  <c r="B243" i="13"/>
  <c r="B177" i="13"/>
  <c r="B117" i="13"/>
  <c r="B10" i="13"/>
  <c r="B278" i="13"/>
  <c r="B71" i="13"/>
  <c r="B171" i="13"/>
  <c r="B236" i="13"/>
  <c r="B237" i="13"/>
  <c r="B222" i="13"/>
  <c r="B279" i="13"/>
  <c r="B118" i="13"/>
  <c r="B30" i="13"/>
  <c r="B295" i="13"/>
  <c r="B223" i="13"/>
  <c r="B64" i="13"/>
  <c r="B224" i="13"/>
  <c r="B225" i="13"/>
  <c r="B178" i="13"/>
  <c r="B296" i="13"/>
  <c r="B37" i="13"/>
  <c r="B193" i="13"/>
  <c r="B226" i="13"/>
  <c r="B272" i="13"/>
  <c r="B227" i="13"/>
  <c r="B179" i="13"/>
  <c r="B238" i="13"/>
  <c r="B108" i="13"/>
  <c r="A219" i="13"/>
  <c r="A301" i="13"/>
  <c r="A19" i="13"/>
  <c r="A242" i="13"/>
  <c r="A20" i="13"/>
  <c r="A70" i="13"/>
  <c r="A289" i="13"/>
  <c r="A49" i="13"/>
  <c r="A54" i="13"/>
  <c r="A170" i="13"/>
  <c r="A109" i="13"/>
  <c r="A302" i="13"/>
  <c r="A173" i="13"/>
  <c r="A290" i="13"/>
  <c r="A254" i="13"/>
  <c r="A60" i="13"/>
  <c r="A61" i="13"/>
  <c r="A235" i="13"/>
  <c r="A174" i="13"/>
  <c r="A62" i="13"/>
  <c r="A110" i="13"/>
  <c r="A220" i="13"/>
  <c r="A111" i="13"/>
  <c r="A221" i="13"/>
  <c r="A270" i="13"/>
  <c r="A299" i="13"/>
  <c r="A202" i="13"/>
  <c r="A175" i="13"/>
  <c r="A277" i="13"/>
  <c r="A291" i="13"/>
  <c r="A55" i="13"/>
  <c r="A271" i="13"/>
  <c r="A34" i="13"/>
  <c r="A112" i="13"/>
  <c r="A35" i="13"/>
  <c r="A113" i="13"/>
  <c r="A63" i="13"/>
  <c r="A251" i="13"/>
  <c r="A114" i="13"/>
  <c r="A201" i="13"/>
  <c r="A176" i="13"/>
  <c r="A115" i="13"/>
  <c r="A36" i="13"/>
  <c r="A44" i="13"/>
  <c r="A116" i="13"/>
  <c r="A300" i="13"/>
  <c r="A243" i="13"/>
  <c r="A177" i="13"/>
  <c r="A117" i="13"/>
  <c r="A10" i="13"/>
  <c r="A278" i="13"/>
  <c r="A71" i="13"/>
  <c r="A171" i="13"/>
  <c r="A236" i="13"/>
  <c r="A237" i="13"/>
  <c r="A222" i="13"/>
  <c r="A279" i="13"/>
  <c r="A118" i="13"/>
  <c r="A30" i="13"/>
  <c r="A295" i="13"/>
  <c r="A223" i="13"/>
  <c r="A64" i="13"/>
  <c r="A224" i="13"/>
  <c r="A225" i="13"/>
  <c r="A178" i="13"/>
  <c r="A296" i="13"/>
  <c r="A37" i="13"/>
  <c r="A193" i="13"/>
  <c r="A226" i="13"/>
  <c r="A272" i="13"/>
  <c r="A227" i="13"/>
  <c r="A179" i="13"/>
  <c r="A238" i="13"/>
  <c r="A108" i="13"/>
  <c r="J227" i="13" l="1"/>
  <c r="K227" i="13" s="1"/>
  <c r="J37" i="13"/>
  <c r="K37" i="13" s="1"/>
  <c r="J224" i="13"/>
  <c r="J30" i="13"/>
  <c r="K30" i="13" s="1"/>
  <c r="J237" i="13"/>
  <c r="K237" i="13" s="1"/>
  <c r="J278" i="13"/>
  <c r="K278" i="13" s="1"/>
  <c r="J243" i="13"/>
  <c r="J36" i="13"/>
  <c r="K36" i="13" s="1"/>
  <c r="J114" i="13"/>
  <c r="K114" i="13" s="1"/>
  <c r="J35" i="13"/>
  <c r="J55" i="13"/>
  <c r="J202" i="13"/>
  <c r="K202" i="13" s="1"/>
  <c r="J111" i="13"/>
  <c r="J174" i="13"/>
  <c r="K174" i="13" s="1"/>
  <c r="J254" i="13"/>
  <c r="K254" i="13" s="1"/>
  <c r="J109" i="13"/>
  <c r="J289" i="13"/>
  <c r="K289" i="13" s="1"/>
  <c r="J19" i="13"/>
  <c r="K19" i="13" s="1"/>
  <c r="J108" i="13"/>
  <c r="K108" i="13" s="1"/>
  <c r="J272" i="13"/>
  <c r="K272" i="13" s="1"/>
  <c r="J296" i="13"/>
  <c r="J64" i="13"/>
  <c r="K64" i="13" s="1"/>
  <c r="J118" i="13"/>
  <c r="J236" i="13"/>
  <c r="J10" i="13"/>
  <c r="J300" i="13"/>
  <c r="K300" i="13" s="1"/>
  <c r="J115" i="13"/>
  <c r="J251" i="13"/>
  <c r="K251" i="13" s="1"/>
  <c r="J112" i="13"/>
  <c r="K112" i="13" s="1"/>
  <c r="J291" i="13"/>
  <c r="J299" i="13"/>
  <c r="K299" i="13" s="1"/>
  <c r="J220" i="13"/>
  <c r="K220" i="13" s="1"/>
  <c r="J235" i="13"/>
  <c r="K235" i="13" s="1"/>
  <c r="J290" i="13"/>
  <c r="K290" i="13" s="1"/>
  <c r="J170" i="13"/>
  <c r="J70" i="13"/>
  <c r="K70" i="13" s="1"/>
  <c r="J301" i="13"/>
  <c r="J89" i="13"/>
  <c r="K89" i="13" s="1"/>
  <c r="J218" i="13"/>
  <c r="K218" i="13" s="1"/>
  <c r="J46" i="13"/>
  <c r="K46" i="13" s="1"/>
  <c r="J143" i="13"/>
  <c r="K143" i="13" s="1"/>
  <c r="J276" i="13"/>
  <c r="J142" i="13"/>
  <c r="K142" i="13" s="1"/>
  <c r="J230" i="13"/>
  <c r="K230" i="13" s="1"/>
  <c r="J138" i="13"/>
  <c r="K138" i="13" s="1"/>
  <c r="J6" i="13"/>
  <c r="K6" i="13" s="1"/>
  <c r="J261" i="13"/>
  <c r="K261" i="13" s="1"/>
  <c r="J29" i="13"/>
  <c r="K29" i="13" s="1"/>
  <c r="J303" i="13"/>
  <c r="K303" i="13" s="1"/>
  <c r="J274" i="13"/>
  <c r="J164" i="13"/>
  <c r="K164" i="13" s="1"/>
  <c r="J200" i="13"/>
  <c r="K200" i="13" s="1"/>
  <c r="J213" i="13"/>
  <c r="K213" i="13" s="1"/>
  <c r="J189" i="13"/>
  <c r="J107" i="13"/>
  <c r="K107" i="13" s="1"/>
  <c r="J136" i="13"/>
  <c r="K136" i="13" s="1"/>
  <c r="J229" i="13"/>
  <c r="K229" i="13" s="1"/>
  <c r="J53" i="13"/>
  <c r="K53" i="13" s="1"/>
  <c r="J67" i="13"/>
  <c r="K67" i="13" s="1"/>
  <c r="J33" i="13"/>
  <c r="K33" i="13" s="1"/>
  <c r="J134" i="13"/>
  <c r="K134" i="13" s="1"/>
  <c r="J32" i="13"/>
  <c r="J247" i="13"/>
  <c r="K247" i="13" s="1"/>
  <c r="J26" i="13"/>
  <c r="K26" i="13" s="1"/>
  <c r="J52" i="13"/>
  <c r="K52" i="13" s="1"/>
  <c r="J47" i="13"/>
  <c r="K47" i="13" s="1"/>
  <c r="J214" i="13"/>
  <c r="K214" i="13" s="1"/>
  <c r="J82" i="13"/>
  <c r="K82" i="13" s="1"/>
  <c r="J7" i="13"/>
  <c r="K7" i="13" s="1"/>
  <c r="J158" i="13"/>
  <c r="J187" i="13"/>
  <c r="K187" i="13" s="1"/>
  <c r="J79" i="13"/>
  <c r="K79" i="13" s="1"/>
  <c r="J78" i="13"/>
  <c r="K78" i="13" s="1"/>
  <c r="J76" i="13"/>
  <c r="J75" i="13"/>
  <c r="K75" i="13" s="1"/>
  <c r="J74" i="13"/>
  <c r="K74" i="13" s="1"/>
  <c r="J257" i="13"/>
  <c r="J126" i="13"/>
  <c r="J184" i="13"/>
  <c r="K184" i="13" s="1"/>
  <c r="J124" i="13"/>
  <c r="K124" i="13" s="1"/>
  <c r="J181" i="13"/>
  <c r="K181" i="13" s="1"/>
  <c r="J14" i="13"/>
  <c r="J203" i="13"/>
  <c r="K203" i="13" s="1"/>
  <c r="J145" i="13"/>
  <c r="K145" i="13" s="1"/>
  <c r="J166" i="13"/>
  <c r="K166" i="13" s="1"/>
  <c r="J250" i="13"/>
  <c r="K250" i="13" s="1"/>
  <c r="J165" i="13"/>
  <c r="K165" i="13" s="1"/>
  <c r="J253" i="13"/>
  <c r="K253" i="13" s="1"/>
  <c r="J101" i="13"/>
  <c r="K101" i="13" s="1"/>
  <c r="J293" i="13"/>
  <c r="K293" i="13" s="1"/>
  <c r="J139" i="13"/>
  <c r="K139" i="13" s="1"/>
  <c r="J275" i="13"/>
  <c r="K275" i="13" s="1"/>
  <c r="J262" i="13"/>
  <c r="K262" i="13" s="1"/>
  <c r="J260" i="13"/>
  <c r="K260" i="13" s="1"/>
  <c r="J285" i="13"/>
  <c r="K285" i="13" s="1"/>
  <c r="J5" i="13"/>
  <c r="K5" i="13" s="1"/>
  <c r="J87" i="13"/>
  <c r="K87" i="13" s="1"/>
  <c r="J162" i="13"/>
  <c r="K162" i="13" s="1"/>
  <c r="K86" i="13"/>
  <c r="J206" i="13"/>
  <c r="K206" i="13" s="1"/>
  <c r="J197" i="13"/>
  <c r="K197" i="13" s="1"/>
  <c r="J106" i="13"/>
  <c r="K106" i="13" s="1"/>
  <c r="J160" i="13"/>
  <c r="K160" i="13" s="1"/>
  <c r="J264" i="13"/>
  <c r="K264" i="13" s="1"/>
  <c r="J169" i="13"/>
  <c r="K169" i="13" s="1"/>
  <c r="J259" i="13"/>
  <c r="K259" i="13" s="1"/>
  <c r="J255" i="13"/>
  <c r="K255" i="13" s="1"/>
  <c r="J248" i="13"/>
  <c r="K248" i="13" s="1"/>
  <c r="J273" i="13"/>
  <c r="K273" i="13" s="1"/>
  <c r="J41" i="13"/>
  <c r="K41" i="13" s="1"/>
  <c r="J232" i="13"/>
  <c r="K232" i="13" s="1"/>
  <c r="J159" i="13"/>
  <c r="K159" i="13" s="1"/>
  <c r="J25" i="13"/>
  <c r="K25" i="13" s="1"/>
  <c r="J83" i="13"/>
  <c r="K83" i="13" s="1"/>
  <c r="J39" i="13"/>
  <c r="K39" i="13" s="1"/>
  <c r="J131" i="13"/>
  <c r="K131" i="13" s="1"/>
  <c r="J81" i="13"/>
  <c r="K81" i="13" s="1"/>
  <c r="J128" i="13"/>
  <c r="K128" i="13" s="1"/>
  <c r="J186" i="13"/>
  <c r="K186" i="13" s="1"/>
  <c r="J56" i="13"/>
  <c r="K56" i="13" s="1"/>
  <c r="J298" i="13"/>
  <c r="K298" i="13" s="1"/>
  <c r="J38" i="13"/>
  <c r="K38" i="13" s="1"/>
  <c r="J245" i="13"/>
  <c r="K245" i="13" s="1"/>
  <c r="J127" i="13"/>
  <c r="K127" i="13" s="1"/>
  <c r="J233" i="13"/>
  <c r="K233" i="13" s="1"/>
  <c r="J182" i="13"/>
  <c r="K182" i="13" s="1"/>
  <c r="J252" i="13"/>
  <c r="K252" i="13" s="1"/>
  <c r="J121" i="13"/>
  <c r="K121" i="13" s="1"/>
  <c r="J119" i="13"/>
  <c r="K119" i="13" s="1"/>
  <c r="J90" i="13"/>
  <c r="K90" i="13" s="1"/>
  <c r="J154" i="13"/>
  <c r="K154" i="13" s="1"/>
  <c r="J210" i="13"/>
  <c r="K210" i="13" s="1"/>
  <c r="J43" i="13"/>
  <c r="K43" i="13" s="1"/>
  <c r="J150" i="13"/>
  <c r="K150" i="13" s="1"/>
  <c r="J94" i="13"/>
  <c r="K94" i="13" s="1"/>
  <c r="J265" i="13"/>
  <c r="K265" i="13" s="1"/>
  <c r="J191" i="13"/>
  <c r="K191" i="13" s="1"/>
  <c r="J168" i="13"/>
  <c r="K168" i="13" s="1"/>
  <c r="J148" i="13"/>
  <c r="K148" i="13" s="1"/>
  <c r="J91" i="13"/>
  <c r="K91" i="13" s="1"/>
  <c r="K276" i="13"/>
  <c r="K274" i="13"/>
  <c r="K32" i="13"/>
  <c r="K158" i="13"/>
  <c r="K76" i="13"/>
  <c r="K257" i="13"/>
  <c r="K126" i="13"/>
  <c r="K14" i="13"/>
  <c r="J268" i="13"/>
  <c r="K268" i="13" s="1"/>
  <c r="J209" i="13"/>
  <c r="K209" i="13" s="1"/>
  <c r="J152" i="13"/>
  <c r="K152" i="13" s="1"/>
  <c r="J59" i="13"/>
  <c r="K59" i="13" s="1"/>
  <c r="J266" i="13"/>
  <c r="K266" i="13" s="1"/>
  <c r="J12" i="13"/>
  <c r="K12" i="13" s="1"/>
  <c r="J149" i="13"/>
  <c r="K149" i="13" s="1"/>
  <c r="J281" i="13"/>
  <c r="K281" i="13" s="1"/>
  <c r="J283" i="13"/>
  <c r="K283" i="13" s="1"/>
  <c r="J105" i="13"/>
  <c r="K105" i="13" s="1"/>
  <c r="J9" i="13"/>
  <c r="K9" i="13" s="1"/>
  <c r="K189" i="13"/>
  <c r="J238" i="13"/>
  <c r="K238" i="13" s="1"/>
  <c r="J226" i="13"/>
  <c r="J178" i="13"/>
  <c r="K178" i="13" s="1"/>
  <c r="J223" i="13"/>
  <c r="J279" i="13"/>
  <c r="K279" i="13" s="1"/>
  <c r="J171" i="13"/>
  <c r="K171" i="13" s="1"/>
  <c r="J117" i="13"/>
  <c r="K117" i="13" s="1"/>
  <c r="J116" i="13"/>
  <c r="J176" i="13"/>
  <c r="J63" i="13"/>
  <c r="K63" i="13" s="1"/>
  <c r="J34" i="13"/>
  <c r="K34" i="13" s="1"/>
  <c r="J277" i="13"/>
  <c r="K277" i="13" s="1"/>
  <c r="J270" i="13"/>
  <c r="K270" i="13" s="1"/>
  <c r="J110" i="13"/>
  <c r="K110" i="13" s="1"/>
  <c r="J61" i="13"/>
  <c r="K61" i="13" s="1"/>
  <c r="J173" i="13"/>
  <c r="K173" i="13" s="1"/>
  <c r="J54" i="13"/>
  <c r="J20" i="13"/>
  <c r="J219" i="13"/>
  <c r="K219" i="13" s="1"/>
  <c r="J167" i="13"/>
  <c r="K167" i="13" s="1"/>
  <c r="J95" i="13"/>
  <c r="K95" i="13" s="1"/>
  <c r="J17" i="13"/>
  <c r="K17" i="13" s="1"/>
  <c r="J48" i="13"/>
  <c r="K48" i="13" s="1"/>
  <c r="J103" i="13"/>
  <c r="K103" i="13" s="1"/>
  <c r="J16" i="13"/>
  <c r="K16" i="13" s="1"/>
  <c r="J141" i="13"/>
  <c r="K141" i="13" s="1"/>
  <c r="J88" i="13"/>
  <c r="K88" i="13" s="1"/>
  <c r="J263" i="13"/>
  <c r="K263" i="13" s="1"/>
  <c r="J190" i="13"/>
  <c r="K190" i="13" s="1"/>
  <c r="J28" i="13"/>
  <c r="K28" i="13" s="1"/>
  <c r="J15" i="13"/>
  <c r="K15" i="13" s="1"/>
  <c r="J198" i="13"/>
  <c r="K198" i="13" s="1"/>
  <c r="J69" i="13"/>
  <c r="K69" i="13" s="1"/>
  <c r="J286" i="13"/>
  <c r="K286" i="13" s="1"/>
  <c r="J4" i="13"/>
  <c r="K4" i="13" s="1"/>
  <c r="J240" i="13"/>
  <c r="K240" i="13" s="1"/>
  <c r="J97" i="13"/>
  <c r="K97" i="13" s="1"/>
  <c r="J215" i="13"/>
  <c r="K215" i="13" s="1"/>
  <c r="J68" i="13"/>
  <c r="K68" i="13" s="1"/>
  <c r="J234" i="13"/>
  <c r="K234" i="13" s="1"/>
  <c r="J239" i="13"/>
  <c r="K239" i="13" s="1"/>
  <c r="J96" i="13"/>
  <c r="K96" i="13" s="1"/>
  <c r="J133" i="13"/>
  <c r="K133" i="13" s="1"/>
  <c r="J31" i="13"/>
  <c r="K31" i="13" s="1"/>
  <c r="J241" i="13"/>
  <c r="K241" i="13" s="1"/>
  <c r="J40" i="13"/>
  <c r="K40" i="13" s="1"/>
  <c r="J258" i="13"/>
  <c r="K258" i="13" s="1"/>
  <c r="J205" i="13"/>
  <c r="K205" i="13" s="1"/>
  <c r="J84" i="13"/>
  <c r="K84" i="13" s="1"/>
  <c r="J51" i="13"/>
  <c r="K51" i="13" s="1"/>
  <c r="J246" i="13"/>
  <c r="K246" i="13" s="1"/>
  <c r="J130" i="13"/>
  <c r="K130" i="13" s="1"/>
  <c r="J129" i="13"/>
  <c r="K129" i="13" s="1"/>
  <c r="J196" i="13"/>
  <c r="K196" i="13" s="1"/>
  <c r="J185" i="13"/>
  <c r="K185" i="13" s="1"/>
  <c r="J157" i="13"/>
  <c r="K157" i="13" s="1"/>
  <c r="J156" i="13"/>
  <c r="K156" i="13" s="1"/>
  <c r="J45" i="13"/>
  <c r="K45" i="13" s="1"/>
  <c r="J24" i="13"/>
  <c r="K24" i="13" s="1"/>
  <c r="J72" i="13"/>
  <c r="K72" i="13" s="1"/>
  <c r="J183" i="13"/>
  <c r="K183" i="13" s="1"/>
  <c r="J123" i="13"/>
  <c r="K123" i="13" s="1"/>
  <c r="J244" i="13"/>
  <c r="K244" i="13" s="1"/>
  <c r="J120" i="13"/>
  <c r="K120" i="13" s="1"/>
  <c r="J180" i="13"/>
  <c r="K180" i="13" s="1"/>
  <c r="J267" i="13"/>
  <c r="K267" i="13" s="1"/>
  <c r="J153" i="13"/>
  <c r="K153" i="13" s="1"/>
  <c r="J269" i="13"/>
  <c r="K269" i="13" s="1"/>
  <c r="J151" i="13"/>
  <c r="K151" i="13" s="1"/>
  <c r="J207" i="13"/>
  <c r="K207" i="13" s="1"/>
  <c r="J23" i="13"/>
  <c r="K23" i="13" s="1"/>
  <c r="J93" i="13"/>
  <c r="K93" i="13" s="1"/>
  <c r="J280" i="13"/>
  <c r="K280" i="13" s="1"/>
  <c r="J57" i="13"/>
  <c r="K57" i="13" s="1"/>
  <c r="J147" i="13"/>
  <c r="K147" i="13" s="1"/>
  <c r="J146" i="13"/>
  <c r="K146" i="13" s="1"/>
  <c r="K301" i="13"/>
  <c r="J179" i="13"/>
  <c r="K179" i="13" s="1"/>
  <c r="J193" i="13"/>
  <c r="J225" i="13"/>
  <c r="K225" i="13" s="1"/>
  <c r="J295" i="13"/>
  <c r="J222" i="13"/>
  <c r="J71" i="13"/>
  <c r="K71" i="13" s="1"/>
  <c r="J177" i="13"/>
  <c r="K177" i="13" s="1"/>
  <c r="J44" i="13"/>
  <c r="K44" i="13" s="1"/>
  <c r="J201" i="13"/>
  <c r="J113" i="13"/>
  <c r="K113" i="13" s="1"/>
  <c r="J271" i="13"/>
  <c r="K271" i="13" s="1"/>
  <c r="J175" i="13"/>
  <c r="K175" i="13" s="1"/>
  <c r="J221" i="13"/>
  <c r="K221" i="13" s="1"/>
  <c r="J62" i="13"/>
  <c r="K62" i="13" s="1"/>
  <c r="J60" i="13"/>
  <c r="K60" i="13" s="1"/>
  <c r="J302" i="13"/>
  <c r="K302" i="13" s="1"/>
  <c r="J49" i="13"/>
  <c r="J242" i="13"/>
  <c r="J172" i="13"/>
  <c r="K172" i="13" s="1"/>
  <c r="J8" i="13"/>
  <c r="K8" i="13" s="1"/>
  <c r="J144" i="13"/>
  <c r="K144" i="13" s="1"/>
  <c r="J199" i="13"/>
  <c r="K199" i="13" s="1"/>
  <c r="J102" i="13"/>
  <c r="K102" i="13" s="1"/>
  <c r="J11" i="13"/>
  <c r="K11" i="13" s="1"/>
  <c r="J140" i="13"/>
  <c r="K140" i="13" s="1"/>
  <c r="J217" i="13"/>
  <c r="K217" i="13" s="1"/>
  <c r="J21" i="13"/>
  <c r="K21" i="13" s="1"/>
  <c r="J282" i="13"/>
  <c r="K282" i="13" s="1"/>
  <c r="J288" i="13"/>
  <c r="K288" i="13" s="1"/>
  <c r="J137" i="13"/>
  <c r="K137" i="13" s="1"/>
  <c r="J27" i="13"/>
  <c r="K27" i="13" s="1"/>
  <c r="J163" i="13"/>
  <c r="K163" i="13" s="1"/>
  <c r="J2" i="13"/>
  <c r="K2" i="13" s="1"/>
  <c r="J3" i="13"/>
  <c r="K3" i="13" s="1"/>
  <c r="J100" i="13"/>
  <c r="K100" i="13" s="1"/>
  <c r="J216" i="13"/>
  <c r="K216" i="13" s="1"/>
  <c r="J161" i="13"/>
  <c r="K161" i="13" s="1"/>
  <c r="J292" i="13"/>
  <c r="K292" i="13" s="1"/>
  <c r="J228" i="13"/>
  <c r="K228" i="13" s="1"/>
  <c r="J135" i="13"/>
  <c r="K135" i="13" s="1"/>
  <c r="J85" i="13"/>
  <c r="K85" i="13" s="1"/>
  <c r="J249" i="13"/>
  <c r="K249" i="13" s="1"/>
  <c r="J212" i="13"/>
  <c r="K212" i="13" s="1"/>
  <c r="J99" i="13"/>
  <c r="K99" i="13" s="1"/>
  <c r="J66" i="13"/>
  <c r="K66" i="13" s="1"/>
  <c r="J211" i="13"/>
  <c r="K211" i="13" s="1"/>
  <c r="J132" i="13"/>
  <c r="K132" i="13" s="1"/>
  <c r="J188" i="13"/>
  <c r="K188" i="13" s="1"/>
  <c r="J65" i="13"/>
  <c r="K65" i="13" s="1"/>
  <c r="J204" i="13"/>
  <c r="K204" i="13" s="1"/>
  <c r="J50" i="13"/>
  <c r="K50" i="13" s="1"/>
  <c r="J80" i="13"/>
  <c r="K80" i="13" s="1"/>
  <c r="J287" i="13"/>
  <c r="K287" i="13" s="1"/>
  <c r="J77" i="13"/>
  <c r="K77" i="13" s="1"/>
  <c r="J195" i="13"/>
  <c r="K195" i="13" s="1"/>
  <c r="J231" i="13"/>
  <c r="K231" i="13" s="1"/>
  <c r="J73" i="13"/>
  <c r="K73" i="13" s="1"/>
  <c r="J18" i="13"/>
  <c r="K18" i="13" s="1"/>
  <c r="J125" i="13"/>
  <c r="K125" i="13" s="1"/>
  <c r="J284" i="13"/>
  <c r="K284" i="13" s="1"/>
  <c r="J297" i="13"/>
  <c r="K297" i="13" s="1"/>
  <c r="J122" i="13"/>
  <c r="K122" i="13" s="1"/>
  <c r="J194" i="13"/>
  <c r="K194" i="13" s="1"/>
  <c r="J98" i="13"/>
  <c r="K98" i="13" s="1"/>
  <c r="J155" i="13"/>
  <c r="K155" i="13" s="1"/>
  <c r="J208" i="13"/>
  <c r="K208" i="13" s="1"/>
  <c r="J192" i="13"/>
  <c r="K192" i="13" s="1"/>
  <c r="J13" i="13"/>
  <c r="K13" i="13" s="1"/>
  <c r="J294" i="13"/>
  <c r="K294" i="13" s="1"/>
  <c r="J22" i="13"/>
  <c r="K22" i="13" s="1"/>
  <c r="J92" i="13"/>
  <c r="K92" i="13" s="1"/>
  <c r="J58" i="13"/>
  <c r="K58" i="13" s="1"/>
  <c r="J256" i="13"/>
  <c r="K256" i="13" s="1"/>
  <c r="J42" i="13"/>
  <c r="K42" i="13" s="1"/>
  <c r="J104" i="13"/>
  <c r="K104" i="13" s="1"/>
  <c r="H283" i="13"/>
  <c r="H148" i="13"/>
  <c r="H9" i="13"/>
  <c r="H146" i="13"/>
  <c r="H147" i="13"/>
  <c r="H91" i="13"/>
  <c r="H105" i="13"/>
  <c r="H89" i="13"/>
  <c r="H218" i="13"/>
  <c r="H46" i="13"/>
  <c r="H144" i="13"/>
  <c r="H48" i="13"/>
  <c r="H103" i="13"/>
  <c r="H142" i="13"/>
  <c r="H139" i="13"/>
  <c r="H275" i="13"/>
  <c r="H262" i="13"/>
  <c r="H260" i="13"/>
  <c r="H285" i="13"/>
  <c r="H5" i="13"/>
  <c r="H87" i="13"/>
  <c r="H162" i="13"/>
  <c r="H86" i="13"/>
  <c r="H206" i="13"/>
  <c r="H197" i="13"/>
  <c r="H106" i="13"/>
  <c r="H160" i="13"/>
  <c r="H264" i="13"/>
  <c r="H169" i="13"/>
  <c r="H259" i="13"/>
  <c r="H255" i="13"/>
  <c r="H248" i="13"/>
  <c r="H273" i="13"/>
  <c r="H41" i="13"/>
  <c r="H232" i="13"/>
  <c r="H159" i="13"/>
  <c r="H25" i="13"/>
  <c r="H83" i="13"/>
  <c r="H39" i="13"/>
  <c r="H131" i="13"/>
  <c r="H81" i="13"/>
  <c r="H128" i="13"/>
  <c r="H186" i="13"/>
  <c r="H56" i="13"/>
  <c r="H298" i="13"/>
  <c r="H38" i="13"/>
  <c r="H245" i="13"/>
  <c r="H127" i="13"/>
  <c r="H233" i="13"/>
  <c r="H182" i="13"/>
  <c r="H252" i="13"/>
  <c r="H121" i="13"/>
  <c r="H119" i="13"/>
  <c r="H167" i="13"/>
  <c r="H95" i="13"/>
  <c r="H165" i="13"/>
  <c r="H199" i="13"/>
  <c r="H102" i="13"/>
  <c r="H293" i="13"/>
  <c r="H230" i="13"/>
  <c r="H138" i="13"/>
  <c r="H6" i="13"/>
  <c r="H261" i="13"/>
  <c r="H29" i="13"/>
  <c r="H303" i="13"/>
  <c r="H274" i="13"/>
  <c r="H164" i="13"/>
  <c r="H200" i="13"/>
  <c r="H213" i="13"/>
  <c r="H189" i="13"/>
  <c r="H107" i="13"/>
  <c r="H136" i="13"/>
  <c r="H229" i="13"/>
  <c r="H53" i="13"/>
  <c r="H67" i="13"/>
  <c r="H33" i="13"/>
  <c r="H134" i="13"/>
  <c r="H32" i="13"/>
  <c r="H247" i="13"/>
  <c r="H26" i="13"/>
  <c r="H52" i="13"/>
  <c r="H47" i="13"/>
  <c r="H214" i="13"/>
  <c r="H82" i="13"/>
  <c r="H7" i="13"/>
  <c r="H158" i="13"/>
  <c r="H187" i="13"/>
  <c r="H79" i="13"/>
  <c r="H78" i="13"/>
  <c r="H76" i="13"/>
  <c r="H75" i="13"/>
  <c r="H74" i="13"/>
  <c r="H257" i="13"/>
  <c r="H126" i="13"/>
  <c r="H184" i="13"/>
  <c r="H124" i="13"/>
  <c r="H181" i="13"/>
  <c r="H14" i="13"/>
  <c r="H203" i="13"/>
  <c r="H172" i="13"/>
  <c r="H8" i="13"/>
  <c r="H253" i="13"/>
  <c r="H101" i="13"/>
  <c r="H16" i="13"/>
  <c r="H141" i="13"/>
  <c r="H88" i="13"/>
  <c r="H263" i="13"/>
  <c r="H190" i="13"/>
  <c r="H28" i="13"/>
  <c r="H15" i="13"/>
  <c r="H198" i="13"/>
  <c r="H69" i="13"/>
  <c r="H286" i="13"/>
  <c r="H4" i="13"/>
  <c r="H240" i="13"/>
  <c r="H97" i="13"/>
  <c r="H215" i="13"/>
  <c r="H68" i="13"/>
  <c r="H234" i="13"/>
  <c r="H239" i="13"/>
  <c r="H96" i="13"/>
  <c r="H133" i="13"/>
  <c r="H31" i="13"/>
  <c r="H241" i="13"/>
  <c r="H40" i="13"/>
  <c r="H258" i="13"/>
  <c r="H205" i="13"/>
  <c r="H84" i="13"/>
  <c r="H51" i="13"/>
  <c r="H246" i="13"/>
  <c r="H130" i="13"/>
  <c r="H129" i="13"/>
  <c r="H196" i="13"/>
  <c r="H179" i="13"/>
  <c r="H193" i="13"/>
  <c r="H225" i="13"/>
  <c r="H295" i="13"/>
  <c r="H222" i="13"/>
  <c r="H71" i="13"/>
  <c r="H177" i="13"/>
  <c r="H44" i="13"/>
  <c r="H201" i="13"/>
  <c r="H113" i="13"/>
  <c r="H271" i="13"/>
  <c r="H175" i="13"/>
  <c r="H221" i="13"/>
  <c r="H62" i="13"/>
  <c r="H60" i="13"/>
  <c r="H302" i="13"/>
  <c r="H49" i="13"/>
  <c r="H242" i="13"/>
  <c r="H227" i="13"/>
  <c r="H37" i="13"/>
  <c r="H224" i="13"/>
  <c r="H30" i="13"/>
  <c r="H237" i="13"/>
  <c r="H278" i="13"/>
  <c r="H243" i="13"/>
  <c r="H36" i="13"/>
  <c r="H114" i="13"/>
  <c r="H35" i="13"/>
  <c r="H55" i="13"/>
  <c r="H202" i="13"/>
  <c r="H111" i="13"/>
  <c r="H174" i="13"/>
  <c r="H254" i="13"/>
  <c r="H109" i="13"/>
  <c r="H289" i="13"/>
  <c r="H19" i="13"/>
  <c r="H145" i="13"/>
  <c r="H166" i="13"/>
  <c r="H250" i="13"/>
  <c r="H17" i="13"/>
  <c r="H143" i="13"/>
  <c r="H276" i="13"/>
  <c r="H11" i="13"/>
  <c r="H140" i="13"/>
  <c r="H217" i="13"/>
  <c r="H21" i="13"/>
  <c r="H282" i="13"/>
  <c r="H288" i="13"/>
  <c r="H137" i="13"/>
  <c r="H27" i="13"/>
  <c r="H163" i="13"/>
  <c r="H2" i="13"/>
  <c r="H3" i="13"/>
  <c r="H100" i="13"/>
  <c r="H216" i="13"/>
  <c r="H161" i="13"/>
  <c r="H292" i="13"/>
  <c r="H228" i="13"/>
  <c r="H135" i="13"/>
  <c r="H85" i="13"/>
  <c r="H249" i="13"/>
  <c r="H212" i="13"/>
  <c r="H99" i="13"/>
  <c r="H66" i="13"/>
  <c r="H211" i="13"/>
  <c r="H132" i="13"/>
  <c r="H188" i="13"/>
  <c r="H65" i="13"/>
  <c r="H204" i="13"/>
  <c r="H50" i="13"/>
  <c r="H80" i="13"/>
  <c r="H287" i="13"/>
  <c r="H77" i="13"/>
  <c r="H195" i="13"/>
  <c r="H231" i="13"/>
  <c r="H73" i="13"/>
  <c r="H18" i="13"/>
  <c r="H125" i="13"/>
  <c r="H284" i="13"/>
  <c r="H297" i="13"/>
  <c r="H122" i="13"/>
  <c r="H194" i="13"/>
  <c r="H98" i="13"/>
  <c r="H238" i="13"/>
  <c r="H226" i="13"/>
  <c r="H178" i="13"/>
  <c r="H223" i="13"/>
  <c r="H279" i="13"/>
  <c r="H171" i="13"/>
  <c r="H117" i="13"/>
  <c r="H116" i="13"/>
  <c r="H176" i="13"/>
  <c r="H63" i="13"/>
  <c r="H34" i="13"/>
  <c r="H277" i="13"/>
  <c r="H270" i="13"/>
  <c r="H110" i="13"/>
  <c r="H61" i="13"/>
  <c r="H173" i="13"/>
  <c r="H54" i="13"/>
  <c r="H20" i="13"/>
  <c r="H219" i="13"/>
  <c r="H108" i="13"/>
  <c r="H272" i="13"/>
  <c r="H296" i="13"/>
  <c r="H64" i="13"/>
  <c r="H118" i="13"/>
  <c r="H236" i="13"/>
  <c r="H10" i="13"/>
  <c r="H300" i="13"/>
  <c r="H115" i="13"/>
  <c r="H251" i="13"/>
  <c r="H112" i="13"/>
  <c r="H291" i="13"/>
  <c r="H299" i="13"/>
  <c r="H220" i="13"/>
  <c r="H235" i="13"/>
  <c r="H290" i="13"/>
  <c r="H170" i="13"/>
  <c r="H70" i="13"/>
  <c r="H301" i="13"/>
  <c r="H185" i="13"/>
  <c r="H157" i="13"/>
  <c r="H156" i="13"/>
  <c r="H45" i="13"/>
  <c r="H24" i="13"/>
  <c r="H72" i="13"/>
  <c r="H183" i="13"/>
  <c r="H123" i="13"/>
  <c r="H244" i="13"/>
  <c r="H120" i="13"/>
  <c r="H180" i="13"/>
  <c r="G5" i="12"/>
  <c r="G2" i="12"/>
  <c r="G6" i="12"/>
  <c r="G11" i="12"/>
  <c r="G9" i="12"/>
  <c r="G3" i="12"/>
  <c r="G12" i="12"/>
  <c r="G7" i="12"/>
  <c r="G13" i="12"/>
  <c r="G14" i="12"/>
  <c r="G15" i="12"/>
  <c r="G4" i="12"/>
  <c r="F5" i="12"/>
  <c r="H5" i="12" s="1"/>
  <c r="F2" i="12"/>
  <c r="H2" i="12" s="1"/>
  <c r="F6" i="12"/>
  <c r="H6" i="12" s="1"/>
  <c r="F11" i="12"/>
  <c r="H11" i="12" s="1"/>
  <c r="F9" i="12"/>
  <c r="H9" i="12" s="1"/>
  <c r="F3" i="12"/>
  <c r="H3" i="12" s="1"/>
  <c r="F12" i="12"/>
  <c r="H12" i="12" s="1"/>
  <c r="F7" i="12"/>
  <c r="H7" i="12" s="1"/>
  <c r="F13" i="12"/>
  <c r="H13" i="12" s="1"/>
  <c r="F14" i="12"/>
  <c r="H14" i="12" s="1"/>
  <c r="F15" i="12"/>
  <c r="H15" i="12" s="1"/>
  <c r="F4" i="12"/>
  <c r="H4" i="12" s="1"/>
  <c r="E5" i="12"/>
  <c r="E2" i="12"/>
  <c r="E6" i="12"/>
  <c r="E11" i="12"/>
  <c r="E9" i="12"/>
  <c r="E3" i="12"/>
  <c r="E12" i="12"/>
  <c r="E7" i="12"/>
  <c r="E13" i="12"/>
  <c r="E14" i="12"/>
  <c r="E15" i="12"/>
  <c r="E4" i="12"/>
  <c r="D5" i="12"/>
  <c r="D2" i="12"/>
  <c r="D6" i="12"/>
  <c r="D11" i="12"/>
  <c r="D9" i="12"/>
  <c r="D3" i="12"/>
  <c r="D12" i="12"/>
  <c r="D7" i="12"/>
  <c r="D13" i="12"/>
  <c r="D14" i="12"/>
  <c r="D15" i="12"/>
  <c r="D4" i="12"/>
  <c r="C5" i="12"/>
  <c r="C2" i="12"/>
  <c r="C6" i="12"/>
  <c r="C11" i="12"/>
  <c r="C9" i="12"/>
  <c r="C3" i="12"/>
  <c r="C12" i="12"/>
  <c r="C7" i="12"/>
  <c r="C13" i="12"/>
  <c r="C14" i="12"/>
  <c r="C15" i="12"/>
  <c r="C4" i="12"/>
  <c r="B5" i="12"/>
  <c r="B2" i="12"/>
  <c r="B6" i="12"/>
  <c r="B11" i="12"/>
  <c r="B9" i="12"/>
  <c r="B3" i="12"/>
  <c r="B12" i="12"/>
  <c r="B7" i="12"/>
  <c r="B13" i="12"/>
  <c r="B14" i="12"/>
  <c r="B15" i="12"/>
  <c r="B4" i="12"/>
  <c r="A5" i="12"/>
  <c r="A2" i="12"/>
  <c r="A6" i="12"/>
  <c r="A11" i="12"/>
  <c r="A9" i="12"/>
  <c r="A3" i="12"/>
  <c r="A12" i="12"/>
  <c r="A7" i="12"/>
  <c r="A13" i="12"/>
  <c r="A14" i="12"/>
  <c r="A15" i="12"/>
  <c r="A4" i="12"/>
  <c r="E8" i="12"/>
  <c r="G17" i="12"/>
  <c r="G10" i="12"/>
  <c r="G8" i="12"/>
  <c r="G16" i="12"/>
  <c r="F17" i="12"/>
  <c r="H17" i="12" s="1"/>
  <c r="F10" i="12"/>
  <c r="H10" i="12" s="1"/>
  <c r="F8" i="12"/>
  <c r="H8" i="12" s="1"/>
  <c r="F16" i="12"/>
  <c r="H16" i="12" s="1"/>
  <c r="E17" i="12"/>
  <c r="E10" i="12"/>
  <c r="E16" i="12"/>
  <c r="G44" i="1"/>
  <c r="G45" i="1"/>
  <c r="G43" i="1"/>
  <c r="G31" i="1"/>
  <c r="G36" i="1"/>
  <c r="G32" i="1"/>
  <c r="G33" i="1"/>
  <c r="G34" i="1"/>
  <c r="G37" i="1"/>
  <c r="G40" i="1"/>
  <c r="G21" i="1"/>
  <c r="G22" i="1"/>
  <c r="G35" i="1"/>
  <c r="G27" i="1"/>
  <c r="G26" i="1"/>
  <c r="G17" i="1"/>
  <c r="G18" i="1"/>
  <c r="G16" i="1"/>
  <c r="G5" i="1"/>
  <c r="G3" i="1"/>
  <c r="G6" i="1"/>
  <c r="G4" i="1"/>
  <c r="G7" i="1"/>
  <c r="G2" i="1"/>
  <c r="D17" i="12"/>
  <c r="D10" i="12"/>
  <c r="D8" i="12"/>
  <c r="D16" i="12"/>
  <c r="C17" i="12"/>
  <c r="C10" i="12"/>
  <c r="C8" i="12"/>
  <c r="C16" i="12"/>
  <c r="B17" i="12"/>
  <c r="B10" i="12"/>
  <c r="B8" i="12"/>
  <c r="B16" i="12"/>
  <c r="A17" i="12"/>
  <c r="A10" i="12"/>
  <c r="A8" i="12"/>
  <c r="A16" i="12"/>
  <c r="G8" i="1"/>
  <c r="F9" i="1"/>
  <c r="F11" i="1"/>
  <c r="F12" i="1"/>
  <c r="F23" i="1"/>
  <c r="F24" i="1"/>
  <c r="F41" i="1"/>
  <c r="F13" i="1"/>
  <c r="F42" i="1"/>
  <c r="F20" i="1"/>
  <c r="F28" i="1"/>
  <c r="F19" i="1"/>
  <c r="F29" i="1"/>
  <c r="F14" i="1"/>
  <c r="F15" i="1"/>
  <c r="F38" i="1"/>
  <c r="F39" i="1"/>
  <c r="F30" i="1"/>
  <c r="F8" i="1"/>
  <c r="G9" i="1"/>
  <c r="G11" i="1"/>
  <c r="G12" i="1"/>
  <c r="G23" i="1"/>
  <c r="G24" i="1"/>
  <c r="G41" i="1"/>
  <c r="G13" i="1"/>
  <c r="G42" i="1"/>
  <c r="G20" i="1"/>
  <c r="G28" i="1"/>
  <c r="G19" i="1"/>
  <c r="G29" i="1"/>
  <c r="G14" i="1"/>
  <c r="G15" i="1"/>
  <c r="G38" i="1"/>
  <c r="G39" i="1"/>
  <c r="G30" i="1"/>
  <c r="E9" i="1"/>
  <c r="E11" i="1"/>
  <c r="E12" i="1"/>
  <c r="E23" i="1"/>
  <c r="E24" i="1"/>
  <c r="E41" i="1"/>
  <c r="E13" i="1"/>
  <c r="E42" i="1"/>
  <c r="E20" i="1"/>
  <c r="E28" i="1"/>
  <c r="E19" i="1"/>
  <c r="E29" i="1"/>
  <c r="E14" i="1"/>
  <c r="E15" i="1"/>
  <c r="E38" i="1"/>
  <c r="E39" i="1"/>
  <c r="E30" i="1"/>
  <c r="E8" i="1"/>
  <c r="D9" i="1"/>
  <c r="D11" i="1"/>
  <c r="D12" i="1"/>
  <c r="D23" i="1"/>
  <c r="D24" i="1"/>
  <c r="D41" i="1"/>
  <c r="D13" i="1"/>
  <c r="D42" i="1"/>
  <c r="D20" i="1"/>
  <c r="D28" i="1"/>
  <c r="D19" i="1"/>
  <c r="D29" i="1"/>
  <c r="D14" i="1"/>
  <c r="D15" i="1"/>
  <c r="D38" i="1"/>
  <c r="D39" i="1"/>
  <c r="D30" i="1"/>
  <c r="D8" i="1"/>
  <c r="C9" i="1"/>
  <c r="C11" i="1"/>
  <c r="C12" i="1"/>
  <c r="C23" i="1"/>
  <c r="C24" i="1"/>
  <c r="C41" i="1"/>
  <c r="C13" i="1"/>
  <c r="C42" i="1"/>
  <c r="C20" i="1"/>
  <c r="C28" i="1"/>
  <c r="C19" i="1"/>
  <c r="C29" i="1"/>
  <c r="C14" i="1"/>
  <c r="C15" i="1"/>
  <c r="C38" i="1"/>
  <c r="C39" i="1"/>
  <c r="C30" i="1"/>
  <c r="C8" i="1"/>
  <c r="B9" i="1"/>
  <c r="B11" i="1"/>
  <c r="B12" i="1"/>
  <c r="B23" i="1"/>
  <c r="B24" i="1"/>
  <c r="B41" i="1"/>
  <c r="B13" i="1"/>
  <c r="B42" i="1"/>
  <c r="B20" i="1"/>
  <c r="B28" i="1"/>
  <c r="B19" i="1"/>
  <c r="B29" i="1"/>
  <c r="B14" i="1"/>
  <c r="B15" i="1"/>
  <c r="B38" i="1"/>
  <c r="B39" i="1"/>
  <c r="B30" i="1"/>
  <c r="B8" i="1"/>
  <c r="P5" i="12" l="1"/>
  <c r="F10" i="15" s="1"/>
  <c r="H29" i="1"/>
  <c r="H23" i="1"/>
  <c r="H8" i="1"/>
  <c r="H15" i="1"/>
  <c r="H28" i="1"/>
  <c r="H41" i="1"/>
  <c r="H11" i="1"/>
  <c r="H39" i="1"/>
  <c r="H20" i="1"/>
  <c r="H9" i="1"/>
  <c r="H30" i="1"/>
  <c r="H14" i="1"/>
  <c r="H24" i="1"/>
  <c r="H42" i="1"/>
  <c r="P4" i="12"/>
  <c r="F9" i="15" s="1"/>
  <c r="P3" i="12"/>
  <c r="F8" i="15" s="1"/>
  <c r="H38" i="1"/>
  <c r="H19" i="1"/>
  <c r="H13" i="1"/>
  <c r="H12" i="1"/>
  <c r="P4" i="13"/>
  <c r="P3" i="13"/>
  <c r="P5" i="13"/>
  <c r="A9" i="1"/>
  <c r="A11" i="1"/>
  <c r="A12" i="1"/>
  <c r="A23" i="1"/>
  <c r="A24" i="1"/>
  <c r="A41" i="1"/>
  <c r="A13" i="1"/>
  <c r="A42" i="1"/>
  <c r="A20" i="1"/>
  <c r="A28" i="1"/>
  <c r="A19" i="1"/>
  <c r="A29" i="1"/>
  <c r="A14" i="1"/>
  <c r="A15" i="1"/>
  <c r="A38" i="1"/>
  <c r="A39" i="1"/>
  <c r="A30" i="1"/>
  <c r="A8" i="1"/>
  <c r="G25" i="1"/>
  <c r="G10" i="1"/>
  <c r="F25" i="1"/>
  <c r="F10" i="1"/>
  <c r="E25" i="1"/>
  <c r="E10" i="1"/>
  <c r="D25" i="1"/>
  <c r="D10" i="1"/>
  <c r="D3" i="1"/>
  <c r="D35" i="1"/>
  <c r="D6" i="1"/>
  <c r="D26" i="1"/>
  <c r="D27" i="1"/>
  <c r="D40" i="1"/>
  <c r="D31" i="1"/>
  <c r="D21" i="1"/>
  <c r="D43" i="1"/>
  <c r="D4" i="1"/>
  <c r="D22" i="1"/>
  <c r="D36" i="1"/>
  <c r="D32" i="1"/>
  <c r="D2" i="1"/>
  <c r="D16" i="1"/>
  <c r="D7" i="1"/>
  <c r="D33" i="1"/>
  <c r="D17" i="1"/>
  <c r="D44" i="1"/>
  <c r="D18" i="1"/>
  <c r="D34" i="1"/>
  <c r="D45" i="1"/>
  <c r="D37" i="1"/>
  <c r="D5" i="1"/>
  <c r="C25" i="1"/>
  <c r="C10" i="1"/>
  <c r="B25" i="1"/>
  <c r="B10" i="1"/>
  <c r="A25" i="1"/>
  <c r="A10" i="1"/>
  <c r="F3" i="1"/>
  <c r="H3" i="1" s="1"/>
  <c r="F35" i="1"/>
  <c r="H35" i="1" s="1"/>
  <c r="F6" i="1"/>
  <c r="H6" i="1" s="1"/>
  <c r="F26" i="1"/>
  <c r="H26" i="1" s="1"/>
  <c r="F27" i="1"/>
  <c r="H27" i="1" s="1"/>
  <c r="F40" i="1"/>
  <c r="H40" i="1" s="1"/>
  <c r="F31" i="1"/>
  <c r="H31" i="1" s="1"/>
  <c r="F21" i="1"/>
  <c r="H21" i="1" s="1"/>
  <c r="F43" i="1"/>
  <c r="H43" i="1" s="1"/>
  <c r="F4" i="1"/>
  <c r="H4" i="1" s="1"/>
  <c r="F22" i="1"/>
  <c r="H22" i="1" s="1"/>
  <c r="F36" i="1"/>
  <c r="H36" i="1" s="1"/>
  <c r="F32" i="1"/>
  <c r="H32" i="1" s="1"/>
  <c r="F2" i="1"/>
  <c r="H2" i="1" s="1"/>
  <c r="F16" i="1"/>
  <c r="H16" i="1" s="1"/>
  <c r="F7" i="1"/>
  <c r="H7" i="1" s="1"/>
  <c r="F33" i="1"/>
  <c r="H33" i="1" s="1"/>
  <c r="F17" i="1"/>
  <c r="H17" i="1" s="1"/>
  <c r="F44" i="1"/>
  <c r="H44" i="1" s="1"/>
  <c r="F18" i="1"/>
  <c r="H18" i="1" s="1"/>
  <c r="F34" i="1"/>
  <c r="H34" i="1" s="1"/>
  <c r="F45" i="1"/>
  <c r="H45" i="1" s="1"/>
  <c r="F37" i="1"/>
  <c r="H37" i="1" s="1"/>
  <c r="F5" i="1"/>
  <c r="H5" i="1" s="1"/>
  <c r="E3" i="1"/>
  <c r="E35" i="1"/>
  <c r="E6" i="1"/>
  <c r="E26" i="1"/>
  <c r="E27" i="1"/>
  <c r="E40" i="1"/>
  <c r="E31" i="1"/>
  <c r="E21" i="1"/>
  <c r="E43" i="1"/>
  <c r="E4" i="1"/>
  <c r="E22" i="1"/>
  <c r="E36" i="1"/>
  <c r="E32" i="1"/>
  <c r="E2" i="1"/>
  <c r="E16" i="1"/>
  <c r="E7" i="1"/>
  <c r="E33" i="1"/>
  <c r="E17" i="1"/>
  <c r="E44" i="1"/>
  <c r="E18" i="1"/>
  <c r="E34" i="1"/>
  <c r="E45" i="1"/>
  <c r="E37" i="1"/>
  <c r="E5" i="1"/>
  <c r="C3" i="1"/>
  <c r="C35" i="1"/>
  <c r="C6" i="1"/>
  <c r="C26" i="1"/>
  <c r="C27" i="1"/>
  <c r="C40" i="1"/>
  <c r="C31" i="1"/>
  <c r="C21" i="1"/>
  <c r="C43" i="1"/>
  <c r="C4" i="1"/>
  <c r="C22" i="1"/>
  <c r="C36" i="1"/>
  <c r="C32" i="1"/>
  <c r="C2" i="1"/>
  <c r="C16" i="1"/>
  <c r="C7" i="1"/>
  <c r="C33" i="1"/>
  <c r="C17" i="1"/>
  <c r="C44" i="1"/>
  <c r="C18" i="1"/>
  <c r="C34" i="1"/>
  <c r="C45" i="1"/>
  <c r="C37" i="1"/>
  <c r="C5" i="1"/>
  <c r="B3" i="1"/>
  <c r="B35" i="1"/>
  <c r="B6" i="1"/>
  <c r="B26" i="1"/>
  <c r="B27" i="1"/>
  <c r="B40" i="1"/>
  <c r="B31" i="1"/>
  <c r="B21" i="1"/>
  <c r="B43" i="1"/>
  <c r="B4" i="1"/>
  <c r="B22" i="1"/>
  <c r="B36" i="1"/>
  <c r="B32" i="1"/>
  <c r="B2" i="1"/>
  <c r="B16" i="1"/>
  <c r="B7" i="1"/>
  <c r="B33" i="1"/>
  <c r="B17" i="1"/>
  <c r="B44" i="1"/>
  <c r="B18" i="1"/>
  <c r="B34" i="1"/>
  <c r="B45" i="1"/>
  <c r="B37" i="1"/>
  <c r="B5" i="1"/>
  <c r="A3" i="1"/>
  <c r="A35" i="1"/>
  <c r="A6" i="1"/>
  <c r="A26" i="1"/>
  <c r="A27" i="1"/>
  <c r="A40" i="1"/>
  <c r="A31" i="1"/>
  <c r="A21" i="1"/>
  <c r="A43" i="1"/>
  <c r="A4" i="1"/>
  <c r="A22" i="1"/>
  <c r="A36" i="1"/>
  <c r="A32" i="1"/>
  <c r="A2" i="1"/>
  <c r="A16" i="1"/>
  <c r="A7" i="1"/>
  <c r="A33" i="1"/>
  <c r="A17" i="1"/>
  <c r="A44" i="1"/>
  <c r="A18" i="1"/>
  <c r="A34" i="1"/>
  <c r="A45" i="1"/>
  <c r="A37" i="1"/>
  <c r="A5" i="1"/>
  <c r="D18" i="15" l="1"/>
  <c r="J18" i="15" s="1"/>
  <c r="D14" i="15"/>
  <c r="J14" i="15" s="1"/>
  <c r="D10" i="15"/>
  <c r="D9" i="15"/>
  <c r="D17" i="15"/>
  <c r="J17" i="15" s="1"/>
  <c r="D13" i="15"/>
  <c r="J13" i="15" s="1"/>
  <c r="D15" i="15"/>
  <c r="J15" i="15" s="1"/>
  <c r="D12" i="15"/>
  <c r="J12" i="15" s="1"/>
  <c r="D8" i="15"/>
  <c r="D11" i="15"/>
  <c r="J11" i="15" s="1"/>
  <c r="D16" i="15"/>
  <c r="J16" i="15" s="1"/>
  <c r="P5" i="1"/>
  <c r="E10" i="15" s="1"/>
  <c r="P3" i="1"/>
  <c r="E8" i="15" s="1"/>
  <c r="H10" i="1"/>
  <c r="H25" i="1"/>
  <c r="G8" i="15" l="1"/>
  <c r="I8" i="15" s="1"/>
  <c r="J8" i="15"/>
  <c r="J9" i="15"/>
  <c r="J10" i="15"/>
  <c r="G10" i="15"/>
  <c r="I10" i="15" s="1"/>
  <c r="P4" i="1"/>
  <c r="E9" i="15" s="1"/>
  <c r="G9" i="15" s="1"/>
  <c r="I9" i="15" s="1"/>
</calcChain>
</file>

<file path=xl/sharedStrings.xml><?xml version="1.0" encoding="utf-8"?>
<sst xmlns="http://schemas.openxmlformats.org/spreadsheetml/2006/main" count="6206" uniqueCount="2265">
  <si>
    <t>null</t>
  </si>
  <si>
    <t>R40</t>
  </si>
  <si>
    <t>FE-R40-23W/27K</t>
  </si>
  <si>
    <t>Energy Miser</t>
  </si>
  <si>
    <t>ea</t>
  </si>
  <si>
    <t>80 CRI - 52 Lumens per Watt - Energy Miser FE-R40-23W/27K</t>
  </si>
  <si>
    <t>BR40 CFL - 23 Watt - 90 Watt Equal - 2700 Kelvin - Warm White</t>
  </si>
  <si>
    <t>https://www.1000bulbs.com/product/1647/FC23-FER4027K.html</t>
  </si>
  <si>
    <t>BR40 CFL - 23 Watt - 90 Watt Equal - 2700 Kelvin - Warm White - 80 CRI - 52 Lumens per Watt</t>
  </si>
  <si>
    <t>https://www.1000bulbs.com/category/23-watt-120-equal-watt-r40-cfl-flood-lights/</t>
  </si>
  <si>
    <t>https://www.1000bulbs.com/category/r40-compact-fluorescent-cfl-flood-lights/</t>
  </si>
  <si>
    <t>1516758771-566</t>
  </si>
  <si>
    <t>FE-RSF-30W-41K</t>
  </si>
  <si>
    <t>80 CRI - 55 Lumens per Watt - Energy Miser FE-RSF-30W-41K</t>
  </si>
  <si>
    <t>BR40 CFL - 30 Watt - 120 Watt Equal - 4100 Kelvin - Cool White</t>
  </si>
  <si>
    <t>https://www.1000bulbs.com/product/3818/FC30-FERSF30W41.html</t>
  </si>
  <si>
    <t>BR40 CFL - 30 Watt - 120 Watt Equal - 4100 Kelvin - Cool White - 80 CRI - 55 Lumens per Watt</t>
  </si>
  <si>
    <t>https://www.1000bulbs.com/category/30-watt-r40-compact-fluorescent-cfl-flood-lights/</t>
  </si>
  <si>
    <t>1516758755-564</t>
  </si>
  <si>
    <t>S7242</t>
  </si>
  <si>
    <t>Satco</t>
  </si>
  <si>
    <t>82 CRI - 45 Lumens per Watt - Satco S7242</t>
  </si>
  <si>
    <t>BR40 CFL - 23 Watt - 85 Watt Equal - 4100 Kelvin - Cool White</t>
  </si>
  <si>
    <t>https://www.1000bulbs.com/product/86261/SATCO-S7242.html</t>
  </si>
  <si>
    <t>BR40 CFL - 23 Watt - 85 Watt Equal - 4100 Kelvin - Cool White - 82 CRI - 45 Lumens per Watt</t>
  </si>
  <si>
    <t>https://www.1000bulbs.com/category/23-watt-85-equal-watt-r40-cfl-flood-lights/</t>
  </si>
  <si>
    <t>1516758796-570</t>
  </si>
  <si>
    <t>R30</t>
  </si>
  <si>
    <t>2R3016-27K</t>
  </si>
  <si>
    <t>TCP</t>
  </si>
  <si>
    <t>82 CRI - 47 Lumens per Watt - TCP 2R3016-27K</t>
  </si>
  <si>
    <t>BR30 CFL - 16 Watt - 65 Watt Equal - 2700 Kelvin - Warm White</t>
  </si>
  <si>
    <t>https://www.1000bulbs.com/product/6959/FC16-R3027.html</t>
  </si>
  <si>
    <t>BR30 CFL - 16 Watt - 65 Watt Equal - 2700 Kelvin - Warm White - 82 CRI - 47 Lumens per Watt</t>
  </si>
  <si>
    <t>https://www.1000bulbs.com/category/16-watt-r30-compact-fluorescent-cfl-flood-lights/</t>
  </si>
  <si>
    <t>https://www.1000bulbs.com/category/r30-compact-fluorescent-cfl-flood-lights/</t>
  </si>
  <si>
    <t>1516758864-578</t>
  </si>
  <si>
    <t>FE-RSF-30W-50K</t>
  </si>
  <si>
    <t>80 CRI - 55 Lumens per Watt - Energy Miser FE-RSF-30W-50K</t>
  </si>
  <si>
    <t>BR40 CFL - 30 Watt - 120 Watt Equal - 5000 Kelvin - Full Spectrum</t>
  </si>
  <si>
    <t>https://www.1000bulbs.com/product/3819/FC30-FERSF30W50.html</t>
  </si>
  <si>
    <t>BR40 CFL - 30 Watt - 120 Watt Equal - 5000 Kelvin - Full Spectrum - 80 CRI - 55 Lumens per Watt</t>
  </si>
  <si>
    <t>1516758749-563</t>
  </si>
  <si>
    <t>No</t>
  </si>
  <si>
    <t>2R3016-41K</t>
  </si>
  <si>
    <t>82 CRI - 47 Lumens per Watt - TCP 2R3016-41K</t>
  </si>
  <si>
    <t>BR30 CFL - 16 Watt - 65 Watt Equal - 4100 Kelvin - Cool White</t>
  </si>
  <si>
    <t>https://www.1000bulbs.com/product/6957/FC16-R3041.html</t>
  </si>
  <si>
    <t>BR30 CFL - 16 Watt - 65 Watt Equal - 4100 Kelvin - Cool White - 82 CRI - 47 Lumens per Watt</t>
  </si>
  <si>
    <t>1516758870-579</t>
  </si>
  <si>
    <t>S7241</t>
  </si>
  <si>
    <t>82 CRI - 45 Lumens per Watt - Satco S7241</t>
  </si>
  <si>
    <t>BR40 CFL - 23 Watt - 85 Watt Equal - 2700 Kelvin - Warm White</t>
  </si>
  <si>
    <t>https://www.1000bulbs.com/product/86260/SATCO-S7241.html</t>
  </si>
  <si>
    <t>BR40 CFL - 23 Watt - 85 Watt Equal - 2700 Kelvin - Warm White - 82 CRI - 45 Lumens per Watt</t>
  </si>
  <si>
    <t>1516758804-571</t>
  </si>
  <si>
    <t>R20</t>
  </si>
  <si>
    <t>802014-27</t>
  </si>
  <si>
    <t>82 CRI - 35 Lumens per Watt - TCP 802014-27</t>
  </si>
  <si>
    <t>BR20 CFL - 14 Watt - 50 Watt Equal - 2700 Kelvin - Warm White</t>
  </si>
  <si>
    <t>https://www.1000bulbs.com/product/6939/FC14-802014.html</t>
  </si>
  <si>
    <t>BR20 CFL - 14 Watt - 50 Watt Equal - 2700 Kelvin - Warm White - 82 CRI - 35 Lumens per Watt</t>
  </si>
  <si>
    <t>https://www.1000bulbs.com/category/14-watt-r20-compact-fluorescent-cfl-flood-lights/</t>
  </si>
  <si>
    <t>https://www.1000bulbs.com/category/r20-compact-fluorescent-cfl-flood-lights/</t>
  </si>
  <si>
    <t>1516758907-583</t>
  </si>
  <si>
    <t>BR30</t>
  </si>
  <si>
    <t>SYLVANIA</t>
  </si>
  <si>
    <t>82 CRI - 47 Lumens per Watt - Sylvania 29590</t>
  </si>
  <si>
    <t>BR30 CFL - 16 Watt - 65 Watt Equal - 3000 Kelvin - Halogen White</t>
  </si>
  <si>
    <t>https://www.1000bulbs.com/product/6251/FC16-29590.html</t>
  </si>
  <si>
    <t>BR30 CFL - 16 Watt - 65 Watt Equal - 3000 Kelvin - Halogen White - 82 CRI - 47 Lumens per Watt</t>
  </si>
  <si>
    <t>1516758857-577</t>
  </si>
  <si>
    <t>1R2009-27</t>
  </si>
  <si>
    <t>82 CRI - 33 Lumens per Watt - TCP 1R2009-27</t>
  </si>
  <si>
    <t>BR20 CFL - 9 Watt - 25 Watt Equal - 2700 Kelvin - Warm White</t>
  </si>
  <si>
    <t>https://www.1000bulbs.com/product/6948/FC09-R2027.html</t>
  </si>
  <si>
    <t>BR20 CFL - 9 Watt - 25 Watt Equal - 2700 Kelvin - Warm White - 82 CRI - 33 Lumens per Watt</t>
  </si>
  <si>
    <t>https://www.1000bulbs.com/category/9-watt-r20-compact-fluorescent-cfl-flood-lights/</t>
  </si>
  <si>
    <t>1516758930-585</t>
  </si>
  <si>
    <t>804023-27</t>
  </si>
  <si>
    <t>82 CRI - 50 Lumens per Watt - TCP 804023-27</t>
  </si>
  <si>
    <t>https://www.1000bulbs.com/product/6969/FC23-804023.html</t>
  </si>
  <si>
    <t>BR40 CFL - 23 Watt - 85 Watt Equal - 2700 Kelvin - Warm White - 82 CRI - 50 Lumens per Watt</t>
  </si>
  <si>
    <t>1516758765-565</t>
  </si>
  <si>
    <t>1R4023-27K</t>
  </si>
  <si>
    <t>82 CRI - 1150 Lumens - TCP 1R4023-27K</t>
  </si>
  <si>
    <t>https://www.1000bulbs.com/product/6975/FC23-R4027.html</t>
  </si>
  <si>
    <t>BR40 CFL - 23 Watt - 90 Watt Equal - 2700 Kelvin - Warm White - 82 CRI - 54 Lumens per Watt</t>
  </si>
  <si>
    <t>1516758776-567</t>
  </si>
  <si>
    <t>FE-R40-20W-27K</t>
  </si>
  <si>
    <t>80 CRI - 45 Lumens per Watt - Energy Miser FE-R40-20W-27K</t>
  </si>
  <si>
    <t>BR40 CFL - 20 Watt - 70 Watt Equal - 2700 Kelvin - Warm White</t>
  </si>
  <si>
    <t>https://www.1000bulbs.com/product/3822/FC20-FER4020W27.html</t>
  </si>
  <si>
    <t>BR40 CFL - 20 Watt - 70 Watt Equal - 2700 Kelvin - Warm White - 80 CRI - 45 Lumens per Watt</t>
  </si>
  <si>
    <t>https://www.1000bulbs.com/category/20-watt-r40-compact-fluorescent-cfl-flood-lights/</t>
  </si>
  <si>
    <t>1516758815-572</t>
  </si>
  <si>
    <t>FE-R20-14W/27K</t>
  </si>
  <si>
    <t>80 CRI - 34 Lumens per Watt Energy Miser FE-R20-14W/27K</t>
  </si>
  <si>
    <t>BR20 CFL - 14 Watt - 40 Watt Equal - 2700 Kelvin - Warm White</t>
  </si>
  <si>
    <t>https://www.1000bulbs.com/product/1641/FC14-FER2027K.html</t>
  </si>
  <si>
    <t>BR20 CFL - 14 Watt - 40 Watt Equal - 2700 Kelvin - Warm White - 80 CRI - 34 Lumens per Watt</t>
  </si>
  <si>
    <t>1516758882-580</t>
  </si>
  <si>
    <t>FE-RSF-30W-27K</t>
  </si>
  <si>
    <t>80 CRI - 55 Lumens per Watt - Energy Miser FE-RSF-30W-27K</t>
  </si>
  <si>
    <t>BR40 CFL - 30 Watt - 120 Watt Equal - 2700 Kelvin - Warm White</t>
  </si>
  <si>
    <t>https://www.1000bulbs.com/product/3820/FC30-FERSF30W27.html</t>
  </si>
  <si>
    <t>BR40 CFL - 30 Watt - 120 Watt Equal - 2700 Kelvin - Warm White - 80 CRI - 55 Lumens per Watt</t>
  </si>
  <si>
    <t>1516758744-562</t>
  </si>
  <si>
    <t>FE-R40-20W-50K</t>
  </si>
  <si>
    <t>80 CRI - 45 Lumens per Watt - Energy Miser FE-R40-20W-50K</t>
  </si>
  <si>
    <t>BR40 CFL - 20 Watt - 70 Watt Equal - 5000 Kelvin - Full Spectrum</t>
  </si>
  <si>
    <t>https://www.1000bulbs.com/product/3821/FC20-FER4020W50.html</t>
  </si>
  <si>
    <t>BR40 CFL - 20 Watt - 70 Watt Equal - 5000 Kelvin - Full Spectrum - 80 CRI - 45 Lumens per Watt</t>
  </si>
  <si>
    <t>1516758822-573</t>
  </si>
  <si>
    <t>S7243</t>
  </si>
  <si>
    <t>82 CRI - 45 Lumens per Watt - Satco S7243</t>
  </si>
  <si>
    <t>BR40 CFL - 23 Watt - 85 Watt Equal - 5000 Kelvin - Full Spectrum</t>
  </si>
  <si>
    <t>https://www.1000bulbs.com/product/86262/SATCO-S7243.html</t>
  </si>
  <si>
    <t>BR40 CFL - 23 Watt - 85 Watt Equal - 5000 Kelvin - Full Spectrum - 82 CRI - 45 Lumens per Watt</t>
  </si>
  <si>
    <t>1516758790-569</t>
  </si>
  <si>
    <t>1R4023-41K</t>
  </si>
  <si>
    <t>82 CRI - 54 Lumens per Watt - TCP 1R4023-41K</t>
  </si>
  <si>
    <t>BR40 CFL - 23 Watt - 120 Watt Equal - 4100 Kelvin - Cool White</t>
  </si>
  <si>
    <t>https://www.1000bulbs.com/product/6972/FC23-R4041.html</t>
  </si>
  <si>
    <t>BR40 CFL - 23 Watt - 120 Watt Equal - 4100 Kelvin - Cool White - 82 CRI - 54 Lumens per Watt</t>
  </si>
  <si>
    <t>1516758784-568</t>
  </si>
  <si>
    <t>1R4019-27K</t>
  </si>
  <si>
    <t>82 CRI - 50 Lumens per Watt - TCP 1R4019-27K</t>
  </si>
  <si>
    <t>BR40 CFL - 19 Watt - 85 Watt Equal - 2700 Kelvin - Warm White</t>
  </si>
  <si>
    <t>https://www.1000bulbs.com/product/6965/FC19-R4027.html</t>
  </si>
  <si>
    <t>BR40 CFL - 19 Watt - 85 Watt Equal - 2700 Kelvin - Warm White - 82 CRI - 50 Lumens per Watt</t>
  </si>
  <si>
    <t>https://www.1000bulbs.com/category/19-watt-r40-compact-fluorescent-cfl-flood-lights/</t>
  </si>
  <si>
    <t>1516758838-575</t>
  </si>
  <si>
    <t>1R4019-41K</t>
  </si>
  <si>
    <t>82 CRI - 50 Lumens per Watt - TCP 1R4019-41K</t>
  </si>
  <si>
    <t>BR40 CFL - 19 Watt - 85 Watt Equal - 4100 Kelvin - Cool White</t>
  </si>
  <si>
    <t>https://www.1000bulbs.com/product/6966/FC19-R4041.html</t>
  </si>
  <si>
    <t>BR40 CFL - 19 Watt - 85 Watt Equal - 4100 Kelvin - Cool White - 82 CRI - 50 Lumens per Watt</t>
  </si>
  <si>
    <t>1516758832-574</t>
  </si>
  <si>
    <t>1R2014-35</t>
  </si>
  <si>
    <t>82 CRI - 36 Lumens per Watt - TCP 1R2014-35</t>
  </si>
  <si>
    <t>BR20 CFL - 14 Watt - 50 Watt Equal - 3500 Kelvin - Halogen White</t>
  </si>
  <si>
    <t>https://www.1000bulbs.com/product/6940/FC14-R2035.html</t>
  </si>
  <si>
    <t>BR20 CFL - 14 Watt - 50 Watt Equal - 3500 Kelvin - Halogen White - 82 CRI - 36 Lumens per Watt</t>
  </si>
  <si>
    <t>1516758895-582</t>
  </si>
  <si>
    <t>FE-RSF-20W-27K</t>
  </si>
  <si>
    <t>80 CRI - 55 Lumens per Watt - Energy Miser FE-RSF-20W-27K</t>
  </si>
  <si>
    <t>BR30 CFL - 20 Watt - 90 Watt Equal - 2700 Kelvin - Warm White</t>
  </si>
  <si>
    <t>https://www.1000bulbs.com/product/1642/FC20-FERSF20W27.html</t>
  </si>
  <si>
    <t>BR30 CFL - 20 Watt - 90 Watt Equal - 2700 Kelvin - Warm White - 80 CRI - 55 Lumens per Watt</t>
  </si>
  <si>
    <t>https://www.1000bulbs.com/category/20-watt-r30-compact-fluorescent-cfl-flood-lights/</t>
  </si>
  <si>
    <t>1516758850-576</t>
  </si>
  <si>
    <t>FE-R20-14W/50K</t>
  </si>
  <si>
    <t>80 CRI - 34 Lumens per Watt - Energy Miser FE-R20-14W/50K</t>
  </si>
  <si>
    <t>BR20 CFL - 14 Watt - 40 Watt Equal - 5000 Kelvin - Stark White</t>
  </si>
  <si>
    <t>https://www.1000bulbs.com/product/1640/FC14-FER2050K.html</t>
  </si>
  <si>
    <t>BR20 CFL - 14 Watt - 40 Watt Equal - 5000 Kelvin - Stark White - 80 CRI - 34 Lumens per Watt</t>
  </si>
  <si>
    <t>1516758889-581</t>
  </si>
  <si>
    <t>1R2014-27</t>
  </si>
  <si>
    <t>82 CRI - 36 Lumens per Watt - TCP 1R2014-27</t>
  </si>
  <si>
    <t>https://www.1000bulbs.com/product/6943/FC14-R2027.html</t>
  </si>
  <si>
    <t>BR20 CFL - 14 Watt - 50 Watt Equal - 2700 Kelvin - Warm White - 82 CRI - 36 Lumens per Watt</t>
  </si>
  <si>
    <t>1516758920-584</t>
  </si>
  <si>
    <t>escertified</t>
  </si>
  <si>
    <t>wattageequivalence</t>
  </si>
  <si>
    <t>averagelifehours</t>
  </si>
  <si>
    <t>cri</t>
  </si>
  <si>
    <t>packagecount</t>
  </si>
  <si>
    <t>wattage</t>
  </si>
  <si>
    <t>lumenoutput</t>
  </si>
  <si>
    <t>bulbshape</t>
  </si>
  <si>
    <t>mpn</t>
  </si>
  <si>
    <t>productbrand</t>
  </si>
  <si>
    <t>retailprice</t>
  </si>
  <si>
    <t>priceunit</t>
  </si>
  <si>
    <t>productprice</t>
  </si>
  <si>
    <t>secondtitle</t>
  </si>
  <si>
    <t>title</t>
  </si>
  <si>
    <t>producttitle-href</t>
  </si>
  <si>
    <t>producttitle</t>
  </si>
  <si>
    <t>wattequiv-href</t>
  </si>
  <si>
    <t>wattequiv</t>
  </si>
  <si>
    <t>web-scraper-start-url</t>
  </si>
  <si>
    <t>web-scraper-order</t>
  </si>
  <si>
    <t>BR40</t>
  </si>
  <si>
    <t>LED12BR40D24K</t>
  </si>
  <si>
    <t>85W Equal - Warm White 2400 Kelvin - Dimmable - 120V - 5 Year Warranty - TCP LED12BR40D24K</t>
  </si>
  <si>
    <t>LED BR40 - 12 Watt - 680 Lumens</t>
  </si>
  <si>
    <t>https://www.1000bulbs.com/product/113166/TCP-LED12BR40D24K.html</t>
  </si>
  <si>
    <t>680 Lumens - 2400 Kelvin Very Warm White - LED BR40 - 12 Watt - 85W Equal - Dimmable - 120V</t>
  </si>
  <si>
    <t>https://www.1000bulbs.com/category/led-r40-lights-2400k/</t>
  </si>
  <si>
    <t>https://www.1000bulbs.com/category/led-br40-bulbs/</t>
  </si>
  <si>
    <t>1516757924-506</t>
  </si>
  <si>
    <t>Certified</t>
  </si>
  <si>
    <t>LED10R2027K</t>
  </si>
  <si>
    <t>65W Equal - Warm White 2700 Kelvin - 120V - 5 Year Warranty - TCP LED10R2027K</t>
  </si>
  <si>
    <t>LED R20 - 10 Watt - 650 Lumens</t>
  </si>
  <si>
    <t>https://www.1000bulbs.com/product/100020/TCP-10R2027K.html</t>
  </si>
  <si>
    <t>650 Lumens - 2700 Kelvin Warm White - LED R20 - 10 Watt - 65W Equal - 120V</t>
  </si>
  <si>
    <t>https://www.1000bulbs.com/category/led-r20-lights-2700k/</t>
  </si>
  <si>
    <t>https://www.1000bulbs.com/category/led-br20-bulbs/</t>
  </si>
  <si>
    <t>1516758301-555</t>
  </si>
  <si>
    <t>LED12BR30D41K</t>
  </si>
  <si>
    <t>65W Equal - Cool White 4100 Kelvin - Dimmable - 120V - 5 Year Warranty - TCP LED12BR30D41K</t>
  </si>
  <si>
    <t>LED BR30 - 12 Watt - 900 Lumens</t>
  </si>
  <si>
    <t>https://www.1000bulbs.com/product/99993/TCP-12BR30D41K.html</t>
  </si>
  <si>
    <t>900 Lumens - 4100 Kelvin Cool White - LED BR30 - 12 Watt - 65W Equal - Dimmable - 120V</t>
  </si>
  <si>
    <t>https://www.1000bulbs.com/category/led-r30-lights-4000k/</t>
  </si>
  <si>
    <t>https://www.1000bulbs.com/category/led-br30-bulbs/</t>
  </si>
  <si>
    <t>1516758046-520</t>
  </si>
  <si>
    <t>FG-02466</t>
  </si>
  <si>
    <t>Lighting Science</t>
  </si>
  <si>
    <t>75W Equal - Stark White 5000 Kelvin - Dimmable - 120V - 5 Year Warranty - Lighting Science FG-02466</t>
  </si>
  <si>
    <t>LED BR40 - 15 Watt - 940 Lumens</t>
  </si>
  <si>
    <t>https://www.1000bulbs.com/product/191199/LSG-02466.html</t>
  </si>
  <si>
    <t>940 Lumens - 5000 Kelvin Stark White - LED BR40 - 15 Watt - 75W Equal - Dimmable - 120V</t>
  </si>
  <si>
    <t>https://www.1000bulbs.com/category/led-r40-lights-5000k/</t>
  </si>
  <si>
    <t>1516757842-494</t>
  </si>
  <si>
    <t>LED12BR3030K</t>
  </si>
  <si>
    <t>65W Equal - Halogen White 3000 Kelvin - 120V - 5 Year Warranty - TCP LED12BR3030K</t>
  </si>
  <si>
    <t>LED BR30 - 12 Watt - 800 Lumens</t>
  </si>
  <si>
    <t>https://www.1000bulbs.com/product/200064/TCP-10020.html</t>
  </si>
  <si>
    <t>800 Lumens - 3000 Kelvin Halogen White - LED BR30 - 12 Watt - 65W Equal - 120V</t>
  </si>
  <si>
    <t>https://www.1000bulbs.com/category/led-r30-lights-3000k/</t>
  </si>
  <si>
    <t>1516758127-531</t>
  </si>
  <si>
    <t>Green Creative</t>
  </si>
  <si>
    <t>65W Equal - Warm Dimming from 2700-2200 Kelvin - 120V - 3 Year Warranty - Green Creative 58002</t>
  </si>
  <si>
    <t>LED BR40 - 10.5 Watt - 700 Lumens</t>
  </si>
  <si>
    <t>https://www.1000bulbs.com/product/200125/GREENCREATIVE-58002.html</t>
  </si>
  <si>
    <t>700 Lumens - Warm Dimming from 2700-2200 Kelvin - LED BR40 - 10.5 Watt - 65W Equal - 120V</t>
  </si>
  <si>
    <t>https://www.1000bulbs.com/category/warm-dim-br40-bulb/</t>
  </si>
  <si>
    <t>1516757931-507</t>
  </si>
  <si>
    <t>Global Consumer</t>
  </si>
  <si>
    <t>50W Equal - Halogen White 3000 Kelvin - Dimmable - 120V - 5 Year Warranty - Global Consumer 597</t>
  </si>
  <si>
    <t>LED R20 - 7 Watt - 540 Lumens</t>
  </si>
  <si>
    <t>https://www.1000bulbs.com/product/136373/LED-597.html</t>
  </si>
  <si>
    <t>540 Lumens - 3000 Kelvin Halogen White - LED R20 - 7 Watt - 50W Equal - Dimmable - 120V</t>
  </si>
  <si>
    <t>https://www.1000bulbs.com/category/led-r20-lights-3000k/</t>
  </si>
  <si>
    <t>1516758277-551</t>
  </si>
  <si>
    <t>K1N1</t>
  </si>
  <si>
    <t>Kobi</t>
  </si>
  <si>
    <t>75W Equal - Cool White 4000 Kelvin - Dimmable - 120V - 5 Year Warranty - Kobi K1N1</t>
  </si>
  <si>
    <t>LED R40 - 18 Watt - 1100 Lumens</t>
  </si>
  <si>
    <t>https://www.1000bulbs.com/product/137154/KOBI-K1N1.html</t>
  </si>
  <si>
    <t>1100 Lumens - 4000 Kelvin Cool White - LED R40 - 18 Watt - 75W Equal - Dimmable - 120V</t>
  </si>
  <si>
    <t>https://www.1000bulbs.com/category/led-r40-lights-4000k/</t>
  </si>
  <si>
    <t>1516757880-500</t>
  </si>
  <si>
    <t>LED10R20D41K</t>
  </si>
  <si>
    <t>65W Equal- Cool White 4100 Kelvin - Dimmable - 120V - 5 Year Warranty -TCP LED10R20D41K</t>
  </si>
  <si>
    <t>LED R20 - 10 Watt - 700 Lumens</t>
  </si>
  <si>
    <t>https://www.1000bulbs.com/product/100003/TCP-10R20D41K.html</t>
  </si>
  <si>
    <t>700 Lumens - 4100 Kelvin Cool White - LED R20 - 10 Watt - 65W Equal - Dimmable - 120V</t>
  </si>
  <si>
    <t>https://www.1000bulbs.com/category/led-r20-lights-4000k/</t>
  </si>
  <si>
    <t>1516758212-542</t>
  </si>
  <si>
    <t>LED12BR40D41K</t>
  </si>
  <si>
    <t>65W Equal - Cool White 4100 Kelvin - Dimmable - 120V - 5 Year Warranty - TCP LED12BR40D41K</t>
  </si>
  <si>
    <t>LED BR40 - 12 Watt - 875 Lumens</t>
  </si>
  <si>
    <t>https://www.1000bulbs.com/product/201717/TCP-10071.html</t>
  </si>
  <si>
    <t>875 Lumens - 4100 Kelvin Cool White - LED BR40 - 12 Watt - 65W Equal - Dimmable - 120V</t>
  </si>
  <si>
    <t>1516757898-503</t>
  </si>
  <si>
    <t>LED12BR30D50K</t>
  </si>
  <si>
    <t>65W Equal - Stark White 5000 Kelvin - Dimmable - 120V - 5 Year Warranty - TCP LED12BR30D50K</t>
  </si>
  <si>
    <t>LED BR30 - 12 Watt - 950 Lumens</t>
  </si>
  <si>
    <t>https://www.1000bulbs.com/product/200290/TCP-10026.html</t>
  </si>
  <si>
    <t>950 Lumens - 5000 Kelvin Stark White - LED BR30 - 12 Watt - 65W Equal - Dimmable - 120V</t>
  </si>
  <si>
    <t>https://www.1000bulbs.com/category/led-r30-lights-5000k/</t>
  </si>
  <si>
    <t>1516758015-517</t>
  </si>
  <si>
    <t>LED8R2041K</t>
  </si>
  <si>
    <t>50W Equal- Cool White 4100 Kelvin - 120V - 5 Year Warranty - TCP LED8R2041K</t>
  </si>
  <si>
    <t>LED R20 - 8 Watt - 530 Lumens</t>
  </si>
  <si>
    <t>https://www.1000bulbs.com/product/100025/TCP-8R2041K.html</t>
  </si>
  <si>
    <t>530 Lumens - 4100 Kelvin Cool White - LED R20 - 8 Watt - 50W Equal - 120V - 5 Year Warranty</t>
  </si>
  <si>
    <t>1516758223-544</t>
  </si>
  <si>
    <t>BR30 Long Neck</t>
  </si>
  <si>
    <t>EB30-2050</t>
  </si>
  <si>
    <t>Euri Lighting</t>
  </si>
  <si>
    <t>Retail Price $6.99</t>
  </si>
  <si>
    <t>65W Equal - Stark White 5000 Kelvin - Dimmable - 120V - 3 Year Warranty - Euri Lighting EB30-2050</t>
  </si>
  <si>
    <t>https://www.1000bulbs.com/product/200019/IRT-10100.html</t>
  </si>
  <si>
    <t>800 Lumens - 5000 Kelvin Stark White - LED BR30 - 12 Watt - 65W Equal - Dimmable - 120V</t>
  </si>
  <si>
    <t>https://www.1000bulbs.com/category/led-r30-lights-high-cri/</t>
  </si>
  <si>
    <t>1516757985-513</t>
  </si>
  <si>
    <t>LED-1100-R40-50</t>
  </si>
  <si>
    <t>75W Equal - Stark White 5000 Kelvin - Dimmable - 120V - 5 Year Warranty - Kobi LED-1100-R40-50</t>
  </si>
  <si>
    <t>https://www.1000bulbs.com/product/113256/LED-1100R4050.html</t>
  </si>
  <si>
    <t>1100 Lumens - 5000 Kelvin Stark White - LED R40 - 18 Watt - 75W Equal - Dimmable - 120V</t>
  </si>
  <si>
    <t>1516757827-492</t>
  </si>
  <si>
    <t>ER20-1020e</t>
  </si>
  <si>
    <t>45W Equal - Warm White 2700 Kelvin - Dimmable - 120V - 5 Year Warranty - Euri Lighting ER20-1020e</t>
  </si>
  <si>
    <t>LED R20 - 7 Watt - 500 Lumens</t>
  </si>
  <si>
    <t>https://www.1000bulbs.com/product/171866/IRT-10003.html</t>
  </si>
  <si>
    <t>500 Lumens - 2700 Kelvin Warm White - LED R20 - 7 Watt - 45W Equal - Dimmable - 120V</t>
  </si>
  <si>
    <t>1516758306-556</t>
  </si>
  <si>
    <t>Bulbrite</t>
  </si>
  <si>
    <t>ea.</t>
  </si>
  <si>
    <t>65W Equal - Cool White 4000 Kelvin - Dimmable - 120V - 5 Year Warranty - 4 Pack - Bulbrite 773353</t>
  </si>
  <si>
    <t>LED BR30 - 9 Watt - 650 Lumens</t>
  </si>
  <si>
    <t>https://www.1000bulbs.com/product/201469/BULBRI-10031PK.html</t>
  </si>
  <si>
    <t>800 Lumens - 4000 Kelvin Cool White - LED BR30 - 9 Watt - 65W Equal - Dimmable - 120V - 4 Pack</t>
  </si>
  <si>
    <t>1516758105-528</t>
  </si>
  <si>
    <t>PLT</t>
  </si>
  <si>
    <t>85W Equal - Cool White 4000 Kelvin - Dimmable - 120V - 3 Year Warranty - PLT 91352</t>
  </si>
  <si>
    <t>LED BR40 - 15 Watt - 1100 Lumens</t>
  </si>
  <si>
    <t>https://www.1000bulbs.com/product/202161/PLT-20179.html</t>
  </si>
  <si>
    <t>1100 Lumens - 4000 Kelvin Cool White - LED BR40 - 15 Watt - 85W Equal - Dimmable - 120V</t>
  </si>
  <si>
    <t>1516757912-505</t>
  </si>
  <si>
    <t>EB30-2020</t>
  </si>
  <si>
    <t>65W Equal - Warm White 2700 Kelvin - Dimmable - 120V - 3 Year Warranty - Euri Lighting EB30-2020</t>
  </si>
  <si>
    <t>https://www.1000bulbs.com/product/200018/IRT-10099.html</t>
  </si>
  <si>
    <t>800 Lumens - 2700 Kelvin Warm White - LED BR30 - 12 Watt - 65W Equal - Dimmable - 120V</t>
  </si>
  <si>
    <t>1516757969-511</t>
  </si>
  <si>
    <t>LED12BR3041K</t>
  </si>
  <si>
    <t>85W Equal - Cool White 4100 Kelvin - 120V - 5 Year Warranty - TCP LED12BR3041K</t>
  </si>
  <si>
    <t>https://www.1000bulbs.com/product/100010/TCP-12BR3041K.html</t>
  </si>
  <si>
    <t>900 Lumens - 4100 Kelvin Cool White - LED BR30 - 12 Watt - 85W Equal - 120V</t>
  </si>
  <si>
    <t>1516758063-522</t>
  </si>
  <si>
    <t>65W Equal - Cool White 4000 Kelvin - Dimmable - 120V - 5 Year Warranty - Bulbrite 772835</t>
  </si>
  <si>
    <t>LED BR30 - 12 Watt - 1050 Lumens</t>
  </si>
  <si>
    <t>https://www.1000bulbs.com/product/201468/BULBRI-10032.html</t>
  </si>
  <si>
    <t>1050 Lumens - 4000 Kelvin Cool White - LED BR30 - 12 Watt - 85W Equal - Dimmable - 120V</t>
  </si>
  <si>
    <t>1516758070-523</t>
  </si>
  <si>
    <t>LED10R2030K</t>
  </si>
  <si>
    <t>60W Equal - Halogen White 3000 Kelvin - 120V - 5 Year Warranty - TCP LED10R2030K</t>
  </si>
  <si>
    <t>LED R20 - 10 Watt - 675 Lumens</t>
  </si>
  <si>
    <t>https://www.1000bulbs.com/product/100021/TCP-10R2030K.html</t>
  </si>
  <si>
    <t>675 Lumens - 3000 Kelvin Halogen White - LED R20 - 10 Watt - 60W Equal - 120V</t>
  </si>
  <si>
    <t>1516758263-549</t>
  </si>
  <si>
    <t>65W Equal - Cool White 4000 Kelvin - Dimmable - 120V - 3 Year Warranty - Green Creative 40773</t>
  </si>
  <si>
    <t>LED BR30 - 8 Watt - 710 Lumens</t>
  </si>
  <si>
    <t>https://www.1000bulbs.com/product/117514/LED-40773.html</t>
  </si>
  <si>
    <t>710 Lumens - 4000 Kelvin Cool White - LED BR30 - 8 Watt - 65W Equal - Dimmable - 120V</t>
  </si>
  <si>
    <t>1516758054-521</t>
  </si>
  <si>
    <t>EB40-2050E</t>
  </si>
  <si>
    <t>85W Equal - Stark White 5000 Kelvin - Dimmable - 120V - 3 Year Warranty - Euri Lighting EB40-2050E</t>
  </si>
  <si>
    <t>https://www.1000bulbs.com/product/200022/IRT-10103.html</t>
  </si>
  <si>
    <t>1100 Lumens - 5000 Kelvin Stark White - LED BR40 - 15 Watt - 85W Equal - Dimmable - 120V</t>
  </si>
  <si>
    <t>1516757849-495</t>
  </si>
  <si>
    <t>Retail Price $7.98</t>
  </si>
  <si>
    <t>45W Equal - Warm White 2700 Kelvin 120V - 2 Pack - Sylvania 78696</t>
  </si>
  <si>
    <t>LED R20 - 5 Watt - 325 Lumens</t>
  </si>
  <si>
    <t>https://www.1000bulbs.com/product/171998/LED-10025-SP.html</t>
  </si>
  <si>
    <t>325 Lumens - 2700 Kelvin Warm White - LED R20 - 5 Watt - 45W Equal - 120V - 2 Pack</t>
  </si>
  <si>
    <t>1516758322-559</t>
  </si>
  <si>
    <t>Halco</t>
  </si>
  <si>
    <t>65W Equal - Halogen White 3000 Kelvin - 120V - 3 Year Warranty - 6 Pack - Halco 82070</t>
  </si>
  <si>
    <t>https://www.1000bulbs.com/product/202984/HALCO-82070.html</t>
  </si>
  <si>
    <t>650 Lumens - 3000 Kelvin Halogen White - LED BR30 - 9 Watt - 65W Equal - 120V - 6 Pack</t>
  </si>
  <si>
    <t>1516758163-536</t>
  </si>
  <si>
    <t>LED10R2041K</t>
  </si>
  <si>
    <t>65W Equal - Cool White 4100 Kelvin - 120V - 5 Year Warranty - TCP LED10R2041K</t>
  </si>
  <si>
    <t>https://www.1000bulbs.com/product/100022/TCP-10R2041K.html</t>
  </si>
  <si>
    <t>700 Lumens - 4100 Kelvin Cool White - LED R20 - 10 Watt - 65W Equal - 120V</t>
  </si>
  <si>
    <t>1516758218-543</t>
  </si>
  <si>
    <t>LED-800-R40-50</t>
  </si>
  <si>
    <t>60W Equal - Stark White 5000 Kelvin - Dimmable - 120V - 5 Year Warranty - Kobi LED-800-R40-50</t>
  </si>
  <si>
    <t>LED R40 - 13 Watt - 800 Lumens</t>
  </si>
  <si>
    <t>https://www.1000bulbs.com/product/113254/LED-800R4050.html</t>
  </si>
  <si>
    <t>800 Lumens - 5000 Kelvin Stark White - LED R40 - 13 Watt - 60W Equal - Dimmable - 120V</t>
  </si>
  <si>
    <t>1516757820-491</t>
  </si>
  <si>
    <t>R40-120-50</t>
  </si>
  <si>
    <t>120W Equal - Stark White 5000 Kelvin - Dimmable - 120V - 5 Year Warranty - Kobi R40-120-50</t>
  </si>
  <si>
    <t>LED BR40 - 20 Watt - 1750 Lumens</t>
  </si>
  <si>
    <t>https://www.1000bulbs.com/product/202523/KOBI-K2M7.html</t>
  </si>
  <si>
    <t>1750 Lumens - 5000 Kelvin Stark White - LED BR40 - 20 Watt - 120W Equal - Dimmable - 120V</t>
  </si>
  <si>
    <t>1516757814-490</t>
  </si>
  <si>
    <t>Retail Price $9.98</t>
  </si>
  <si>
    <t>65W Equal - Stark White 5000 Kelvin - 120V - 2 Pack - Sylvania 73956</t>
  </si>
  <si>
    <t>https://www.1000bulbs.com/product/201889/SYLVANIA-73956.html</t>
  </si>
  <si>
    <t>650 Lumens - 5000 Kelvin Stark White - LED BR30 - 9 Watt - 65W Equal - 120V - 2 Pack</t>
  </si>
  <si>
    <t>1516758035-519</t>
  </si>
  <si>
    <t>BR30-65W-50K-M3</t>
  </si>
  <si>
    <t>Cree</t>
  </si>
  <si>
    <t>65W Equal - Stark White 5000 Kelvin - Dimmable - 120V - 5 Year Warranty - 3 Pack - Cree BR30-65W-50K-M3</t>
  </si>
  <si>
    <t>LED BR30 - 7 Watt - 670 Lumens</t>
  </si>
  <si>
    <t>https://www.1000bulbs.com/product/192528/CREE-10158.html</t>
  </si>
  <si>
    <t>670 Lumens - 5000 Kelvin Stark White - LED BR30 - 7 Watt - 65W Equal - Dimmable - 120V - 3 Pack</t>
  </si>
  <si>
    <t>1516758007-516</t>
  </si>
  <si>
    <t>BR20</t>
  </si>
  <si>
    <t>EB20-4000cec-2</t>
  </si>
  <si>
    <t>50W Equal - Halogen White 3000 Kelvin - Dimmable - 120V - 5 Year Warranty - 2 Pack - Euri Lighting EB20-4000cec-2</t>
  </si>
  <si>
    <t>LED BR20 - 7 Watt - 525 Lumens</t>
  </si>
  <si>
    <t>https://www.1000bulbs.com/product/200032/IRT-10113.html</t>
  </si>
  <si>
    <t>525 Lumens - 3000 Kelvin Halogen White - LED BR20 - 7 Watt - 50W Equal - Dimmable - 120V - 2 Pack</t>
  </si>
  <si>
    <t>https://www.1000bulbs.com/category/led-r20-high-cri/</t>
  </si>
  <si>
    <t>1516758194-539</t>
  </si>
  <si>
    <t>65W Equal - Cool White 4000 Kelvin - Dimmable - 120V - 5 Year Warranty - Bulbrite 772832</t>
  </si>
  <si>
    <t>https://www.1000bulbs.com/product/201465/BULBRI-10031.html</t>
  </si>
  <si>
    <t>650 Lumens - 4000 Kelvin Cool White - LED BR30 - 9 Watt - 65W Equal - Dimmable - 120V</t>
  </si>
  <si>
    <t>1516758099-527</t>
  </si>
  <si>
    <t>LED10BR3030K</t>
  </si>
  <si>
    <t>Retail Price $6.50</t>
  </si>
  <si>
    <t>65W Equal - Halogen White 3000 Kelvin - 120V - 5 Year Warranty - TCP LED10BR3030K</t>
  </si>
  <si>
    <t>LED BR30 - 10 Watt - 675 Lumens</t>
  </si>
  <si>
    <t>https://www.1000bulbs.com/product/100012/TCP-10BR3030K.html</t>
  </si>
  <si>
    <t>675 Lumens - 3000 Kelvin Halogen White - LED BR30 - 10 Watt - 65W Equal - 120V</t>
  </si>
  <si>
    <t>1516758148-534</t>
  </si>
  <si>
    <t>60W Equal - Warm White 2700 Kelvin - Dimmable - 120V - 3 Year Warranty - Green Creative 40646</t>
  </si>
  <si>
    <t>LED BR30 - 11 Watt - 750 Lumens</t>
  </si>
  <si>
    <t>https://www.1000bulbs.com/product/137352/GREENCREATIVE-40646.html</t>
  </si>
  <si>
    <t>750 Lumens - 2700 Kelvin Warm White - LED BR30 - 11 Watt - 60W Equal - Dimmable - 120V</t>
  </si>
  <si>
    <t>https://www.1000bulbs.com/category/led-r30-gu24-base-led-light-bulbs/</t>
  </si>
  <si>
    <t>1516757940-508</t>
  </si>
  <si>
    <t>LED9BR30D30K</t>
  </si>
  <si>
    <t>Retail Price $7.50</t>
  </si>
  <si>
    <t>65W Equal - Halogen White 3000 Kelvin - Dimmable - 120V - 5 Year Warranty - TCP LED9BR30D30K</t>
  </si>
  <si>
    <t>LED BR30 - 9 Watt - 720 Lumens</t>
  </si>
  <si>
    <t>https://www.1000bulbs.com/product/200976/TCP-10039.html</t>
  </si>
  <si>
    <t>720 Lumens - 3000 Kelvin Halogen White - LED BR30 - 9 Watt - 65W Equal - Dimmable - 120V</t>
  </si>
  <si>
    <t>1516758140-533</t>
  </si>
  <si>
    <t>EB40-4000cec</t>
  </si>
  <si>
    <t>75W Equal - Halogen White 3000 Kelvin - Dimmable - 120V - 5 Year Warranty - Euri Lighting EB40-4000cec</t>
  </si>
  <si>
    <t>LED BR40 - 13 Watt - 1000 Lumens</t>
  </si>
  <si>
    <t>https://www.1000bulbs.com/product/200034/IRT-10115.html</t>
  </si>
  <si>
    <t>1000 Lumens - 3000 Kelvin Halogen White - LED BR40 - 13 Watt - 75W Equal - Dimmable - 120V</t>
  </si>
  <si>
    <t>https://www.1000bulbs.com/category/led-r40-high-cri/</t>
  </si>
  <si>
    <t>1516757799-488</t>
  </si>
  <si>
    <t>LED8R20D30K</t>
  </si>
  <si>
    <t>50W Equal - Halogen White 3000 Kelvin - Dimmable - 120V - 5 Year Warranty - TCP LED8R20D30K</t>
  </si>
  <si>
    <t>LED R20 - 8 Watt - 515 Lumens</t>
  </si>
  <si>
    <t>https://www.1000bulbs.com/product/100005/TCP-8R20D30K.html</t>
  </si>
  <si>
    <t>515 Lumens - 3000 Kelvin Halogen White - LED R20 - 8 Watt - 50W Equal - Dimmable - 120V</t>
  </si>
  <si>
    <t>1516758258-548</t>
  </si>
  <si>
    <t>65W Equal - Warm White 2700 Kelvin - Dimmable - 120V - 3 Year Warranty - Green Creative 57885</t>
  </si>
  <si>
    <t>https://www.1000bulbs.com/product/174937/GREENCREATIVE-57885.html</t>
  </si>
  <si>
    <t>650 Lumens - LED BR30 - 9 Watt - 65W Equal - Warm Dimmable 2700K to 2200K - 120V</t>
  </si>
  <si>
    <t>https://www.1000bulbs.com/category/warm-dim-br30-bulb/</t>
  </si>
  <si>
    <t>1516758185-538</t>
  </si>
  <si>
    <t>L4-BR20D-7W-27</t>
  </si>
  <si>
    <t>50W Equal- Warm White 2700 Kelvin - Dimmable - 120V - 3 Year Warranty - PLT L4-BR20D-7W-27</t>
  </si>
  <si>
    <t>LED BR20 - 7 Watt - 550 Lumens</t>
  </si>
  <si>
    <t>https://www.1000bulbs.com/product/184408/PLT-10599.html</t>
  </si>
  <si>
    <t>550 Lumens - 2700 Kelvin Warm White - LED BR20 - 7 Watt - 50W Equal - Dimmable - 120V</t>
  </si>
  <si>
    <t>1516758316-558</t>
  </si>
  <si>
    <t>65W Equal - Cool White 4000 Kelvin - Dimmable - 120V - 3 Year Warranty - PLT 91344</t>
  </si>
  <si>
    <t>https://www.1000bulbs.com/product/202150/PLT-20174.html</t>
  </si>
  <si>
    <t>1516758112-529</t>
  </si>
  <si>
    <t>50W Equal - Halogen White 3000 Kelvin - Dimmable - 120V - 3 Year Warranty - PLT 91339</t>
  </si>
  <si>
    <t>https://www.1000bulbs.com/product/201976/PLT-20173.html</t>
  </si>
  <si>
    <t>525 Lumens - 3000 Kelvin Halogen White - LED BR20 - 7 Watt - 50W Equal - Dimmable - 120V</t>
  </si>
  <si>
    <t>1516758270-550</t>
  </si>
  <si>
    <t>FG-02462</t>
  </si>
  <si>
    <t>75W Equal - Stark White 5000 Kelvin - Dimmable - 120V - 5 Year Warranty - Lighting Science FG-02462</t>
  </si>
  <si>
    <t>LED BR30 - 15 Watt - 940 Lumens</t>
  </si>
  <si>
    <t>https://www.1000bulbs.com/product/191187/LSG-02462.html</t>
  </si>
  <si>
    <t>940 Lumens - 5000 Kelvin Stark White - LED BR30 - 15 Watt - 75W Equal - Dimmable - 120V</t>
  </si>
  <si>
    <t>1516757951-509</t>
  </si>
  <si>
    <t>LED-450-R20-50</t>
  </si>
  <si>
    <t>45W Equal - Stark White 5000 Kelvin - Dimmable - 120V - 5 Year Warranty - Kobi LED-450-R20-50</t>
  </si>
  <si>
    <t>LED R20 - 8 Watt - 450 Lumens</t>
  </si>
  <si>
    <t>https://www.1000bulbs.com/product/113239/LED-450R2050.html</t>
  </si>
  <si>
    <t>450 Lumens - 5000 Kelvin Stark White - LED R20 - 8 Watt - 45W Equal - Dimmable - 120V</t>
  </si>
  <si>
    <t>https://www.1000bulbs.com/category/led-r20-lights-5000k/</t>
  </si>
  <si>
    <t>1516758201-540</t>
  </si>
  <si>
    <t>LED17BR40D50K</t>
  </si>
  <si>
    <t>85W Equal - Stark White 5000 Kelvin - Dimmable - 120V - 5 Year Warranty - TCP LED17BR40D50K</t>
  </si>
  <si>
    <t>LED BR40 - 15 Watt - 1350 Lumens</t>
  </si>
  <si>
    <t>https://www.1000bulbs.com/product/201101/TCP-10053.html</t>
  </si>
  <si>
    <t>1350 Lumens - 5000 Kelvin Stark White - LED BR40 - 17 Watt - 85W Equal - Dimmable - 120V</t>
  </si>
  <si>
    <t>1516757835-493</t>
  </si>
  <si>
    <t>85W Equal - Stark White 5000 Kelvin - Dimmable - 120V - 3 Year Warranty - PLT 91351</t>
  </si>
  <si>
    <t>https://www.1000bulbs.com/product/202160/PLT-20178.html</t>
  </si>
  <si>
    <t>1516757855-496</t>
  </si>
  <si>
    <t>LED10R20D27K</t>
  </si>
  <si>
    <t>65W Equal - Warm White 2700 Kelvin - Dimmable - 120V - 5 Year Warranty - TCP LED10R20D27K</t>
  </si>
  <si>
    <t>https://www.1000bulbs.com/product/100001/TCP-10R20D27K.html</t>
  </si>
  <si>
    <t>650 Lumens - 2700 Kelvin Warm White - LED R20 - 10 Watt - 65W Equal - Dimmable - 120V</t>
  </si>
  <si>
    <t>1516758291-553</t>
  </si>
  <si>
    <t>EB30-4000cec</t>
  </si>
  <si>
    <t>65W Equal - Halogen White 3000 Kelvin - Dimmable - 120V - 5 Year Warranty - Euri Lighting EB30-4000cec</t>
  </si>
  <si>
    <t>LED BR30 - 11 Watt - 800 Lumens</t>
  </si>
  <si>
    <t>https://www.1000bulbs.com/product/200033/IRT-10114.html</t>
  </si>
  <si>
    <t>800 Lumens - 3000 Kelvin Halogen White - LED BR30 - 11 Watt - 65W Equal - Dimmable - 120V</t>
  </si>
  <si>
    <t>1516757962-510</t>
  </si>
  <si>
    <t>R40-120-40</t>
  </si>
  <si>
    <t>120W Equal - Cool White 4000 Kelvin - Dimmable - 120V - 5 Year Warranty - Kobi R40-120-40</t>
  </si>
  <si>
    <t>https://www.1000bulbs.com/product/202454/KOBI-K2M6.html</t>
  </si>
  <si>
    <t>1750 Lumens - 4000 Kelvin Cool White - LED BR40 - 20 Watt - 120W Equal - Dimmable - 120V</t>
  </si>
  <si>
    <t>1516757868-498</t>
  </si>
  <si>
    <t>FG-02465</t>
  </si>
  <si>
    <t>75W Equal - Cool White 4000 Kelvin - Dimmable - 120V - 5 Year Warranty - Lighting Science FG-02465</t>
  </si>
  <si>
    <t>https://www.1000bulbs.com/product/191196/LSG-02465.html</t>
  </si>
  <si>
    <t>940 Lumens - 4000 Kelvin Cool White - LED BR40 - 15 Watt - 75W Equal - Dimmable - 120V</t>
  </si>
  <si>
    <t>1516757890-502</t>
  </si>
  <si>
    <t>EB30-2000E</t>
  </si>
  <si>
    <t>65W Equal - Halogen White 3000 Kelvin - Dimmable - 120V - 3 Year Warranty - Euri Lighting EB30-2000E</t>
  </si>
  <si>
    <t>https://www.1000bulbs.com/product/200017/IRT-10098.html</t>
  </si>
  <si>
    <t>800 Lumens - 3000 Kelvin Halogen White - LED BR30 - 12 Watt - 65W Equal - Dimmable - 120V</t>
  </si>
  <si>
    <t>1516757976-512</t>
  </si>
  <si>
    <t>CMBR30-2604-840</t>
  </si>
  <si>
    <t>Curtis Mathes</t>
  </si>
  <si>
    <t>Retail Price $4.99</t>
  </si>
  <si>
    <t>65W Equal - Cool White 4000 Kelvin - Dimmable - 120V - 5 Year Warranty - Curtis Mathes CMBR30-2604-840</t>
  </si>
  <si>
    <t>https://www.1000bulbs.com/product/200299/CM-CMBR302604840.html</t>
  </si>
  <si>
    <t>1516758093-526</t>
  </si>
  <si>
    <t>DBR30-WF65Q12-U1006</t>
  </si>
  <si>
    <t>Civilight</t>
  </si>
  <si>
    <t>65W Equal - Halogen White 3000 Kelvin - Dimmable - 120V - 5 Year Warranty - Civilight DBR30-WF65Q12-U1006</t>
  </si>
  <si>
    <t>https://www.1000bulbs.com/product/174265/CIVIL-1006.html</t>
  </si>
  <si>
    <t>1516757990-514</t>
  </si>
  <si>
    <t>65W Equal - Stark White 5000 Kelvin - Dimmable - 120V - 3 Year Warranty - PLT 91347</t>
  </si>
  <si>
    <t>https://www.1000bulbs.com/product/202157/PLT-20176.html</t>
  </si>
  <si>
    <t>650 Lumens - 5000 Kelvin Stark White - LED BR30 - 9 Watt - 65W Equal - Dimmable - 120V</t>
  </si>
  <si>
    <t>1516758027-518</t>
  </si>
  <si>
    <t>50W Equal - Halogen White 3000 Kelvin - Dimmable - 120V - 4 Year Warranty - GCP 525</t>
  </si>
  <si>
    <t>LED R20 - 8 Watt - 520 Lumens</t>
  </si>
  <si>
    <t>https://www.1000bulbs.com/product/89795/LED-8R20DIM30K.html</t>
  </si>
  <si>
    <t>520 Lumens - 3000 Kelvin Halogen White - LED R20 - 8 Watt - 50W Equal - Dimmable - 120V</t>
  </si>
  <si>
    <t>1516758241-546</t>
  </si>
  <si>
    <t>LED10BR3041K</t>
  </si>
  <si>
    <t>65W Equal - Cool White 4100 Kelvin - 120V - 5 Year Warranty - TCP LED10BR3041K</t>
  </si>
  <si>
    <t>LED BR30 - 10 Watt - 700 Lumens</t>
  </si>
  <si>
    <t>https://www.1000bulbs.com/product/100013/TCP-10BR3041K.html</t>
  </si>
  <si>
    <t>700 Lumens - 4100 Kelvin Cool White - LED BR30 - 10 Watt - 65W Equal - 120V</t>
  </si>
  <si>
    <t>1516758087-525</t>
  </si>
  <si>
    <t>85W Equal - Halogen White 3000 Kelvin - Dimmable - 120V - 2 Year Warranty - Bulbrite 860401</t>
  </si>
  <si>
    <t>https://www.1000bulbs.com/product/202457/BULBRI-10040.html</t>
  </si>
  <si>
    <t>1050 Lumens - 3000 Kelvin Halogen White - LED BR30 - 12 Watt - 85W Equal - Dimmable - 120V</t>
  </si>
  <si>
    <t>1516758156-535</t>
  </si>
  <si>
    <t>LED8R20D27K</t>
  </si>
  <si>
    <t>50W Equal - Warm White 2700 Kelvin - Dimmable - 120V - TCP LED8R20D27K</t>
  </si>
  <si>
    <t>LED R20 - 8 Watt - 500 Lumens</t>
  </si>
  <si>
    <t>https://www.1000bulbs.com/product/100004/TCP-8R20D27K.html</t>
  </si>
  <si>
    <t>500 Lumens - 2700 Kelvin Warm White - LED R20 - 8 Watt - 50W Equal - Dimmable - 120V</t>
  </si>
  <si>
    <t>1516758297-554</t>
  </si>
  <si>
    <t>LED8R2027K</t>
  </si>
  <si>
    <t>50W Equal - Warm White 2700 Kelvin - 120V - 5 Year Warranty - TCP LED8R2027K</t>
  </si>
  <si>
    <t>https://www.1000bulbs.com/product/100023/TCP-8R2027K.html</t>
  </si>
  <si>
    <t>500 Lumens - 2700 Kelvin Warm White - LED R20 - 8 Watt - 50W Equal - 120V</t>
  </si>
  <si>
    <t>1516758311-557</t>
  </si>
  <si>
    <t>ER30-1050e</t>
  </si>
  <si>
    <t>85W Equal - Stark White 5000 Kelvin - Dimmable - 120V - 5 Year Warranty - Euri Lighting ER30-1050e</t>
  </si>
  <si>
    <t>LED BR30 - 13 Watt - 1100 Lumens</t>
  </si>
  <si>
    <t>https://www.1000bulbs.com/product/171870/IRT-10007.html</t>
  </si>
  <si>
    <t>1100 Lumens - 5000 Kelvin Stark White - LED BR30 - 13 Watt - 85W Equal - Dimmable - 120V</t>
  </si>
  <si>
    <t>1516757999-515</t>
  </si>
  <si>
    <t>LED17BR40D41K</t>
  </si>
  <si>
    <t>85W Equal - Cool White 4100 Kelvin - Dimmable - 120V - 5 Year Warranty - TCP LED17BR40D41K</t>
  </si>
  <si>
    <t>LED BR40 - 17 Watt - 1300 Lumens</t>
  </si>
  <si>
    <t>https://www.1000bulbs.com/product/201511/TCP-10059.html</t>
  </si>
  <si>
    <t>1300 Lumens - 4100 Kelvin Cool White - LED BR40 - 17 Watt - 85W Equal - Dimmable - 120V</t>
  </si>
  <si>
    <t>1516757884-501</t>
  </si>
  <si>
    <t>LED10R20D30K</t>
  </si>
  <si>
    <t>65W Equal - Halogen White 3000 Kelvin - Dimmable - 120V - 5 Year Warranty - TCP LED10R20D30K</t>
  </si>
  <si>
    <t>https://www.1000bulbs.com/product/100002/TCP-10R20D30K.html</t>
  </si>
  <si>
    <t>675 Lumens - 3000 Kelvin Halogen White - LED R20 - 10 Watt - 65W Equal - Dimmable - 120V</t>
  </si>
  <si>
    <t>1516758248-547</t>
  </si>
  <si>
    <t>R40-175-40</t>
  </si>
  <si>
    <t>175W Equal - Cool White 4000 Kelvin - Dimmable - 120V - 5 Year Warranty - Kobi R40-175-40</t>
  </si>
  <si>
    <t>LED BR40 - 30 Watt - 2650 Lumens</t>
  </si>
  <si>
    <t>https://www.1000bulbs.com/product/202550/KOBI-K2M9.html</t>
  </si>
  <si>
    <t>2650 Lumens - 4000 Kelvin Cool White - LED BR40 - 30 Watt - 175W Equal - Dimmable - 120V</t>
  </si>
  <si>
    <t>1516757864-497</t>
  </si>
  <si>
    <t>LED9BR30D24K</t>
  </si>
  <si>
    <t>65W Equal - Very Warm White 2400 Kelvin - Dimmable - 120V - 5 Year Warranty - TCP LED9BR30D24K</t>
  </si>
  <si>
    <t>LED BR30 - 9 Watt - 575 Lumens</t>
  </si>
  <si>
    <t>https://www.1000bulbs.com/product/200099/TCP-LED9BR30D24K.html</t>
  </si>
  <si>
    <t>575 Lumens - 2400 Kelvin Very Warm White - LED BR30 - 9 Watt - 65W Equal - Dimmable - 120V</t>
  </si>
  <si>
    <t>https://www.1000bulbs.com/category/led-r30-lights-2400k/</t>
  </si>
  <si>
    <t>1516758172-537</t>
  </si>
  <si>
    <t>LED10R20D24K</t>
  </si>
  <si>
    <t>60W Equal - Very Warm White 2400 Kelvin - Dimmable - 120V - 5 Year Warranty - TCP LED10R20D24K</t>
  </si>
  <si>
    <t>LED R20 - 10 Watt - 520 Lumens</t>
  </si>
  <si>
    <t>https://www.1000bulbs.com/product/114625/TCP-10R20D24K.html</t>
  </si>
  <si>
    <t>520 Lumens - 2400 Kelvin Very Warm White - LED R20 - 10 Watt - 60W Equal - Dimmable - 120V</t>
  </si>
  <si>
    <t>https://www.1000bulbs.com/category/led-r20-lights-2400k/</t>
  </si>
  <si>
    <t>1516758328-560</t>
  </si>
  <si>
    <t>K0N7</t>
  </si>
  <si>
    <t>45W Equal - Cool White 4000 Kelvin- Dimmable - 120V - 5 Year Warranty - Kobi K0N7</t>
  </si>
  <si>
    <t>https://www.1000bulbs.com/product/137125/KOBI-K0N7.html</t>
  </si>
  <si>
    <t>450 Lumens - 4000 Kelvin Cool White - LED R20 - 8 Watt - 45W Equal - Dimmable - 120V</t>
  </si>
  <si>
    <t>1516758231-545</t>
  </si>
  <si>
    <t>ER20-2050e</t>
  </si>
  <si>
    <t>50W Equal - Stark White 5000 Kelvin - Dimmable - 120V - 3 Year Warranty - Euri Lighting ER20-2050e</t>
  </si>
  <si>
    <t>LED R20 - 7.5 Watt - 500 Lumens</t>
  </si>
  <si>
    <t>https://www.1000bulbs.com/product/191814/IRT-10064.html</t>
  </si>
  <si>
    <t>500 Lumens - 5000 Kelvin Stark White - LED R20 - 7.5 Watt - 50W Equal - Dimmable - 120V</t>
  </si>
  <si>
    <t>1516758204-541</t>
  </si>
  <si>
    <t>LED17BR4041K</t>
  </si>
  <si>
    <t>85W Equal - Cool White 4100 Kelvin - 120V - 5 Year Warranty - TCP LED17BR4041K</t>
  </si>
  <si>
    <t>https://www.1000bulbs.com/product/201724/TCP-10072.html</t>
  </si>
  <si>
    <t>1300 Lumens - 4100 Kelvin Cool White - LED BR40 - 17 Watt - 85W Equal - 120V</t>
  </si>
  <si>
    <t>1516757904-504</t>
  </si>
  <si>
    <t>65W Equal - Halogen White 3000 Kelvin - Dimmable - 120V - 3 Year Warranty - Green Creative 40772</t>
  </si>
  <si>
    <t>LED BR30 - 8 Watt - 685 Lumens</t>
  </si>
  <si>
    <t>https://www.1000bulbs.com/product/117515/LED-40772.html</t>
  </si>
  <si>
    <t>685 Lumens - 3000 Kelvin Halogen White - LED BR30 - 8 Watt - 65W Equal - Dimmable - 120V</t>
  </si>
  <si>
    <t>1516758121-530</t>
  </si>
  <si>
    <t>45W Equal - Warm Dimming from 2700-2200 Kelvin - 120V - 3 Year Warranty - Green Creative 58001</t>
  </si>
  <si>
    <t>LED R20 - 6.5 Watt - 500 Lumens</t>
  </si>
  <si>
    <t>https://www.1000bulbs.com/product/200128/GREENCREATIVE-58001.html</t>
  </si>
  <si>
    <t>500 Lumens - Warm Dimming from 2700-2200 Kelvin - LED R20 - 6.5 Watt - 45W Equal - 120V</t>
  </si>
  <si>
    <t>https://www.1000bulbs.com/category/warm-dim-br20-bulb/</t>
  </si>
  <si>
    <t>1516758334-561</t>
  </si>
  <si>
    <t>K1N0</t>
  </si>
  <si>
    <t>60W Equal - Cool White 4000 Kelvin - Dimmable - 120V - 5 Year Warranty - Kobi K1N0</t>
  </si>
  <si>
    <t>https://www.1000bulbs.com/product/137153/KOBI-K1N0.html</t>
  </si>
  <si>
    <t>800 Lumens - 4000 Kelvin Cool White - LED R40 - 13 Watt - 60W Equal - Dimmable - 120V</t>
  </si>
  <si>
    <t>1516757875-499</t>
  </si>
  <si>
    <t>45W Equal - Warm White 2700 Kelvin - Dimmable - 120V - 3 Year Warranty - Green Creative 40612</t>
  </si>
  <si>
    <t>https://www.1000bulbs.com/product/153592/GREENCREATIVE-40612.html</t>
  </si>
  <si>
    <t>500 Lumens - 2700 Kelvin Warm White - LED R20 - 6.5 Watt - 45W Equal - Dimmable - 120V</t>
  </si>
  <si>
    <t>1516758286-552</t>
  </si>
  <si>
    <t>R40-175-50</t>
  </si>
  <si>
    <t>175W Equal - Stark White 5000 Kelvin - Dimmable - 120V - 5 Year Warranty - Kobi R40-175-50</t>
  </si>
  <si>
    <t>https://www.1000bulbs.com/product/202556/KOBI-K3M0.html</t>
  </si>
  <si>
    <t>2650 Lumens - 5000 Kelvin Stark White - LED BR40 - 30 Watt - 175W Equal - Dimmable - 120V</t>
  </si>
  <si>
    <t>1516757808-489</t>
  </si>
  <si>
    <t>LED12BR30D30K</t>
  </si>
  <si>
    <t>Retail Price $9.00</t>
  </si>
  <si>
    <t>65W Equal - Halogen White 3000 Kelvin - Dimmable - 120V - 5 Year Warranty - TCP LED12BR30D30K</t>
  </si>
  <si>
    <t>LED BR30 - 12 Watt - 875 Lumens</t>
  </si>
  <si>
    <t>https://www.1000bulbs.com/product/99992/TCP-12BR30D30K.html</t>
  </si>
  <si>
    <t>875 Lumens - 3000 Kelvin Halogen White - LED BR30 - 12 Watt - 65W Equal - Dimmable - 120V</t>
  </si>
  <si>
    <t>1516758134-532</t>
  </si>
  <si>
    <t>LED9BR30D41K</t>
  </si>
  <si>
    <t>65W Equal - Cool White 4100 Kelvin - Dimmable - 120V - 5 Year Warranty - TCP LED9BR30D41K</t>
  </si>
  <si>
    <t>LED BR30 - 9 Watt - 740 Lumens</t>
  </si>
  <si>
    <t>https://www.1000bulbs.com/product/200977/TCP-10040.html</t>
  </si>
  <si>
    <t>740 Lumens - 4100 Kelvin Cool White - LED BR30 - 9 Watt - 65W Equal - Dimmable - 120V</t>
  </si>
  <si>
    <t>1516758079-524</t>
  </si>
  <si>
    <t>colortemp-href</t>
  </si>
  <si>
    <t>colortemp</t>
  </si>
  <si>
    <t>Watt Equivalence</t>
  </si>
  <si>
    <t>Flood &amp; Spot</t>
  </si>
  <si>
    <t>90-Day</t>
  </si>
  <si>
    <t>CFL</t>
  </si>
  <si>
    <t>Soft White</t>
  </si>
  <si>
    <t>Dimmable</t>
  </si>
  <si>
    <t>Medium</t>
  </si>
  <si>
    <t>Indoor</t>
  </si>
  <si>
    <t>Flood and Spot</t>
  </si>
  <si>
    <t>Reflector</t>
  </si>
  <si>
    <t>Model # 420000</t>
  </si>
  <si>
    <t>$5695
					/case
						(limit 35 per order)</t>
  </si>
  <si>
    <t>Philips</t>
  </si>
  <si>
    <t>85W Equivalent Soft White R40 Dimmable CFL Flood Light Bulb (4-Pack)</t>
  </si>
  <si>
    <t>https://www.homedepot.com/p/Philips-85W-Equivalent-Soft-White-R40-Dimmable-CFL-Flood-Light-Bulb-4-Pack-420000/203267709</t>
  </si>
  <si>
    <t>&lt;img src="https://images.homedepot-static.com/productImages/25875de4-2c3c-478c-b896-86eb045ead90/svn/philips-cfl-bulbs-420000-64_400_compressed.jpg" alt="85W Equivalent Soft White R40 Dimmable CFL Flood Light Bulb (4-Pack)" /&gt;</t>
  </si>
  <si>
    <t>https://www.homedepot.com/b/Lighting-Light-Bulbs-CFL-Bulbs/BR30/BR40/R20/R30/R40/N-5yc1vZbmatZ1z0vvq9Z1z0vvqlZ1z0vvquZ1z0vvqxZ1z0vvrj?NCNI-5</t>
  </si>
  <si>
    <t>1516756132-379</t>
  </si>
  <si>
    <t>No additional features</t>
  </si>
  <si>
    <t>E26</t>
  </si>
  <si>
    <t>Indoor/Outdoor</t>
  </si>
  <si>
    <t>Model # FLE26R40XLRVLTP6</t>
  </si>
  <si>
    <t>$1454
					/each
						(limit 35 per order)</t>
  </si>
  <si>
    <t>GE</t>
  </si>
  <si>
    <t>90W Equivalent Reveal (2500K) BR40 Compact Fluorescent Flood Light Bulb</t>
  </si>
  <si>
    <t>https://www.homedepot.com/p/GE-90W-Equivalent-Reveal-2500K-BR40-Compact-Fluorescent-Flood-Light-Bulb-FLE26R40XLRVLTP6/202514276</t>
  </si>
  <si>
    <t>&lt;img src="https://images.homedepot-static.com/productImages/6f2685d8-cea9-4194-94b9-f8363fda3dc2/svn/ge-cfl-bulbs-fle26r40xlrvltp6-64_400_compressed.jpg" alt="90W Equivalent Reveal (2500K) BR40 Compact Fluorescent Flood Light Bulb" /&gt;</t>
  </si>
  <si>
    <t>1516756141-383</t>
  </si>
  <si>
    <t>Energy Saving</t>
  </si>
  <si>
    <t>Model # ESL23R40/2/ESM</t>
  </si>
  <si>
    <t>$6388
					/package
						(limit 12 per order)</t>
  </si>
  <si>
    <t>EcoSmart</t>
  </si>
  <si>
    <t>90W Equivalent Soft White BR40 Medium Base CFL Light Bulb (2-Pack)</t>
  </si>
  <si>
    <t>https://www.homedepot.com/p/EcoSmart-90W-Equivalent-Soft-White-BR40-Medium-Base-CFL-Light-Bulb-2-Pack-ESL23R40-2-ESM/205656997</t>
  </si>
  <si>
    <t>&lt;img src="https://images.homedepot-static.com/productImages/38018ac7-5b94-403e-985e-5df921b1087e/svn/ecosmart-cfl-bulbs-esl23r40-2-esm-64_400_compressed.jpg" alt="90W Equivalent Soft White BR40 Medium Base CFL Light Bulb (2-Pack)" /&gt;</t>
  </si>
  <si>
    <t>1516756153-388</t>
  </si>
  <si>
    <t>Household / General Purpose</t>
  </si>
  <si>
    <t>Household</t>
  </si>
  <si>
    <t>Model # ES5R3152TDCAN</t>
  </si>
  <si>
    <t>$1488
					/package
						(limit 35 per order)</t>
  </si>
  <si>
    <t>65W Equivalent Soft White (2700K) R30 Dimmable TruDim CFL Light Bulb (2-Pack)</t>
  </si>
  <si>
    <t>https://www.homedepot.com/p/EcoSmart-65W-Equivalent-Soft-White-2700K-R30-Dimmable-TruDim-CFL-Light-Bulb-2-Pack-ES5R3152TDCAN/205389233</t>
  </si>
  <si>
    <t>&lt;img src="https://images.homedepot-static.com/productImages/1c2647e7-3f9c-4531-87b0-7cf455d8f0f2/svn/ecosmart-cfl-bulbs-es5r3152tdcan-64_400_compressed.jpg" alt="65W Equivalent Soft White (2700K) R30 Dimmable TruDim CFL Light Bulb (2-Pack)" /&gt;</t>
  </si>
  <si>
    <t>1516756148-386</t>
  </si>
  <si>
    <t>Model # ESL15BR30/ECO/6</t>
  </si>
  <si>
    <t>$2297
					/package
						(limit 10 per order)</t>
  </si>
  <si>
    <t>Feit Electric</t>
  </si>
  <si>
    <t>65-Watt Equivalent Soft White (2700K) BR30 CFL Flood Light Bulb (6-Pack)</t>
  </si>
  <si>
    <t>https://www.homedepot.com/p/Feit-Electric-65-Watt-Equivalent-Soft-White-2700K-BR30-CFL-Flood-Light-Bulb-6-Pack-ESL15BR30-ECO-6/202306304</t>
  </si>
  <si>
    <t>&lt;img src="https://images.homedepot-static.com/productImages/14050fef-424e-4164-b988-0696efd760b3/svn/feit-electric-cfl-bulbs-esl15br30-eco-6-64_400_compressed.jpg" alt="65-Watt Equivalent Soft White (2700K) BR30 CFL Flood Light Bulb (6-Pack)" /&gt;</t>
  </si>
  <si>
    <t>1516756155-389</t>
  </si>
  <si>
    <t>$1206
					/each
						(limit 12 per order)</t>
  </si>
  <si>
    <t>85W Equivalent Soft White (2700K) R40 Dimmable CFL Flood Light Bulb (E*)</t>
  </si>
  <si>
    <t>https://www.homedepot.com/p/Philips-85W-Equivalent-Soft-White-2700K-R40-Dimmable-CFL-Flood-Light-Bulb-E-420000/203248900</t>
  </si>
  <si>
    <t>&lt;img src="https://images.homedepot-static.com/productImages/49d00760-ac53-41fc-bd7b-070fd80fd188/svn/philips-cfl-bulbs-420000-64_400_compressed.jpg" alt="85W Equivalent Soft White (2700K) R40 Dimmable CFL Flood Light Bulb (E*)" /&gt;</t>
  </si>
  <si>
    <t>1516756160-391</t>
  </si>
  <si>
    <t>Daylight</t>
  </si>
  <si>
    <t>Model # ESBR316250K</t>
  </si>
  <si>
    <t>$735
					/package
						(limit 12 per order)</t>
  </si>
  <si>
    <t>65W Equivalent Daylight BR30 CFL Light BULB (2-Pack)</t>
  </si>
  <si>
    <t>https://www.homedepot.com/p/EcoSmart-65W-Equivalent-Daylight-BR30-CFL-Light-BULB-2-Pack-ESBR316250K/205487863</t>
  </si>
  <si>
    <t>&lt;img src="https://images.homedepot-static.com/productImages/352f6233-5ce1-48f2-8ce5-9cc1b2c24468/svn/ecosmart-cfl-bulbs-esbr316250k-64_400_compressed.jpg" alt="65W Equivalent Daylight BR30 CFL Light BULB (2-Pack)" /&gt;</t>
  </si>
  <si>
    <t>1516756136-381</t>
  </si>
  <si>
    <t>Model # ES9R4192</t>
  </si>
  <si>
    <t>$1052
					/package
						(limit 35 per order)</t>
  </si>
  <si>
    <t>85W Equivalent Soft White R40 CFL Light Bulb (2-Pack)</t>
  </si>
  <si>
    <t>https://www.homedepot.com/p/EcoSmart-85W-Equivalent-Soft-White-R40-CFL-Light-Bulb-2-Pack-ES9R4192/203249970</t>
  </si>
  <si>
    <t>&lt;img src="https://images.homedepot-static.com/productImages/ba2f5c51-6ee1-4fdd-bfee-d587bcbca7e5/svn/ecosmart-cfl-bulbs-es9r4192-64_400_compressed.jpg" alt="85W Equivalent Soft White R40 CFL Light Bulb (2-Pack)" /&gt;</t>
  </si>
  <si>
    <t>1516756158-390</t>
  </si>
  <si>
    <t>Model # 419985</t>
  </si>
  <si>
    <t>$4717
					/case
						(limit 35 per order)</t>
  </si>
  <si>
    <t>65W Equivalent Soft White (2700K) R30 Dimmable CFL Flood Light Bulb (4-Pack)</t>
  </si>
  <si>
    <t>https://www.homedepot.com/p/Philips-65W-Equivalent-Soft-White-2700K-R30-Dimmable-CFL-Flood-Light-Bulb-4-Pack-419985/203267717</t>
  </si>
  <si>
    <t>&lt;img src="https://images.homedepot-static.com/productImages/eb61ae15-781e-4500-a30a-8c328db266d2/svn/philips-cfl-bulbs-419985-64_400_compressed.jpg" alt="65W Equivalent Soft White (2700K) R30 Dimmable CFL Flood Light Bulb (4-Pack)" /&gt;</t>
  </si>
  <si>
    <t>1516756127-377</t>
  </si>
  <si>
    <t>Model # 157024</t>
  </si>
  <si>
    <t>$797
					/each
						(limit 35 per order)</t>
  </si>
  <si>
    <t>120W Equivalent Soft White (2700K) R40 CFL Flood Light Bulb (E)*</t>
  </si>
  <si>
    <t>https://www.homedepot.com/p/Philips-120W-Equivalent-Soft-White-2700K-R40-CFL-Flood-Light-Bulb-E-157024/204422972</t>
  </si>
  <si>
    <t>&lt;img src="https://images.homedepot-static.com/productImages/ae9a80aa-6cf8-4e40-9041-2f0f977ef233/svn/philips-cfl-bulbs-157024-64_400_compressed.jpg" alt="120W Equivalent Soft White (2700K) R40 CFL Flood Light Bulb (E)*" /&gt;</t>
  </si>
  <si>
    <t>1516756134-380</t>
  </si>
  <si>
    <t>Model # FLE15R30/RVL-TP6</t>
  </si>
  <si>
    <t>$1084
					/each
						(limit 35 per order)</t>
  </si>
  <si>
    <t>15-Watt (65W) BR30 Compact Fluorescent Flood Light Bulb (E)*</t>
  </si>
  <si>
    <t>https://www.homedepot.com/p/GE-15-Watt-65W-BR30-Compact-Fluorescent-Flood-Light-Bulb-E-FLE15R30-RVL-TP6/202514275</t>
  </si>
  <si>
    <t>&lt;img src="https://images.homedepot-static.com/productImages/054af447-6692-4ae0-9d6e-2ca498f4ff25/svn/ge-cfl-bulbs-fle15r30-rvl-tp6-64_400_compressed.jpg" alt="15-Watt (65W) BR30 Compact Fluorescent Flood Light Bulb (E)*" /&gt;</t>
  </si>
  <si>
    <t>1516756145-385</t>
  </si>
  <si>
    <t>Model # ESBR4232</t>
  </si>
  <si>
    <t>$1118
					/package
						(limit 12 per order)</t>
  </si>
  <si>
    <t>120W Equivalent Soft White BR40 CFL Light Bulb (2-Pack)</t>
  </si>
  <si>
    <t>https://www.homedepot.com/p/EcoSmart-120W-Equivalent-Soft-White-BR40-CFL-Light-Bulb-2-Pack-ESBR4232/205487806</t>
  </si>
  <si>
    <t>&lt;img src="https://images.homedepot-static.com/productImages/fbf67033-7809-4f78-a146-bbacec69020f/svn/ecosmart-cfl-bulbs-esbr4232-64_400_compressed.jpg" alt="120W Equivalent Soft White BR40 CFL Light Bulb (2-Pack)" /&gt;</t>
  </si>
  <si>
    <t>1516756165-393</t>
  </si>
  <si>
    <t>Model # 406215</t>
  </si>
  <si>
    <t>$829
					/set
						(limit 35 per order)</t>
  </si>
  <si>
    <t>75W Equivalent Soft White R30 Flood CFL Light Bulb (2-Pack)</t>
  </si>
  <si>
    <t>https://www.homedepot.com/p/Philips-75W-Equivalent-Soft-White-R30-Flood-CFL-Light-Bulb-2-Pack-406215/100671132</t>
  </si>
  <si>
    <t>&lt;img src="https://images.homedepot-static.com/productImages/1aafb072-bb5e-42da-a5ee-7e1bb68a6abb/svn/philips-cfl-bulbs-406215-64_400_compressed.jpg" alt="75W Equivalent Soft White R30 Flood CFL Light Bulb (2-Pack)" /&gt;</t>
  </si>
  <si>
    <t>1516756138-382</t>
  </si>
  <si>
    <t>Cool White</t>
  </si>
  <si>
    <t>Bright White</t>
  </si>
  <si>
    <t>Model # 418624</t>
  </si>
  <si>
    <t>$988
					/each
						(limit 35 per order)</t>
  </si>
  <si>
    <t>75W Equivalent Cool White (4100K) R30 CFL Light Bulb</t>
  </si>
  <si>
    <t>https://www.homedepot.com/p/Philips-75W-Equivalent-Cool-White-4100K-R30-CFL-Light-Bulb-418624/204498130</t>
  </si>
  <si>
    <t>&lt;img src="https://images.homedepot-static.com/productImages/f713da7f-15db-4ea2-bd21-2882303445f9/svn/philips-cfl-bulbs-418624-64_400_compressed.jpg" alt="75W Equivalent Cool White (4100K) R30 CFL Light Bulb" /&gt;</t>
  </si>
  <si>
    <t>1516756143-384</t>
  </si>
  <si>
    <t>Model # ESBR315DIM2</t>
  </si>
  <si>
    <t>$1141
					/package
						(limit 35 per order)</t>
  </si>
  <si>
    <t>65W Equivalent Soft White BR30 Dimmable CFL Light Bulb (2-Pack)</t>
  </si>
  <si>
    <t>https://www.homedepot.com/p/EcoSmart-65W-Equivalent-Soft-White-BR30-Dimmable-CFL-Light-Bulb-2-Pack-ESBR315DIM2/205487736</t>
  </si>
  <si>
    <t>&lt;img src="https://images.homedepot-static.com/productImages/e19bf57c-5015-4910-9392-fb32c5edf7e0/svn/ecosmart-cfl-bulbs-esbr315dim2-64_400_compressed.jpg" alt="65W Equivalent Soft White BR30 Dimmable CFL Light Bulb (2-Pack)" /&gt;</t>
  </si>
  <si>
    <t>1516756162-392</t>
  </si>
  <si>
    <t>Model # ESBR314IB2</t>
  </si>
  <si>
    <t>$488
					/package
						(limit 12 per order)</t>
  </si>
  <si>
    <t>65W Equivalent Soft White BR30 CFL Light Bulbs (2-Pack)</t>
  </si>
  <si>
    <t>https://www.homedepot.com/p/EcoSmart-65W-Equivalent-Soft-White-BR30-CFL-Light-Bulbs-2-Pack-ESBR314IB2/205487815</t>
  </si>
  <si>
    <t>&lt;img src="https://images.homedepot-static.com/productImages/4d67e205-f767-4003-833b-693c18bfa9aa/svn/ecosmart-cfl-bulbs-esbr314ib2-64_400_compressed.jpg" alt="65W Equivalent Soft White BR30 CFL Light Bulbs (2-Pack)" /&gt;</t>
  </si>
  <si>
    <t>1516756168-394</t>
  </si>
  <si>
    <t>Model # ES9R314IB2</t>
  </si>
  <si>
    <t>$488
					/each
						(limit 12 per order)</t>
  </si>
  <si>
    <t>65W Equivalent Soft White (2700K) R30 CFL Light Bulb (2-Pack)</t>
  </si>
  <si>
    <t>https://www.homedepot.com/p/EcoSmart-65W-Equivalent-Soft-White-2700K-R30-CFL-Light-Bulb-2-Pack-ES9R314IB2/203249957</t>
  </si>
  <si>
    <t>&lt;img src="https://images.homedepot-static.com/productImages/a5ebc2e7-8d1c-4831-bfc3-e5030002d7bf/svn/ecosmart-cfl-bulbs-es9r314ib2-64_400_compressed.jpg" alt="65W Equivalent Soft White (2700K) R30 CFL Light Bulb (2-Pack)" /&gt;</t>
  </si>
  <si>
    <t>1516756151-387</t>
  </si>
  <si>
    <t>Model # ESBR2142</t>
  </si>
  <si>
    <t>$671
					/each
						(limit 12 per order)</t>
  </si>
  <si>
    <t>50W Equivalent Soft White R20 CFL Light Bulb (2-Pack)</t>
  </si>
  <si>
    <t>https://www.homedepot.com/p/EcoSmart-50W-Equivalent-Soft-White-R20-CFL-Light-Bulb-2-Pack-ESBR2142/205487746</t>
  </si>
  <si>
    <t>&lt;img src="https://images.homedepot-static.com/productImages/82b4e04b-c37f-415c-9dd3-f915adbe6e63/svn/ecosmart-cfl-bulbs-esbr2142-64_400_compressed.jpg" alt="50W Equivalent Soft White R20 CFL Light Bulb (2-Pack)" /&gt;</t>
  </si>
  <si>
    <t>1516756130-378</t>
  </si>
  <si>
    <t>Wattage Equivalence</t>
  </si>
  <si>
    <t>Wattage (watts)</t>
  </si>
  <si>
    <t>Specialty Bulb Type</t>
  </si>
  <si>
    <t>Returnable</t>
  </si>
  <si>
    <t>Number in Package</t>
  </si>
  <si>
    <t>Lumens (Brightness)</t>
  </si>
  <si>
    <t>Lighting Technology</t>
  </si>
  <si>
    <t>Light Color</t>
  </si>
  <si>
    <t>Light Bulb Shape Code</t>
  </si>
  <si>
    <t>Light Bulb Features</t>
  </si>
  <si>
    <t>Light Bulb Base Type</t>
  </si>
  <si>
    <t>Light Bulb Base Code</t>
  </si>
  <si>
    <t>Color Temperature</t>
  </si>
  <si>
    <t>Color Rendering Index (CRI)</t>
  </si>
  <si>
    <t>Bulb Type</t>
  </si>
  <si>
    <t>Bulb Shape</t>
  </si>
  <si>
    <t>Average Life (hours)</t>
  </si>
  <si>
    <t>Actual Color Temperature (K)</t>
  </si>
  <si>
    <t>internetnumber</t>
  </si>
  <si>
    <t>modelnumber</t>
  </si>
  <si>
    <t>product-href</t>
  </si>
  <si>
    <t>product</t>
  </si>
  <si>
    <t>Halogen</t>
  </si>
  <si>
    <t>Dimmable,Energy Saving</t>
  </si>
  <si>
    <t>Soft</t>
  </si>
  <si>
    <t>https://www.homedepot.com/p/Philips-65W-Equivalent-Halogen-BR30-Dimmable-Flood-Light-Bulb-3-Pack-454827/205711727</t>
  </si>
  <si>
    <t>Philips 
    65W Equivalent Halogen BR30 Dimmable Flood Light Bulb (3-Pack)</t>
  </si>
  <si>
    <t>https://www.homedepot.com/b/Lighting-Light-Bulbs-Halogen-Bulbs/BR30/BR40/R14/R20/N-5yc1vZbmg5Z1z0vvpqZ1z0vvqlZ1z0vvqxZ1z0vvrj?NCNI-5</t>
  </si>
  <si>
    <t>1516861723-1329</t>
  </si>
  <si>
    <t>https://www.homedepot.com/p/Philips-65-Watt-Equivalent-Halogen-BR40-Flood-Light-Bulb-4-Pack-459404/206514326</t>
  </si>
  <si>
    <t>Philips 
    65 Watt Equivalent Halogen BR40 Flood Light Bulb (4-Pack)</t>
  </si>
  <si>
    <t>1516861705-1323</t>
  </si>
  <si>
    <t>Commercial Non-Specific</t>
  </si>
  <si>
    <t>https://www.homedepot.com/p/Philips-65-Watt-Equivalent-Halogen-BR30-Dimmable-Flood-Light-Bulb-5-Pack-421065/203612893</t>
  </si>
  <si>
    <t>Philips 
    65 Watt Equivalent Halogen BR30 Dimmable Flood Light Bulb (5-Pack)</t>
  </si>
  <si>
    <t>1516861702-1322</t>
  </si>
  <si>
    <t>Clear</t>
  </si>
  <si>
    <t>https://www.homedepot.com/p/Philips-40-Watt-Halogen-R20-Flood-Light-Bulb-12-Pack-222364/203532847</t>
  </si>
  <si>
    <t>Philips 
    40-Watt Halogen R20 Flood Light Bulb (12-Pack)</t>
  </si>
  <si>
    <t>1516861695-1319</t>
  </si>
  <si>
    <t>https://www.homedepot.com/p/Feit-Electric-40-Watt-Halogen-BR30-Energy-Saver-Flood-Light-Bulb-12-Pack-Q40BR30-ES-12/202216422</t>
  </si>
  <si>
    <t>Feit Electric 
    40-Watt Halogen BR30 Energy Saver Flood Light Bulb (12-Pack)</t>
  </si>
  <si>
    <t>1516861700-1321</t>
  </si>
  <si>
    <t>https://www.homedepot.com/p/Philips-35-Watt-Equivalent-Halogen-R20-Dimmable-Flood-Light-Bulb-456961/205857708</t>
  </si>
  <si>
    <t>Philips 
    35 Watt Equivalent Halogen R20 Dimmable Flood Light Bulb</t>
  </si>
  <si>
    <t>1516861716-1327</t>
  </si>
  <si>
    <t>Warm White</t>
  </si>
  <si>
    <t>https://www.homedepot.com/p/Feit-Electric-40-Watt-Halogen-R20-Energy-Saver-Flood-Light-Bulb-12-Pack-Q40R20-ES-12/202216418</t>
  </si>
  <si>
    <t>Feit Electric 
    40-Watt Halogen R20 Energy Saver Flood Light Bulb (12-Pack)</t>
  </si>
  <si>
    <t>1516861709-1325</t>
  </si>
  <si>
    <t>https://www.homedepot.com/p/Philips-65-Watt-Equivalent-Halogen-BR40-Flood-Light-Bulb-459404/206514312</t>
  </si>
  <si>
    <t>Philips 
    65 Watt Equivalent Halogen BR40 Flood Light Bulb</t>
  </si>
  <si>
    <t>1516861713-1326</t>
  </si>
  <si>
    <t>https://www.homedepot.com/p/Philips-40-Watt-Halogen-BR40-Flood-Light-Bulb-Dimmable-12-Pack-222380/203532851</t>
  </si>
  <si>
    <t>Philips 
    40-Watt Halogen BR40 Flood Light Bulb, Dimmable (12-Pack)</t>
  </si>
  <si>
    <t>1516861693-1318</t>
  </si>
  <si>
    <t>https://www.homedepot.com/p/Philips-35-Watt-Equivalent-Halogen-R20-Flood-Light-Bulb-6-Pack-456961/205887209</t>
  </si>
  <si>
    <t>Philips 
    35 Watt Equivalent Halogen R20 Flood Light Bulb (6-Pack)</t>
  </si>
  <si>
    <t>1516861707-1324</t>
  </si>
  <si>
    <t>https://www.homedepot.com/p/Philips-40-Watt-Halogen-BR30-Flood-Frosted-Soft-White-2700K-Light-Bulb-12-Pack-213595/203532833</t>
  </si>
  <si>
    <t>Philips 
    40-Watt Halogen BR30 Flood Frosted Soft White (2700K) Light Bulb (12-Pack)</t>
  </si>
  <si>
    <t>1516861698-1320</t>
  </si>
  <si>
    <t>R14</t>
  </si>
  <si>
    <t>https://www.homedepot.com/p/Philips-40-Watt-R14-Halogen-Spot-Light-Bulb-415380/202742128</t>
  </si>
  <si>
    <t>Philips 
    40-Watt R14 Halogen Spot Light Bulb</t>
  </si>
  <si>
    <t>1516861720-1328</t>
  </si>
  <si>
    <t>Lumens</t>
  </si>
  <si>
    <t>Bulb Finish</t>
  </si>
  <si>
    <t>LED</t>
  </si>
  <si>
    <t>Model # BR30FL9/830/ECO/LED/6</t>
  </si>
  <si>
    <t>$1750
					/package</t>
  </si>
  <si>
    <t>Halco Lighting Technologies</t>
  </si>
  <si>
    <t>65W Equivalent Warm White BR30 LED Light Bulbs (6- Pack)</t>
  </si>
  <si>
    <t>https://www.homedepot.com/p/Halco-Lighting-Technologies-65W-Equivalent-Warm-White-BR30-LED-Light-Bulbs-6-Pack-BR30FL9-830-ECO-LED-6/303960923</t>
  </si>
  <si>
    <t>&lt;img src="https://images.homedepot-static.com/productImages/c4f3917b-b713-4da8-981e-ea92d23d9f9e/svn/halco-lighting-technologies-led-bulbs-br30fl9-830-eco-led-6-64_400_compressed.jpg" alt="65W Equivalent Warm White BR30 LED Light Bulbs (6- Pack)" /&gt;</t>
  </si>
  <si>
    <t>https://www.homedepot.com/b/Lighting-Light-Bulbs-LED-Bulbs/BR20/BR30/BR40/R12/R14/R16/R20/R30/R40/N-5yc1vZbm79Z1z0tw8wZ1z0vb4sZ1z0vvp8Z1z0vvpqZ1z0vvq9Z1z0vvqlZ1z0vvquZ1z0vvqxZ1z0vvrj?NCNI-5&amp;Nao=120&amp;Ns=None</t>
  </si>
  <si>
    <t>1516755280-282</t>
  </si>
  <si>
    <t>Dimmable,Energy Saving,No additional features</t>
  </si>
  <si>
    <t>Downlight</t>
  </si>
  <si>
    <t>Model # BR30FL8/830/ECO/LED</t>
  </si>
  <si>
    <t>$999
					/each</t>
  </si>
  <si>
    <t>65W Equivalent Soft White BR30 Dimmable Solid Sate LED Light Bulb</t>
  </si>
  <si>
    <t>https://www.homedepot.com/p/Halco-Lighting-Technologies-65W-Equivalent-Soft-White-BR30-Dimmable-Solid-Sate-LED-Light-Bulb-BR30FL8-830-ECO-LED/303095731</t>
  </si>
  <si>
    <t>&lt;img src="https://images.homedepot-static.com/productImages/eb0843a4-2e76-477d-a472-9a3056e2a9f2/svn/halco-lighting-technologies-led-bulbs-br30fl8-830-eco-led-64_400_compressed.jpg" alt="65W Equivalent Soft White BR30 Dimmable Solid Sate LED Light Bulb" /&gt;</t>
  </si>
  <si>
    <t>https://www.homedepot.com/b/Lighting-Light-Bulbs-LED-Bulbs/BR20/BR30/BR40/R12/R14/R16/R20/R30/R40/N-5yc1vZbm79Z1z0tw8wZ1z0vb4sZ1z0vvp8Z1z0vvpqZ1z0vvq9Z1z0vvqlZ1z0vvquZ1z0vvqxZ1z0vvrj?NCNI-5&amp;Nao=96&amp;Ns=None</t>
  </si>
  <si>
    <t>1516755309-293</t>
  </si>
  <si>
    <t>Specialty</t>
  </si>
  <si>
    <t>Model # BR30827/3DIM/LEDI/12</t>
  </si>
  <si>
    <t>$11847
					/case</t>
  </si>
  <si>
    <t>65W Equivalent Soft White BR30 IntelliBulb Switch to Dim LED Light Bulb (Case of 12)</t>
  </si>
  <si>
    <t>https://www.homedepot.com/p/Feit-Electric-65W-Equivalent-Soft-White-BR30-IntelliBulb-Switch-to-Dim-LED-Light-Bulb-Case-of-12-BR30827-3DIM-LEDI-12/303555870</t>
  </si>
  <si>
    <t>&lt;img src="https://images.homedepot-static.com/productImages/6ab815cb-99c3-40bc-afe2-62f6cf8df665/svn/feit-electric-led-bulbs-br30827-3dim-ledi-12-64_400_compressed.jpg" alt="65W Equivalent Soft White BR30 IntelliBulb Switch to Dim LED Light Bulb (Case of 12)" /&gt;</t>
  </si>
  <si>
    <t>https://www.homedepot.com/b/Lighting-Light-Bulbs-LED-Bulbs/BR20/BR30/BR40/R12/R14/R16/R20/R30/R40/N-5yc1vZbm79Z1z0tw8wZ1z0vb4sZ1z0vvp8Z1z0vvpqZ1z0vvq9Z1z0vvqlZ1z0vvquZ1z0vvqxZ1z0vvrj?NCNI-5&amp;Nao=144&amp;Ns=None</t>
  </si>
  <si>
    <t>1516755235-265</t>
  </si>
  <si>
    <t>Colored Bulb</t>
  </si>
  <si>
    <t>Smart Home Enabled</t>
  </si>
  <si>
    <t>Dimmable,Energy Saving,Smart Bulb</t>
  </si>
  <si>
    <t>Multi-Color</t>
  </si>
  <si>
    <t>Model # ES06342W</t>
  </si>
  <si>
    <t>$4499
					/each</t>
  </si>
  <si>
    <t>iDual</t>
  </si>
  <si>
    <t>60W Equivalent Warm To Cool White BR30 Flood Light E26 LED Smart Light Bulb with Remote Control</t>
  </si>
  <si>
    <t>https://www.homedepot.com/p/iDual-60W-Equivalent-Warm-To-Cool-White-BR30-Flood-Light-E26-LED-Smart-Light-Bulb-with-Remote-Control-ES06342W/300087518</t>
  </si>
  <si>
    <t>&lt;img src="https://images.homedepot-static.com/productImages/d1422a6d-c571-4ef9-a2bd-dbb3406537ac/svn/idual-colored-light-bulbs-es06342w-64_400_compressed.jpg" alt="60W Equivalent Warm To Cool White BR30 Flood Light E26 LED Smart Light Bulb with Remote Control" /&gt;</t>
  </si>
  <si>
    <t>https://www.homedepot.com/b/Lighting-Light-Bulbs-LED-Bulbs/BR20/BR30/BR40/R12/R14/R16/R20/R30/R40/N-5yc1vZbm79Z1z0tw8wZ1z0vb4sZ1z0vvp8Z1z0vvpqZ1z0vvq9Z1z0vvqlZ1z0vvquZ1z0vvqxZ1z0vvrj?NCNI-5&amp;Nao=192&amp;Ns=None</t>
  </si>
  <si>
    <t>1516755136-227</t>
  </si>
  <si>
    <t>Model # 452383</t>
  </si>
  <si>
    <t>$884
					/each
						(limit 12 per order)</t>
  </si>
  <si>
    <t>SlimStyle 65W Equivalent Soft White (2700K) BR30 Dimmable LED Light Bulb</t>
  </si>
  <si>
    <t>https://www.homedepot.com/p/Philips-SlimStyle-65W-Equivalent-Soft-White-2700K-BR30-Dimmable-LED-Light-Bulb-452383/205337959</t>
  </si>
  <si>
    <t>&lt;img src="https://images.homedepot-static.com/productImages/832147bd-784f-4cfc-a350-1acdce778692/svn/philips-led-bulbs-452383-64_400_compressed.jpg" alt="SlimStyle 65W Equivalent Soft White (2700K) BR30 Dimmable LED Light Bulb" /&gt;</t>
  </si>
  <si>
    <t>https://www.homedepot.com/b/Lighting-Light-Bulbs-LED-Bulbs/BR20/BR30/BR40/R12/R14/R16/R20/R30/R40/N-5yc1vZbm79Z1z0tw8wZ1z0vb4sZ1z0vvp8Z1z0vvpqZ1z0vvq9Z1z0vvqlZ1z0vvquZ1z0vvqxZ1z0vvrj?NCNI-5&amp;Nao=216&amp;Ns=None</t>
  </si>
  <si>
    <t>1516755027-189</t>
  </si>
  <si>
    <t>4-pin PL-L</t>
  </si>
  <si>
    <t>Model # LED12G24Q-V/840</t>
  </si>
  <si>
    <t>$3183
					/box
						(limit 35 per order)</t>
  </si>
  <si>
    <t>26W Equivalent Cool White R30 4-Pin Plug-in CFL Replacement LED Vertical Light Bulb</t>
  </si>
  <si>
    <t>https://www.homedepot.com/p/GE-26W-Equivalent-Cool-White-R30-4-Pin-Plug-in-CFL-Replacement-LED-Vertical-Light-Bulb-LED12G24Q-V-840/206659479</t>
  </si>
  <si>
    <t>&lt;img src="https://images.homedepot-static.com/productImages/527c9c06-f230-466c-84be-f0dafbf5ef8c/svn/ge-led-bulbs-led12g24q-v-840-64_400_compressed.jpg" alt="26W Equivalent Cool White R30 4-Pin Plug-in CFL Replacement LED Vertical Light Bulb" /&gt;</t>
  </si>
  <si>
    <t>1516755289-286</t>
  </si>
  <si>
    <t>Model # 463497</t>
  </si>
  <si>
    <t>$1397
					/each
						(limit 12 per order)</t>
  </si>
  <si>
    <t>75W Equivalent Daylight PAR30 Indoor/Outdoor LED Energy Star Light Bulb</t>
  </si>
  <si>
    <t>https://www.homedepot.com/p/Philips-75W-Equivalent-Daylight-PAR30-Indoor-Outdoor-LED-Energy-Star-Light-Bulb-463497/207106617</t>
  </si>
  <si>
    <t>&lt;img src="https://images.homedepot-static.com/productImages/225b7419-8d49-4332-be32-b8f7a8f474eb/svn/philips-led-bulbs-463497-64_400_compressed.jpg" alt="75W Equivalent Daylight PAR30 Indoor/Outdoor LED Energy Star Light Bulb" /&gt;</t>
  </si>
  <si>
    <t>https://www.homedepot.com/b/Lighting-Light-Bulbs-LED-Bulbs/BR20/BR30/BR40/R12/R14/R16/R20/R30/R40/N-5yc1vZbm79Z1z0tw8wZ1z0vb4sZ1z0vvp8Z1z0vvpqZ1z0vvq9Z1z0vvqlZ1z0vvquZ1z0vvqxZ1z0vvrj?NCNI-5&amp;Nao=72&amp;Ns=None</t>
  </si>
  <si>
    <t>1516755327-300</t>
  </si>
  <si>
    <t>Dimmable,Dimmable,Energy Saving,Energy Saving</t>
  </si>
  <si>
    <t>Model # BPR14DM/LED/12</t>
  </si>
  <si>
    <t>$10764
					/case</t>
  </si>
  <si>
    <t>40W Equivalent Soft White R14 Dimmable LED Light Bulb (Case of 12)</t>
  </si>
  <si>
    <t>https://www.homedepot.com/p/Feit-Electric-40W-Equivalent-Soft-White-R14-Dimmable-LED-Light-Bulb-Case-of-12-BPR14DM-LED-12/206619399</t>
  </si>
  <si>
    <t>&lt;img src="https://images.homedepot-static.com/productImages/d48bb343-a1c4-489c-9809-d9f427fe4da1/svn/feit-electric-led-bulbs-bpr14dm-led-12-64_400_compressed.jpg" alt="40W Equivalent Soft White R14 Dimmable LED Light Bulb (Case of 12)" /&gt;</t>
  </si>
  <si>
    <t>https://www.homedepot.com/b/Lighting-Light-Bulbs-LED-Bulbs/BR20/BR30/BR40/R12/R14/R16/R20/R30/R40/N-5yc1vZbm79Z1z0tw8wZ1z0vb4sZ1z0vvp8Z1z0vvpqZ1z0vvq9Z1z0vvqlZ1z0vvquZ1z0vvqxZ1z0vvrj?NCNI-5&amp;Nao=168&amp;Ns=None</t>
  </si>
  <si>
    <t>1516755157-235</t>
  </si>
  <si>
    <t>Model # BR30/927/LED/48</t>
  </si>
  <si>
    <t>$44428
					/case</t>
  </si>
  <si>
    <t>65W Equivalent Soft White (2700K) BR30 Dimmable Enhance LED Light Bulb (Case of 48)</t>
  </si>
  <si>
    <t>https://www.homedepot.com/p/Feit-Electric-65W-Equivalent-Soft-White-2700K-BR30-Dimmable-Enhance-LED-Light-Bulb-Case-of-48-BR30-927-LED-48/207142262</t>
  </si>
  <si>
    <t>&lt;img src="https://images.homedepot-static.com/productImages/c1c3f19d-aafe-4988-8378-d98c23e5e3a3/svn/feit-electric-led-bulbs-br30-927-led-48-64_400_compressed.jpg" alt="65W Equivalent Soft White (2700K) BR30 Dimmable Enhance LED Light Bulb (Case of 48)" /&gt;</t>
  </si>
  <si>
    <t>1516755204-252</t>
  </si>
  <si>
    <t>Model # BR30DM/927CA/2</t>
  </si>
  <si>
    <t>$997
					/each
						(limit 6 per order)</t>
  </si>
  <si>
    <t>65W Equivalent Soft White (2700K) BR30 Dimmable CEC Title 24 Compliant LED Energy Star Light Bulb (2-Pack)</t>
  </si>
  <si>
    <t>https://www.homedepot.com/p/Feit-Electric-65W-Equivalent-Soft-White-2700K-BR30-Dimmable-CEC-Title-24-Compliant-LED-Energy-Star-Light-Bulb-2-Pack-BR30DM-927CA-2/302467158</t>
  </si>
  <si>
    <t>&lt;img src="https://images.homedepot-static.com/productImages/dd65e12b-fbdd-49bf-874b-37ceb744236c/svn/feit-electric-led-bulbs-br30dm-927ca-2-64_400_compressed.jpg" alt="65W Equivalent Soft White (2700K) BR30 Dimmable CEC Title 24 Compliant LED Energy Star Light Bulb (2-Pack)" /&gt;</t>
  </si>
  <si>
    <t>https://www.homedepot.com/b/Lighting-Light-Bulbs-LED-Bulbs/BR20/BR30/BR40/R12/R14/R16/R20/R30/R40/N-5yc1vZbm79Z1z0tw8wZ1z0vb4sZ1z0vvp8Z1z0vvpqZ1z0vvq9Z1z0vvqlZ1z0vvquZ1z0vvqxZ1z0vvrj?NCNI-5&amp;Nao=24&amp;Ns=None</t>
  </si>
  <si>
    <t>1516755443-342</t>
  </si>
  <si>
    <t>https://www.homedepot.com/b/Lighting-Light-Bulbs-LED-Bulbs/BR20/BR30/BR40/R12/R14/R16/R20/R30/R40/N-5yc1vZbm79Z1z0tw8wZ1z0vb4sZ1z0vvp8Z1z0vvpqZ1z0vvq9Z1z0vvqlZ1z0vvquZ1z0vvqxZ1z0vvrj?NCNI-5&amp;Nao=0&amp;Ns=None</t>
  </si>
  <si>
    <t>Model # 456995</t>
  </si>
  <si>
    <t>$597
					/each
						(limit 6 per order)</t>
  </si>
  <si>
    <t>45W Equivalent Soft White R20 Dimmable with Warm Glow Light Effect LED Energy Star Light Bulb</t>
  </si>
  <si>
    <t>https://www.homedepot.com/p/Philips-45W-Equivalent-Soft-White-R20-Dimmable-with-Warm-Glow-Light-Effect-LED-Energy-Star-Light-Bulb-456995/206357792</t>
  </si>
  <si>
    <t>&lt;img src="https://images.homedepot-static.com/productImages/345a6a07-cc32-480b-bd45-032e9e97af28/svn/philips-led-bulbs-456995-64_400_compressed.jpg" alt="45W Equivalent Soft White R20 Dimmable with Warm Glow Light Effect LED Energy Star Light Bulb" /&gt;</t>
  </si>
  <si>
    <t>1516755510-364</t>
  </si>
  <si>
    <t>Model # 464180</t>
  </si>
  <si>
    <t>$1597
					/set
						(limit 4 per order)</t>
  </si>
  <si>
    <t>65W Equivalent Daylight BR30 Dimmable LED Flood Light Bulb (3-Pack)</t>
  </si>
  <si>
    <t>https://www.homedepot.com/p/Philips-65W-Equivalent-Daylight-BR30-Dimmable-LED-Flood-Light-Bulb-3-Pack-464180/206923120</t>
  </si>
  <si>
    <t>&lt;img src="https://images.homedepot-static.com/productImages/3618e995-ab2f-4a46-bf07-29bc4841070b/svn/philips-led-bulbs-464180-64_400_compressed.jpg" alt="65W Equivalent Daylight BR30 Dimmable LED Flood Light Bulb (3-Pack)" /&gt;</t>
  </si>
  <si>
    <t>1516755426-336</t>
  </si>
  <si>
    <t>Dimmable,Dimmable,Dimmable,Energy Saving,Energy Saving,Energy Saving</t>
  </si>
  <si>
    <t>Model # BR30DM10KLEDMP/12/4</t>
  </si>
  <si>
    <t>$14265
					/case</t>
  </si>
  <si>
    <t>65W Equivalent Soft White BR30 Dimmable LED Light Bulb Maintenance Pack (48-Pack)</t>
  </si>
  <si>
    <t>https://www.homedepot.com/p/Feit-Electric-65W-Equivalent-Soft-White-BR30-Dimmable-LED-Light-Bulb-Maintenance-Pack-48-Pack-BR30DM10KLEDMP-12-4/206727245</t>
  </si>
  <si>
    <t>&lt;img src="https://images.homedepot-static.com/productImages/f4c66782-a5fd-456c-aba3-6fc8e1cc05c7/svn/feit-electric-led-bulbs-br30dm10kledmp-12-4-64_400_compressed.jpg" alt="65W Equivalent Soft White BR30 Dimmable LED Light Bulb Maintenance Pack (48-Pack)" /&gt;</t>
  </si>
  <si>
    <t>1516755263-276</t>
  </si>
  <si>
    <t>Model # 464198</t>
  </si>
  <si>
    <t>$1497
					/set</t>
  </si>
  <si>
    <t>65W Equivalent Soft White BR30 Dimmable Flood LED Light Bulb (3-Pack)</t>
  </si>
  <si>
    <t>https://www.homedepot.com/p/Philips-65W-Equivalent-Soft-White-BR30-Dimmable-Flood-LED-Light-Bulb-3-Pack-464198/206923103</t>
  </si>
  <si>
    <t>&lt;img src="https://images.homedepot-static.com/productImages/42a1767f-3f7b-49dd-ba41-c1e5a5f4d4ba/svn/philips-led-bulbs-464198-64_400_compressed.jpg" alt="65W Equivalent Soft White BR30 Dimmable Flood LED Light Bulb (3-Pack)" /&gt;</t>
  </si>
  <si>
    <t>1516755450-344</t>
  </si>
  <si>
    <t>Model # R20DM/10KLED/MP/6/4</t>
  </si>
  <si>
    <t>$8916
					/case</t>
  </si>
  <si>
    <t>45W Equivalent Soft White R20 Dimmable LED Light Bulb Maintenance Pack (24-Pack)</t>
  </si>
  <si>
    <t>https://www.homedepot.com/p/Feit-Electric-45W-Equivalent-Soft-White-R20-Dimmable-LED-Light-Bulb-Maintenance-Pack-24-Pack-R20DM-10KLED-MP-6-4/206984355</t>
  </si>
  <si>
    <t>&lt;img src="https://images.homedepot-static.com/productImages/bc5a66df-3556-4bc1-9feb-8976d622c01d/svn/feit-electric-led-bulbs-r20dm-10kled-mp-6-4-64_400_compressed.jpg" alt="45W Equivalent Soft White R20 Dimmable LED Light Bulb Maintenance Pack (24-Pack)" /&gt;</t>
  </si>
  <si>
    <t>1516755323-298</t>
  </si>
  <si>
    <t>Model # BR30DM/10KLED/MP/12</t>
  </si>
  <si>
    <t>$3754
					/each
						(limit 35 per order)</t>
  </si>
  <si>
    <t>65W Equivalent Soft White BR30 Dimmable LED Light Bulb Maintenance Pack (12-Pack)</t>
  </si>
  <si>
    <t>https://www.homedepot.com/p/Feit-Electric-65W-Equivalent-Soft-White-BR30-Dimmable-LED-Light-Bulb-Maintenance-Pack-12-Pack-BR30DM-10KLED-MP-12/206676116</t>
  </si>
  <si>
    <t>&lt;img src="https://images.homedepot-static.com/productImages/fc9e572e-d4af-4979-a2c6-f2c9f72137b9/svn/feit-electric-led-bulbs-br30dm-10kled-mp-12-64_400_compressed.jpg" alt="65W Equivalent Soft White BR30 Dimmable LED Light Bulb Maintenance Pack (12-Pack)" /&gt;</t>
  </si>
  <si>
    <t>1516755539-374</t>
  </si>
  <si>
    <t>Dimmable,Energy Saving,No additional features,Shatter Resistant</t>
  </si>
  <si>
    <t>Model # EB40-4000cec</t>
  </si>
  <si>
    <t>$1050
					/each</t>
  </si>
  <si>
    <t>75-Watt Equivalent Soft White BR40 Dimmable LED CEC-Certified Light Bulb</t>
  </si>
  <si>
    <t>https://www.homedepot.com/p/Euri-Lighting-75-Watt-Equivalent-Soft-White-BR40-Dimmable-LED-CEC-Certified-Light-Bulb-EB40-4000cec/301609065</t>
  </si>
  <si>
    <t>&lt;img src="https://images.homedepot-static.com/productImages/7d64ba06-4ef4-4aad-bd2c-2ffd389eea16/svn/euri-lighting-led-bulbs-eb40-4000cec-64_400_compressed.jpg" alt="75-Watt Equivalent Soft White BR40 Dimmable LED CEC-Certified Light Bulb" /&gt;</t>
  </si>
  <si>
    <t>1516755313-294</t>
  </si>
  <si>
    <t>Outdoor</t>
  </si>
  <si>
    <t>Model # 97420s</t>
  </si>
  <si>
    <t>$7800
					/each
						(limit 35 per order)</t>
  </si>
  <si>
    <t>Sea Gull Lighting</t>
  </si>
  <si>
    <t>15W Equivalent Soft White (2700K) BR30 LED Light Bulb</t>
  </si>
  <si>
    <t>https://www.homedepot.com/p/Sea-Gull-Lighting-15W-Equivalent-Soft-White-2700K-BR30-LED-Light-Bulb-97420s/204774206</t>
  </si>
  <si>
    <t>&lt;img src="https://images.homedepot-static.com/productImages/e997455d-2153-49d2-b92d-63b2caed4d7d/svn/sea-gull-lighting-led-bulbs-97420s-64_400_compressed.jpg" alt="15W Equivalent Soft White (2700K) BR30 LED Light Bulb" /&gt;</t>
  </si>
  <si>
    <t>1516755253-272</t>
  </si>
  <si>
    <t>Model # 5cSBR650STQ1D04</t>
  </si>
  <si>
    <t>$2297
					/each</t>
  </si>
  <si>
    <t>65W Equivalent Daylight BR30 Dimmable LED Light Bulb (6-Pack)</t>
  </si>
  <si>
    <t>https://www.homedepot.com/p/EcoSmart-65W-Equivalent-Daylight-BR30-Dimmable-LED-Light-Bulb-6-Pack-5cSBR650STQ1D04/207095482</t>
  </si>
  <si>
    <t>&lt;img src="https://images.homedepot-static.com/productImages/c77faec4-fc34-45cc-a666-23cdab86be7b/svn/ecosmart-led-bulbs-5csbr650stq1d04-64_400_compressed.jpg" alt="65W Equivalent Daylight BR30 Dimmable LED Light Bulb (6-Pack)" /&gt;</t>
  </si>
  <si>
    <t>https://www.homedepot.com/b/Lighting-Light-Bulbs-LED-Bulbs/BR20/BR30/BR40/R12/R14/R16/R20/R30/R40/N-5yc1vZbm79Z1z0tw8wZ1z0vb4sZ1z0vvp8Z1z0vvpqZ1z0vvq9Z1z0vvqlZ1z0vvquZ1z0vvqxZ1z0vvrj?NCNI-5&amp;Nao=48&amp;Ns=None</t>
  </si>
  <si>
    <t>1516755350-308</t>
  </si>
  <si>
    <t>Model # 5cSBR650STQ1D03</t>
  </si>
  <si>
    <t>$1997
					/each
						(limit 2 per order)</t>
  </si>
  <si>
    <t>65W Equivalent Soft White BR30 Dimmable LED Light Bulb (6-Pack)</t>
  </si>
  <si>
    <t>https://www.homedepot.com/p/EcoSmart-65W-Equivalent-Soft-White-BR30-Dimmable-LED-Light-Bulb-6-Pack-5cSBR650STQ1D03/206873126</t>
  </si>
  <si>
    <t>&lt;img src="https://images.homedepot-static.com/productImages/fe7e5b22-8e58-4505-8afe-c1a3df45d7e3/svn/ecosmart-led-bulbs-5csbr650stq1d03-64_400_compressed.jpg" alt="65W Equivalent Soft White BR30 Dimmable LED Light Bulb (6-Pack)" /&gt;</t>
  </si>
  <si>
    <t>1516755420-334</t>
  </si>
  <si>
    <t>$3794
					/bundle</t>
  </si>
  <si>
    <t>65W Equivalent Soft White BR30 Dimmable LED Light Bulb (12-Pack)</t>
  </si>
  <si>
    <t>https://www.homedepot.com/p/EcoSmart-65W-Equivalent-Soft-White-BR30-Dimmable-LED-Light-Bulb-12-Pack-5cSBR650STQ1D03/207166818</t>
  </si>
  <si>
    <t>&lt;img src="https://images.homedepot-static.com/productImages/5f7ee114-84a7-44ef-9928-5ae28392decf/svn/ecosmart-led-bulbs-5csbr650stq1d03-64_400_compressed.jpg" alt="65W Equivalent Soft White BR30 Dimmable LED Light Bulb (12-Pack)" /&gt;</t>
  </si>
  <si>
    <t>https://www.homedepot.com/b/Lighting-Light-Bulbs-LED-Bulbs/BR20/BR30/BR40/R12/R14/R16/R20/R30/R40/N-5yc1vZbm79Z1z0tw8wZ1z0vb4sZ1z0vvp8Z1z0vvpqZ1z0vvq9Z1z0vvqlZ1z0vvquZ1z0vvqxZ1z0vvrj?NCNI-5&amp;Nao=240&amp;Ns=None</t>
  </si>
  <si>
    <t>1516755006-184</t>
  </si>
  <si>
    <t>No Hub Required</t>
  </si>
  <si>
    <t>No hub connection available</t>
  </si>
  <si>
    <t>Alexa, Google, Proprietary App, Samsung SmartThings, Wink</t>
  </si>
  <si>
    <t>Alexa via Proprietary Bridge/Gateway, Samsung SmartThings Hub, Wink Hub Google Assistant via Proprietary Bridge/Gateway, Wink Hub</t>
  </si>
  <si>
    <t>ZigBee HA</t>
  </si>
  <si>
    <t>Requires Smart Hub</t>
  </si>
  <si>
    <t>Remote Access</t>
  </si>
  <si>
    <t>Plug-in</t>
  </si>
  <si>
    <t>Samsung SmartThings Hub,Wink Hub</t>
  </si>
  <si>
    <t>Standard</t>
  </si>
  <si>
    <t>Plastic</t>
  </si>
  <si>
    <t>Model # E12-N14W</t>
  </si>
  <si>
    <t>$1433
					/each</t>
  </si>
  <si>
    <t>Sengled</t>
  </si>
  <si>
    <t>Element Classic 65W Equivalent Soft White BR30 Dimmable LED Light Bulb, White</t>
  </si>
  <si>
    <t>https://www.homedepot.com/p/Sengled-Element-Classic-65W-Equivalent-Soft-White-BR30-Dimmable-LED-Light-Bulb-White-E12-N14W/302039264</t>
  </si>
  <si>
    <t>&lt;img src="https://images.homedepot-static.com/productImages/57a6ad78-4826-4c02-8961-4455066606ce/svn/sengled-led-bulbs-e12-n14w-64_400_compressed.jpg" alt="Element Classic 65W Equivalent Soft White BR30 Dimmable LED Light Bulb, White" /&gt;</t>
  </si>
  <si>
    <t>1516755045-194</t>
  </si>
  <si>
    <t>R16</t>
  </si>
  <si>
    <t>Dimmable,Enclosed Fixture Rated,Energy Saving,Mercury Free</t>
  </si>
  <si>
    <t>Model # 4515520</t>
  </si>
  <si>
    <t>$2397
					/each</t>
  </si>
  <si>
    <t>Westinghouse</t>
  </si>
  <si>
    <t>45W Equivalent Soft White R16 Dimmable LED Light Bulb (4-Pack)</t>
  </si>
  <si>
    <t>https://www.homedepot.com/p/Westinghouse-45W-Equivalent-Soft-White-R16-Dimmable-LED-Light-Bulb-4-Pack-4515520/304238961</t>
  </si>
  <si>
    <t>&lt;img src="https://images.homedepot-static.com/productImages/60c4369a-c193-48bd-8ac5-5e2cce040250/svn/westinghouse-led-bulbs-4515520-64_400_compressed.jpg" alt="45W Equivalent Soft White R16 Dimmable LED Light Bulb (4-Pack)" /&gt;</t>
  </si>
  <si>
    <t>1516755390-323</t>
  </si>
  <si>
    <t>Glass</t>
  </si>
  <si>
    <t>Model # R20DM/927CA</t>
  </si>
  <si>
    <t>$377
					/each</t>
  </si>
  <si>
    <t>45W Equivalent Soft White (2700K) R20 Dimmable CEC Title 24 Compliant LED Energy Star 90+ CRI Flood Light Bulb</t>
  </si>
  <si>
    <t>https://www.homedepot.com/p/Feit-Electric-45W-Equivalent-Soft-White-2700K-R20-Dimmable-CEC-Title-24-Compliant-LED-Energy-Star-90-CRI-Flood-Light-Bulb-R20DM-927CA/304123353</t>
  </si>
  <si>
    <t>&lt;img src="https://images.homedepot-static.com/productImages/04413d1f-194c-424e-ab5c-ce25a5ff7f4f/svn/feit-electric-led-bulbs-r20dm-927ca-64_400_compressed.jpg" alt="45W Equivalent Soft White (2700K) R20 Dimmable CEC Title 24 Compliant LED Energy Star 90+ CRI Flood Light Bulb" /&gt;</t>
  </si>
  <si>
    <t>1516755301-290</t>
  </si>
  <si>
    <t>65W Equivalent Soft White R30 Dimmable LED Light Bulb (6-Pack)</t>
  </si>
  <si>
    <t>Dimmable,Energy Saving,Shatter Resistant</t>
  </si>
  <si>
    <t>Model # LR40D17W-27K</t>
  </si>
  <si>
    <t>$8000
					/each</t>
  </si>
  <si>
    <t>Simply Conserve</t>
  </si>
  <si>
    <t>100W Equivalent Soft White 2700K Dimmable 25,000-Hour BR40 LED Light Bulb (12-Pack)</t>
  </si>
  <si>
    <t>https://www.homedepot.com/p/Simply-Conserve-100W-Equivalent-Soft-White-2700K-Dimmable-25-000-Hour-BR40-LED-Light-Bulb-12-Pack-LR40D17W-27K/303455743</t>
  </si>
  <si>
    <t>&lt;img src="https://images.homedepot-static.com/productImages/775b379e-4941-42a0-bee4-c71f3e84c768/svn/simply-conserve-led-bulbs-lr40d17w-27k-64_400_compressed.jpg" alt="100W Equivalent Soft White 2700K Dimmable 25,000-Hour BR40 LED Light Bulb (12-Pack)" /&gt;</t>
  </si>
  <si>
    <t>1516755412-331</t>
  </si>
  <si>
    <t>Twist Lock</t>
  </si>
  <si>
    <t>$997
					/each</t>
  </si>
  <si>
    <t>65W Equivalent Soft White R30 Dimmable LED Light Bulb</t>
  </si>
  <si>
    <t>R12</t>
  </si>
  <si>
    <t>Model # 52988302</t>
  </si>
  <si>
    <t>$734
					/each
						(limit 35 per order)</t>
  </si>
  <si>
    <t>Eti</t>
  </si>
  <si>
    <t>60W Equivalent Soft White Dimmable BR30 LED Light Bulb</t>
  </si>
  <si>
    <t>https://www.homedepot.com/p/Eti-60W-Equivalent-Soft-White-Dimmable-BR30-LED-Light-Bulb-52988302/206650581</t>
  </si>
  <si>
    <t>&lt;img src="https://images.homedepot-static.com/productImages/a87f3174-d06d-49d9-90e3-c1c9c43ade2a/svn/eti-led-bulbs-52988302-64_400_compressed.jpg" alt="60W Equivalent Soft White Dimmable BR30 LED Light Bulb" /&gt;</t>
  </si>
  <si>
    <t>1516755214-256</t>
  </si>
  <si>
    <t>Model # 457044</t>
  </si>
  <si>
    <t>$3228
					/case
						(limit 35 per order)</t>
  </si>
  <si>
    <t>65W Equivalent Soft White BR30 Dimmable LED with Warm Glow Light Effect Flood Light Bulb (6-Pack)</t>
  </si>
  <si>
    <t>https://www.homedepot.com/p/Philips-65W-Equivalent-Soft-White-BR30-Dimmable-LED-with-Warm-Glow-Light-Effect-Flood-Light-Bulb-6-Pack-457044/206355725</t>
  </si>
  <si>
    <t>&lt;img src="https://images.homedepot-static.com/productImages/9434864d-158e-4462-abad-8693ef0004fe/svn/philips-led-bulbs-457044-64_400_compressed.jpg" alt="65W Equivalent Soft White BR30 Dimmable LED with Warm Glow Light Effect Flood Light Bulb (6-Pack)" /&gt;</t>
  </si>
  <si>
    <t>1516755432-338</t>
  </si>
  <si>
    <t>Model # 465252</t>
  </si>
  <si>
    <t>$2697
					/each
						(limit 4 per order)</t>
  </si>
  <si>
    <t>65W Equivalent Soft White with Warm Glow BR40 Dimmable LED Energy Star Light Bulb (3-Pack)</t>
  </si>
  <si>
    <t>https://www.homedepot.com/p/Philips-65W-Equivalent-Soft-White-with-Warm-Glow-BR40-Dimmable-LED-Energy-Star-Light-Bulb-3-Pack-465252/207106643</t>
  </si>
  <si>
    <t>&lt;img src="https://images.homedepot-static.com/productImages/4d289d87-2e19-47c6-a4e0-403879c33096/svn/philips-led-bulbs-465252-64_400_compressed.jpg" alt="65W Equivalent Soft White with Warm Glow BR40 Dimmable LED Energy Star Light Bulb (3-Pack)" /&gt;</t>
  </si>
  <si>
    <t>1516755417-333</t>
  </si>
  <si>
    <t>Alexa, Apple HomeKit, Google, Siri</t>
  </si>
  <si>
    <t>Alexa via Proprietary Bridge/Gateway Google Assistant via Proprietary Bridge/Gateway Siri via Apple HomeKit</t>
  </si>
  <si>
    <t>ZigBee</t>
  </si>
  <si>
    <t>Other Colors</t>
  </si>
  <si>
    <t>Philips Hue Bridge</t>
  </si>
  <si>
    <t>Model # 468942</t>
  </si>
  <si>
    <t>$19997
					/each</t>
  </si>
  <si>
    <t>Hue White and Color Ambiance BR30 65W Equivalent Dimmable LED Smart Flood Light (4-Pack)</t>
  </si>
  <si>
    <t>https://www.homedepot.com/p/Philips-Hue-White-and-Color-Ambiance-BR30-65W-Equivalent-Dimmable-LED-Smart-Flood-Light-4-Pack-468942/303421157</t>
  </si>
  <si>
    <t>&lt;img src="https://images.homedepot-static.com/productImages/a5a34584-43d2-4b0c-aedd-a02589a443cd/svn/philips-led-bulbs-468942-64_400_compressed.jpg" alt="Hue White and Color Ambiance BR30 65W Equivalent Dimmable LED Smart Flood Light (4-Pack)" /&gt;</t>
  </si>
  <si>
    <t>1516755020-187</t>
  </si>
  <si>
    <t>$9997
					/each
						(limit 10 per order)</t>
  </si>
  <si>
    <t>Hue White and Color Ambiance BR30 65-Watt Equivalent Dimmable LED Smart Flood Light (2-Pack)</t>
  </si>
  <si>
    <t>https://www.homedepot.com/p/Philips-Hue-White-and-Color-Ambiance-BR30-65-Watt-Equivalent-Dimmable-LED-Smart-Flood-Light-2-Pack-468942/303421158</t>
  </si>
  <si>
    <t>&lt;img src="https://images.homedepot-static.com/productImages/1f4e760e-3f3d-4999-b372-173651729f7e/svn/philips-led-bulbs-468942-64_400_compressed.jpg" alt="Hue White and Color Ambiance BR30 65-Watt Equivalent Dimmable LED Smart Flood Light (2-Pack)" /&gt;</t>
  </si>
  <si>
    <t>1516755179-243</t>
  </si>
  <si>
    <t>Alexa, Google, Proprietary App</t>
  </si>
  <si>
    <t>No Hub Required for Voice Control</t>
  </si>
  <si>
    <t>Wi-Fi</t>
  </si>
  <si>
    <t>Dimmable,Smart Bulb</t>
  </si>
  <si>
    <t>3 Contact Medium</t>
  </si>
  <si>
    <t>Model # GN-BW906-999</t>
  </si>
  <si>
    <t>Was 
								$34.99
						$2799
					/each
				Save $7.00 (20%)
						 through 01/24/2018
				Great Gift Ideas!
			Promotion Details
						Price Valid : 
						12/01/2017 - 01/24/2018
					Great Gift Ideas!</t>
  </si>
  <si>
    <t>Geeni</t>
  </si>
  <si>
    <t>PRISMA Drop 65W Equivalent Multi-Color BR30 Smart LED Light Bulb</t>
  </si>
  <si>
    <t>https://www.homedepot.com/p/Geeni-PRISMA-Drop-65W-Equivalent-Multi-Color-BR30-Smart-LED-Light-Bulb-GN-BW906-999/302673582</t>
  </si>
  <si>
    <t>&lt;img src="https://images.homedepot-static.com/productImages/2ba4750e-cf9e-4aa5-9913-4e96c43cc109/svn/geeni-colored-light-bulbs-gn-bw906-999-64_400_compressed.jpg" alt="PRISMA Drop 65W Equivalent Multi-Color BR30 Smart LED Light Bulb" /&gt;</t>
  </si>
  <si>
    <t>1516755393-324</t>
  </si>
  <si>
    <t>Tube</t>
  </si>
  <si>
    <t>Model # LED12G24Q-V/827</t>
  </si>
  <si>
    <t>$3783
					/each
						(limit 35 per order)</t>
  </si>
  <si>
    <t>26W Equivalent Soft White R30 4-Pin Plug-In CFL Replacement LED Vertical Light Bulb</t>
  </si>
  <si>
    <t>https://www.homedepot.com/p/GE-26W-Equivalent-Soft-White-R30-4-Pin-Plug-In-CFL-Replacement-LED-Vertical-Light-Bulb-LED12G24Q-V-827/206642259</t>
  </si>
  <si>
    <t>&lt;img src="https://images.homedepot-static.com/productImages/7f16f9f7-fd5f-46ee-8024-d3e5fb399694/svn/ge-led-bulbs-led12g24q-v-827-64_400_compressed.jpg" alt="26W Equivalent Soft White R30 4-Pin Plug-In CFL Replacement LED Vertical Light Bulb" /&gt;</t>
  </si>
  <si>
    <t>1516755125-223</t>
  </si>
  <si>
    <t>Model # B407527HB110</t>
  </si>
  <si>
    <t>$810
					/each</t>
  </si>
  <si>
    <t>Honeywell</t>
  </si>
  <si>
    <t>75W Equivalent Warm White B40 Dimmable LED Light Bulb</t>
  </si>
  <si>
    <t>https://www.homedepot.com/p/Honeywell-75W-Equivalent-Warm-White-B40-Dimmable-LED-Light-Bulb-B407527HB110/301279251</t>
  </si>
  <si>
    <t>&lt;img src="https://images.homedepot-static.com/productImages/6b510505-40b5-48a6-a60f-4912a4310439/svn/honeywell-led-bulbs-b407527hb110-64_400_compressed.jpg" alt="75W Equivalent Warm White B40 Dimmable LED Light Bulb" /&gt;</t>
  </si>
  <si>
    <t>1516755193-247</t>
  </si>
  <si>
    <t>Intermediate</t>
  </si>
  <si>
    <t>E17</t>
  </si>
  <si>
    <t>Model # 3515420</t>
  </si>
  <si>
    <t>$3497
					/each</t>
  </si>
  <si>
    <t>25W Equivalent Soft White R14 Dimmable LED Light Bulb (4-Pack)</t>
  </si>
  <si>
    <t>https://www.homedepot.com/p/Westinghouse-25W-Equivalent-Soft-White-R14-Dimmable-LED-Light-Bulb-4-Pack-3515420/301619615</t>
  </si>
  <si>
    <t>&lt;img src="https://images.homedepot-static.com/productImages/b576bd62-0231-41fd-8bbc-6169fe822640/svn/westinghouse-led-bulbs-3515420-64_400_compressed.jpg" alt="25W Equivalent Soft White R14 Dimmable LED Light Bulb (4-Pack)" /&gt;</t>
  </si>
  <si>
    <t>1516755408-329</t>
  </si>
  <si>
    <t>Model # LS BR30 75WE AA 120 G2 BX</t>
  </si>
  <si>
    <t>$14395
					/each</t>
  </si>
  <si>
    <t>75W Equivalent Daylight BR30 Dimmable Awake and Alert LED Light Bulb (6-Pack)</t>
  </si>
  <si>
    <t>https://www.homedepot.com/p/Lighting-Science-75W-Equivalent-Daylight-BR30-Dimmable-Awake-and-Alert-LED-Light-Bulb-6-Pack-LS-BR30-75WE-AA-120-G2-BX/302039003</t>
  </si>
  <si>
    <t>&lt;img src="https://images.homedepot-static.com/productImages/d48b8664-a56e-4127-ac56-8464c8de92da/svn/lighting-science-led-bulbs-ls-br30-75we-aa-120-g2-bx-64_400_compressed.jpg" alt="75W Equivalent Daylight BR30 Dimmable Awake and Alert LED Light Bulb (6-Pack)" /&gt;</t>
  </si>
  <si>
    <t>1516755294-288</t>
  </si>
  <si>
    <t>Model # R204527HB221</t>
  </si>
  <si>
    <t>$739
					/each</t>
  </si>
  <si>
    <t>45W Equivalent Warm White R20 Dimmable LED Light Bulb (2-Pack)</t>
  </si>
  <si>
    <t>https://www.homedepot.com/p/Honeywell-45W-Equivalent-Warm-White-R20-Dimmable-LED-Light-Bulb-2-Pack-R204527HB221/301322338</t>
  </si>
  <si>
    <t>&lt;img src="https://images.homedepot-static.com/productImages/7aeab5a2-dad9-40ed-a183-26e7cf4344fd/svn/honeywell-led-bulbs-r204527hb221-64_400_compressed.jpg" alt="45W Equivalent Warm White R20 Dimmable LED Light Bulb (2-Pack)" /&gt;</t>
  </si>
  <si>
    <t>1516755332-302</t>
  </si>
  <si>
    <t>Model # BR40 75WE AA</t>
  </si>
  <si>
    <t>$2799
					/each</t>
  </si>
  <si>
    <t>LSPro</t>
  </si>
  <si>
    <t>75W Equivalent Daylight BR40 Dimmable Awake and Alert LED Light Bulb</t>
  </si>
  <si>
    <t>https://www.homedepot.com/p/LSPro-75W-Equivalent-Daylight-BR40-Dimmable-Awake-and-Alert-LED-Light-Bulb-BR40-75WE-AA/301421741</t>
  </si>
  <si>
    <t>&lt;img src="https://images.homedepot-static.com/productImages/6f1171af-8a27-4c10-af39-ef63e14d13ef/svn/lspro-led-bulbs-br40-75we-aa-64_400_compressed.jpg" alt="75W Equivalent Daylight BR40 Dimmable Awake and Alert LED Light Bulb" /&gt;</t>
  </si>
  <si>
    <t>1516755166-237</t>
  </si>
  <si>
    <t>Model # 1003018702</t>
  </si>
  <si>
    <t>$988
					/each
						(limit 6 per order)</t>
  </si>
  <si>
    <t>75W Equivalent Soft White BR30 Dimmable LED Light Bulb (2-Pack)</t>
  </si>
  <si>
    <t>https://www.homedepot.com/p/EcoSmart-75W-Equivalent-Soft-White-BR30-Dimmable-LED-Light-Bulb-2-Pack-1003018702/301663115</t>
  </si>
  <si>
    <t>&lt;img src="https://images.homedepot-static.com/productImages/55b3554b-a851-4fc0-8e52-378dbc8b430d/svn/ecosmart-led-bulbs-1003018702-64_400_compressed.jpg" alt="75W Equivalent Soft White BR30 Dimmable LED Light Bulb (2-Pack)" /&gt;</t>
  </si>
  <si>
    <t>1516755329-301</t>
  </si>
  <si>
    <t>Model # B306527HB820</t>
  </si>
  <si>
    <t>$4118
					/each</t>
  </si>
  <si>
    <t>65W Equivalent Warm White Dimmable LED Light Bulb (8-Pack)</t>
  </si>
  <si>
    <t>https://www.homedepot.com/p/Honeywell-65W-Equivalent-Warm-White-Dimmable-LED-Light-Bulb-8-Pack-B306527HB820/301279487</t>
  </si>
  <si>
    <t>&lt;img src="https://images.homedepot-static.com/productImages/a828a7fc-a088-486b-bfd0-f9eba98fa04b/svn/honeywell-led-bulbs-b306527hb820-64_400_compressed.jpg" alt="65W Equivalent Warm White Dimmable LED Light Bulb (8-Pack)" /&gt;</t>
  </si>
  <si>
    <t>1516755170-239</t>
  </si>
  <si>
    <t>Model # SBR30-15050FLFH-12DE26-1-11</t>
  </si>
  <si>
    <t>$1197
					/each
						(limit 6 per order)</t>
  </si>
  <si>
    <t>100W Equivalent Daylight (5000K) BR30 Dimmable LED Light Bulb</t>
  </si>
  <si>
    <t>https://www.homedepot.com/p/Cree-100W-Equivalent-Daylight-5000K-BR30-Dimmable-LED-Light-Bulb-SBR30-15050FLFH-12DE26-1-11/302203132</t>
  </si>
  <si>
    <t>&lt;img src="https://images.homedepot-static.com/productImages/51f02478-18c3-4026-b86d-f75e4b5060ea/svn/cree-led-bulbs-sbr30-15050flfh-12de26-1-11-64_400_compressed.jpg" alt="100W Equivalent Daylight (5000K) BR30 Dimmable LED Light Bulb" /&gt;</t>
  </si>
  <si>
    <t>1516755522-368</t>
  </si>
  <si>
    <t>Model # ECS BR40 75WE W27 120 G2 BL</t>
  </si>
  <si>
    <t>$2245
					/each</t>
  </si>
  <si>
    <t>75W Equivalent Soft White BR40 LED Light Bulb (4-Pack)</t>
  </si>
  <si>
    <t>https://www.homedepot.com/p/EcoSmart-75W-Equivalent-Soft-White-BR40-LED-Light-Bulb-4-Pack-ECS-BR40-75WE-W27-120-G2-BL/206344874</t>
  </si>
  <si>
    <t>&lt;img src="https://images.homedepot-static.com/productImages/1ee9593e-f8c6-428c-9dc4-b207f5afe054/svn/ecosmart-led-bulbs-ecs-br40-75we-w27-120-g2-bl-64_400_compressed.jpg" alt="75W Equivalent Soft White BR40 LED Light Bulb (4-Pack)" /&gt;</t>
  </si>
  <si>
    <t>1516755478-353</t>
  </si>
  <si>
    <t>Model # 5316120</t>
  </si>
  <si>
    <t>$3997
					/each</t>
  </si>
  <si>
    <t>50-Watt Equivalent Bright White R20 Dimmable LED Light Bulb (6-Pack)</t>
  </si>
  <si>
    <t>https://www.homedepot.com/p/Westinghouse-50-Watt-Equivalent-Bright-White-R20-Dimmable-LED-Light-Bulb-6-Pack-5316120/301619621</t>
  </si>
  <si>
    <t>&lt;img src="https://images.homedepot-static.com/productImages/040becd5-c763-4c09-8760-9e6441be7251/svn/westinghouse-led-bulbs-5316120-64_400_compressed.jpg" alt="50-Watt Equivalent Bright White R20 Dimmable LED Light Bulb (6-Pack)" /&gt;</t>
  </si>
  <si>
    <t>1516755143-229</t>
  </si>
  <si>
    <t>Model # 5316100</t>
  </si>
  <si>
    <t>$638
					/each</t>
  </si>
  <si>
    <t>50W Equivalent Bright White R20 Dimmable LED Light Bulb</t>
  </si>
  <si>
    <t>https://www.homedepot.com/p/Westinghouse-50W-Equivalent-Bright-White-R20-Dimmable-LED-Light-Bulb-5316100/301619620</t>
  </si>
  <si>
    <t>&lt;img src="https://images.homedepot-static.com/productImages/658c1182-4079-474a-82da-5304e2c48186/svn/westinghouse-led-bulbs-5316100-64_400_compressed.jpg" alt="50W Equivalent Bright White R20 Dimmable LED Light Bulb" /&gt;</t>
  </si>
  <si>
    <t>1516755202-251</t>
  </si>
  <si>
    <t>Model # 5306400</t>
  </si>
  <si>
    <t>$1299
					/each</t>
  </si>
  <si>
    <t>85W Equivalent Bright White R40 Dimmable LED Light Bulb</t>
  </si>
  <si>
    <t>https://www.homedepot.com/p/Westinghouse-85W-Equivalent-Bright-White-R40-Dimmable-LED-Light-Bulb-5306400/301619617</t>
  </si>
  <si>
    <t>&lt;img src="https://images.homedepot-static.com/productImages/84121072-43db-440b-8910-a6807ca8f0ba/svn/westinghouse-led-bulbs-5306400-64_400_compressed.jpg" alt="85W Equivalent Bright White R40 Dimmable LED Light Bulb" /&gt;</t>
  </si>
  <si>
    <t>1516755150-232</t>
  </si>
  <si>
    <t>Model # ES95BR4085SWD2</t>
  </si>
  <si>
    <t>$1997
					/each
						(limit 6 per order)</t>
  </si>
  <si>
    <t>85W Equivalent Soft White LED BR40 Light Bulb (2-Pack)</t>
  </si>
  <si>
    <t>https://www.homedepot.com/p/EcoSmart-85W-Equivalent-Soft-White-LED-BR40-Light-Bulb-2-Pack-ES95BR4085SWD2/301226907</t>
  </si>
  <si>
    <t>&lt;img src="https://images.homedepot-static.com/productImages/4ed47273-5c6f-471f-aee7-40bda1876c14/svn/ecosmart-led-bulbs-es95br4085swd2-64_400_compressed.jpg" alt="85W Equivalent Soft White LED BR40 Light Bulb (2-Pack)" /&gt;</t>
  </si>
  <si>
    <t>1516755438-340</t>
  </si>
  <si>
    <t>Model # 473660</t>
  </si>
  <si>
    <t>$1097
					/each
						(limit 6 per order)</t>
  </si>
  <si>
    <t>65W Equivalent BR30 SceneSwitch Color LED Light Bulb</t>
  </si>
  <si>
    <t>https://www.homedepot.com/p/Philips-65W-Equivalent-BR30-SceneSwitch-Color-LED-Light-Bulb-473660/302187930</t>
  </si>
  <si>
    <t>&lt;img src="https://images.homedepot-static.com/productImages/eef971ac-fc5b-4501-9882-037c35ba4bc3/svn/philips-led-bulbs-473660-64_400_compressed.jpg" alt="65W Equivalent BR30 SceneSwitch Color LED Light Bulb" /&gt;</t>
  </si>
  <si>
    <t>1516755462-348</t>
  </si>
  <si>
    <t>Model # 3515500</t>
  </si>
  <si>
    <t>$979
					/each</t>
  </si>
  <si>
    <t>45W Equivalent Soft White R16 Dimmable LED Light Bulb</t>
  </si>
  <si>
    <t>https://www.homedepot.com/p/Westinghouse-45W-Equivalent-Soft-White-R16-Dimmable-LED-Light-Bulb-3515500/301619616</t>
  </si>
  <si>
    <t>&lt;img src="https://images.homedepot-static.com/productImages/951d6d88-6118-439d-ac88-e6954b21987e/svn/westinghouse-led-bulbs-3515500-64_400_compressed.jpg" alt="45W Equivalent Soft White R16 Dimmable LED Light Bulb" /&gt;</t>
  </si>
  <si>
    <t>1516755200-250</t>
  </si>
  <si>
    <t>Model # 5008020</t>
  </si>
  <si>
    <t>65W Equivalent Cool White BR30 Dimmable LED Light Bulb (6-Pack)</t>
  </si>
  <si>
    <t>https://www.homedepot.com/p/Westinghouse-65W-Equivalent-Cool-White-BR30-Dimmable-LED-Light-Bulb-6-Pack-5008020/302248220</t>
  </si>
  <si>
    <t>&lt;img src="https://images.homedepot-static.com/productImages/43d361b1-e0ad-41ab-b3eb-282bdf4159e3/svn/westinghouse-led-bulbs-5008020-64_400_compressed.jpg" alt="65W Equivalent Cool White BR30 Dimmable LED Light Bulb (6-Pack)" /&gt;</t>
  </si>
  <si>
    <t>1516755410-330</t>
  </si>
  <si>
    <t>Model # 3515400</t>
  </si>
  <si>
    <t>25W Equivalent Soft White R14 Dimmable LED Light Bulb</t>
  </si>
  <si>
    <t>https://www.homedepot.com/p/Westinghouse-25W-Equivalent-Soft-White-R14-Dimmable-LED-Light-Bulb-3515400/301619619</t>
  </si>
  <si>
    <t>&lt;img src="https://images.homedepot-static.com/productImages/dbc88f9e-a213-41b0-8f06-0602df88c7b2/svn/westinghouse-led-bulbs-3515400-64_400_compressed.jpg" alt="25W Equivalent Soft White R14 Dimmable LED Light Bulb" /&gt;</t>
  </si>
  <si>
    <t>1516755107-216</t>
  </si>
  <si>
    <t>Model # FG-02291</t>
  </si>
  <si>
    <t>$1695
					/each</t>
  </si>
  <si>
    <t>75W Equivalent BR30 Soft White LED Light Bulb (4-Pack)</t>
  </si>
  <si>
    <t>https://www.homedepot.com/p/EcoSmart-75W-Equivalent-BR30-Soft-White-LED-Light-Bulb-4-Pack-FG-02291/206344909</t>
  </si>
  <si>
    <t>&lt;img src="https://images.homedepot-static.com/productImages/0df081fd-c1b9-48d6-919c-7d310324a85d/svn/ecosmart-led-bulbs-fg-02291-64_400_compressed.jpg" alt="75W Equivalent BR30 Soft White LED Light Bulb (4-Pack)" /&gt;</t>
  </si>
  <si>
    <t>1516755400-327</t>
  </si>
  <si>
    <t>Model # ECS BR30 65WE W27 120 G2 BL DP</t>
  </si>
  <si>
    <t>Was 
								$15.45
						$795
					/each
				Save $7.50 (49%)
						 through 03/31/2018
				Clearance - Limited Quantities While Supplies last
			Promotion Details
						Price Valid : 
						01/04/2018 - 03/31/2018
					Clearance - Limited Quantities While Supplies last</t>
  </si>
  <si>
    <t>65W Equivalent Soft White BR30 LED Light Bulb (4-Pack)</t>
  </si>
  <si>
    <t>https://www.homedepot.com/p/EcoSmart-65W-Equivalent-Soft-White-BR30-LED-Light-Bulb-4-Pack-ECS-BR30-65WE-W27-120-G2-BL-DP/206344883</t>
  </si>
  <si>
    <t>&lt;img src="https://images.homedepot-static.com/productImages/f9479c27-d7ec-43f6-a647-7e57ae5de931/svn/ecosmart-led-bulbs-ecs-br30-65we-w27-120-g2-bl-dp-64_400_compressed.jpg" alt="65W Equivalent Soft White BR30 LED Light Bulb (4-Pack)" /&gt;</t>
  </si>
  <si>
    <t>1516755470-351</t>
  </si>
  <si>
    <t>Decorative</t>
  </si>
  <si>
    <t>Model # R20FL6/850/LED</t>
  </si>
  <si>
    <t>$877
					/each</t>
  </si>
  <si>
    <t>50W Equivalent Daylight Medium Dimmable LED Light Bulb</t>
  </si>
  <si>
    <t>https://www.homedepot.com/p/50W-Equivalent-Daylight-Medium-Dimmable-LED-Light-Bulb-R20FL6-850-LED/303456407</t>
  </si>
  <si>
    <t>&lt;img src="https://images.homedepot-static.com/productImages/5a63771b-a855-42dc-be29-aae4bc1d0e60/svn/led-bulbs-r20fl6-850-led-64_400_compressed.jpg" alt="50W Equivalent Daylight Medium Dimmable LED Light Bulb" /&gt;</t>
  </si>
  <si>
    <t>1516755177-242</t>
  </si>
  <si>
    <t>Model # BR30FL8/827/ECO/LED</t>
  </si>
  <si>
    <t>$756
					/each</t>
  </si>
  <si>
    <t>65W Equivalent Soft White Medium Dimmable LED Light Bulb</t>
  </si>
  <si>
    <t>https://www.homedepot.com/p/65W-Equivalent-Soft-White-Medium-Dimmable-LED-Light-Bulb-BR30FL8-827-ECO-LED/303456405</t>
  </si>
  <si>
    <t>&lt;img src="https://images.homedepot-static.com/productImages/ff1fce04-7801-435f-9dae-76da8853afe2/svn/led-bulbs-br30fl8-827-eco-led-64_400_compressed.jpg" alt="65W Equivalent Soft White Medium Dimmable LED Light Bulb" /&gt;</t>
  </si>
  <si>
    <t>1516755182-244</t>
  </si>
  <si>
    <t>Model # BR30FL10/850/LED</t>
  </si>
  <si>
    <t>65W Equivalent Daylight BR30 Dimmable LED Light Bulb</t>
  </si>
  <si>
    <t>https://www.homedepot.com/p/65W-Equivalent-Daylight-BR30-Dimmable-LED-Light-Bulb-BR30FL10-850-LED/303471324</t>
  </si>
  <si>
    <t>&lt;img src="https://images.homedepot-static.com/productImages/152fc342-f108-46c8-ba83-108d90c1318d/svn/led-bulbs-br30fl10-850-led-64_400_compressed.jpg" alt="65W Equivalent Daylight BR30 Dimmable LED Light Bulb" /&gt;</t>
  </si>
  <si>
    <t>1516755062-200</t>
  </si>
  <si>
    <t>Model # R20FL6/830/LED</t>
  </si>
  <si>
    <t>50W Equivalent Warm White E26 Dimmable LED Light Bulb</t>
  </si>
  <si>
    <t>https://www.homedepot.com/p/50W-Equivalent-Warm-White-E26-Dimmable-LED-Light-Bulb-R20FL6-830-LED/303456410</t>
  </si>
  <si>
    <t>&lt;img src="https://images.homedepot-static.com/productImages/469b81aa-fe0f-4d78-a234-306d0092e8c7/svn/led-bulbs-r20fl6-830-led-64_400_compressed.jpg" alt="50W Equivalent Warm White E26 Dimmable LED Light Bulb" /&gt;</t>
  </si>
  <si>
    <t>1516755175-241</t>
  </si>
  <si>
    <t>Model # BR30FL10/840/LED</t>
  </si>
  <si>
    <t>$908
					/each</t>
  </si>
  <si>
    <t>65W Equivalent Bright White BR30 Dimmable LED Light Bulb</t>
  </si>
  <si>
    <t>https://www.homedepot.com/p/65W-Equivalent-Bright-White-BR30-Dimmable-LED-Light-Bulb-BR30FL10-840-LED/303471323</t>
  </si>
  <si>
    <t>&lt;img src="https://images.homedepot-static.com/productImages/152fc342-f108-46c8-ba83-108d90c1318d/svn/led-bulbs-br30fl10-840-led-64_400_compressed.jpg" alt="65W Equivalent Bright White BR30 Dimmable LED Light Bulb" /&gt;</t>
  </si>
  <si>
    <t>1516755230-263</t>
  </si>
  <si>
    <t>Model # BR30FL10/830/LED</t>
  </si>
  <si>
    <t>65-Watt Equivalent Warm White BR30 Dimmable LED Light Bulb</t>
  </si>
  <si>
    <t>https://www.homedepot.com/p/Halco-Lighting-Technologies-65-Watt-Equivalent-Warm-White-BR30-Dimmable-LED-Light-Bulb-BR30FL10-830-LED/303471322</t>
  </si>
  <si>
    <t>&lt;img src="https://images.homedepot-static.com/productImages/152fc342-f108-46c8-ba83-108d90c1318d/svn/halco-lighting-technologies-led-bulbs-br30fl10-830-led-64_400_compressed.jpg" alt="65-Watt Equivalent Warm White BR30 Dimmable LED Light Bulb" /&gt;</t>
  </si>
  <si>
    <t>1516755237-266</t>
  </si>
  <si>
    <t>Model # SR20-10027FLFH-12DE26-1-11</t>
  </si>
  <si>
    <t>$784
					/each
						(limit 6 per order)</t>
  </si>
  <si>
    <t>75W Equivalent Soft White (2700K) R20 Dimmable LED Light Bulb</t>
  </si>
  <si>
    <t>https://www.homedepot.com/p/Cree-75W-Equivalent-Soft-White-2700K-R20-Dimmable-LED-Light-Bulb-SR20-10027FLFH-12DE26-1-11/302203133</t>
  </si>
  <si>
    <t>&lt;img src="https://images.homedepot-static.com/productImages/6a864a72-6142-4027-af6a-faf93e9816ea/svn/cree-led-bulbs-sr20-10027flfh-12de26-1-11-64_400_compressed.jpg" alt="75W Equivalent Soft White (2700K) R20 Dimmable LED Light Bulb" /&gt;</t>
  </si>
  <si>
    <t>1516755499-360</t>
  </si>
  <si>
    <t>Model # SBR30-15027FLFH-12DE26-1-11</t>
  </si>
  <si>
    <t>100W Equivalent Soft White (2700K) BR30 Dimmable LED Light Bulb</t>
  </si>
  <si>
    <t>https://www.homedepot.com/p/Cree-100W-Equivalent-Soft-White-2700K-BR30-Dimmable-LED-Light-Bulb-SBR30-15027FLFH-12DE26-1-11/302203131</t>
  </si>
  <si>
    <t>&lt;img src="https://images.homedepot-static.com/productImages/7e0ae10f-d4e2-43b5-9eeb-eb5f01687558/svn/cree-led-bulbs-sbr30-15027flfh-12de26-1-11-64_400_compressed.jpg" alt="100W Equivalent Soft White (2700K) BR30 Dimmable LED Light Bulb" /&gt;</t>
  </si>
  <si>
    <t>1516755519-367</t>
  </si>
  <si>
    <t>Model # 1383/3WW/LED</t>
  </si>
  <si>
    <t>$1867
					/each</t>
  </si>
  <si>
    <t>20W Equivalent Soft White R12 LED Light Bulb</t>
  </si>
  <si>
    <t>https://www.homedepot.com/p/Halco-Lighting-Technologies-20W-Equivalent-Soft-White-R12-LED-Light-Bulb-1383-3WW-LED/303332919</t>
  </si>
  <si>
    <t>&lt;img src="https://images.homedepot-static.com/productImages/4f7a1b45-d16d-4428-b915-641f36dfa052/svn/halco-lighting-technologies-led-bulbs-1383-3ww-led-64_400_compressed.jpg" alt="20W Equivalent Soft White R12 LED Light Bulb" /&gt;</t>
  </si>
  <si>
    <t>1516755163-236</t>
  </si>
  <si>
    <t>Model # BR30FL8/PNK/LED</t>
  </si>
  <si>
    <t>$1899
					/each</t>
  </si>
  <si>
    <t>65W Equivalent Medium Dimmable LED Light Bulb</t>
  </si>
  <si>
    <t>https://www.homedepot.com/p/65W-Equivalent-Medium-Dimmable-LED-Light-Bulb-BR30FL8-PNK-LED/303456408</t>
  </si>
  <si>
    <t>&lt;img src="https://images.homedepot-static.com/productImages/469b81aa-fe0f-4d78-a234-306d0092e8c7/svn/led-bulbs-br30fl8-pnk-led-64_400_compressed.jpg" alt="65W Equivalent Medium Dimmable LED Light Bulb" /&gt;</t>
  </si>
  <si>
    <t>1516755168-238</t>
  </si>
  <si>
    <t>Model # 4316200</t>
  </si>
  <si>
    <t>$1297
					/each</t>
  </si>
  <si>
    <t>75W Equivalent Bright White R40 Dimmable LED Light Bulb</t>
  </si>
  <si>
    <t>https://www.homedepot.com/p/Westinghouse-75W-Equivalent-Bright-White-R40-Dimmable-LED-Light-Bulb-4316200/303221233</t>
  </si>
  <si>
    <t>&lt;img src="https://images.homedepot-static.com/productImages/34f480ea-7308-48cc-baba-919fe24d5763/svn/westinghouse-led-bulbs-4316200-64_400_compressed.jpg" alt="75W Equivalent Bright White R40 Dimmable LED Light Bulb" /&gt;</t>
  </si>
  <si>
    <t>1516755198-249</t>
  </si>
  <si>
    <t>Model # 4515400</t>
  </si>
  <si>
    <t>$697
					/each</t>
  </si>
  <si>
    <t>25W Equivalent Soft White R14 Flood Dimmable LED Light Bulb</t>
  </si>
  <si>
    <t>https://www.homedepot.com/p/Westinghouse-25W-Equivalent-Soft-White-R14-Flood-Dimmable-LED-Light-Bulb-4515400/303834560</t>
  </si>
  <si>
    <t>&lt;img src="https://images.homedepot-static.com/productImages/fca0f0a2-03ef-4c5e-b55a-8093799ff932/svn/westinghouse-led-bulbs-4515400-64_400_compressed.jpg" alt="25W Equivalent Soft White R14 Flood Dimmable LED Light Bulb" /&gt;</t>
  </si>
  <si>
    <t>1516755362-313</t>
  </si>
  <si>
    <t>Model # 4515420</t>
  </si>
  <si>
    <t>$2197
					/each</t>
  </si>
  <si>
    <t>25W Equivalent Soft White R14 Flood Dimmable LED Light Bulb (4-Pack)</t>
  </si>
  <si>
    <t>https://www.homedepot.com/p/Westinghouse-25W-Equivalent-Soft-White-R14-Flood-Dimmable-LED-Light-Bulb-4-Pack-4515420/303834561</t>
  </si>
  <si>
    <t>&lt;img src="https://images.homedepot-static.com/productImages/70718818-3a66-4fda-af13-5656d82e2785/svn/westinghouse-led-bulbs-4515420-64_400_compressed.jpg" alt="25W Equivalent Soft White R14 Flood Dimmable LED Light Bulb (4-Pack)" /&gt;</t>
  </si>
  <si>
    <t>1516755140-228</t>
  </si>
  <si>
    <t>Model # 474213</t>
  </si>
  <si>
    <t>$1597
					/set</t>
  </si>
  <si>
    <t>https://www.homedepot.com/p/Philips-65W-Equivalent-Daylight-BR30-Dimmable-LED-Flood-Light-Bulb-3-Pack-474213/304135716</t>
  </si>
  <si>
    <t>&lt;img src="https://images.homedepot-static.com/productImages/9129407f-778b-4f74-aabc-6efebaeb47bb/svn/philips-led-bulbs-474213-64_400_compressed.jpg" alt="65W Equivalent Daylight BR30 Dimmable LED Flood Light Bulb (3-Pack)" /&gt;</t>
  </si>
  <si>
    <t>1516755524-369</t>
  </si>
  <si>
    <t>Model # PSB30-SW27</t>
  </si>
  <si>
    <t>$1635
					/each
						(limit 35 per order)</t>
  </si>
  <si>
    <t>Link 65W Equivalent Soft White (2700K) BR30 Connected Home LED Light Bulb</t>
  </si>
  <si>
    <t>https://www.homedepot.com/p/GE-Link-65W-Equivalent-Soft-White-2700K-BR30-Connected-Home-LED-Light-Bulb-PSB30-SW27/205404353</t>
  </si>
  <si>
    <t>&lt;img src="https://images.homedepot-static.com/productImages/b93ef702-09a5-44f1-ab62-5b87d908b67e/svn/ge-led-bulbs-psb30-sw27-64_400_compressed.jpg" alt="Link 65W Equivalent Soft White (2700K) BR30 Connected Home LED Light Bulb" /&gt;</t>
  </si>
  <si>
    <t>1516755084-207</t>
  </si>
  <si>
    <t>Model # DRDL6-06250009-12DE26-1C100</t>
  </si>
  <si>
    <t>$1797
					/each
						(limit 12 per order)</t>
  </si>
  <si>
    <t>TW Series 65W Equivalent Daylight (5,000K) 6 in. Dimmable LED Retrofit Recessed Downlight</t>
  </si>
  <si>
    <t>https://www.homedepot.com/p/Cree-TW-Series-65W-Equivalent-Daylight-5-000K-6-in-Dimmable-LED-Retrofit-Recessed-Downlight-DRDL6-06250009-12DE26-1C100/205576730</t>
  </si>
  <si>
    <t>&lt;img src="https://images.homedepot-static.com/productImages/35f53831-5088-4122-9970-7bc1d51a8fa2/svn/cree-led-bulbs-drdl6-06250009-12de26-1c100-64_400_compressed.jpg" alt="TW Series 65W Equivalent Daylight (5,000K) 6 in. Dimmable LED Retrofit Recessed Downlight" /&gt;</t>
  </si>
  <si>
    <t>1516755516-366</t>
  </si>
  <si>
    <t>Energy Saving,Shatter Resistant</t>
  </si>
  <si>
    <t>Model # LBR301050KND6</t>
  </si>
  <si>
    <t>$4164
					/package
						(limit 35 per order)</t>
  </si>
  <si>
    <t>65W Equivalent Day Light BR30 Non-Dimmable LED Flood Light Bulb (6-Pack)</t>
  </si>
  <si>
    <t>https://www.homedepot.com/p/TCP-65W-Equivalent-Day-Light-BR30-Non-Dimmable-LED-Flood-Light-Bulb-6-Pack-LBR301050KND6/205388973</t>
  </si>
  <si>
    <t>&lt;img src="https://images.homedepot-static.com/productImages/30032d8d-f7ac-4432-9965-1ec95e06a5d7/svn/tcp-led-bulbs-lbr301050knd6-64_400_compressed.jpg" alt="65W Equivalent Day Light BR30 Non-Dimmable LED Flood Light Bulb (6-Pack)" /&gt;</t>
  </si>
  <si>
    <t>1516755131-226</t>
  </si>
  <si>
    <t>Model # 433284</t>
  </si>
  <si>
    <t>$7969
					/each
						(limit 35 per order)</t>
  </si>
  <si>
    <t>65W Equivalent Soft White (2700K) BR30 LED Flood Light Bulb</t>
  </si>
  <si>
    <t>https://www.homedepot.com/p/Philips-65W-Equivalent-Soft-White-2700K-BR30-LED-Flood-Light-Bulb-433284/203314446</t>
  </si>
  <si>
    <t>&lt;img src="https://images.homedepot-static.com/productImages/424e230c-8a8e-46fc-b30e-1cc80abdb266/svn/philips-led-bulbs-433284-64_400_compressed.jpg" alt="65W Equivalent Soft White (2700K) BR30 LED Flood Light Bulb" /&gt;</t>
  </si>
  <si>
    <t>1516755074-204</t>
  </si>
  <si>
    <t>Model # RLR209W27KNDBULK</t>
  </si>
  <si>
    <t>$10999
					/package
						(limit 35 per order)</t>
  </si>
  <si>
    <t>50W Equivalent Soft White (2700K) R20 LED Flood Light Bulb (8-Pack)</t>
  </si>
  <si>
    <t>https://www.homedepot.com/p/TCP-50W-Equivalent-Soft-White-2700K-R20-LED-Flood-Light-Bulb-8-Pack-RLR209W27KNDBULK/204514344</t>
  </si>
  <si>
    <t>&lt;img src="https://images.homedepot-static.com/productImages/96078539-dafa-42fb-bdb3-d62a9a261d37/svn/tcp-led-bulbs-rlr209w27kndbulk-64_400_compressed.jpg" alt="50W Equivalent Soft White (2700K) R20 LED Flood Light Bulb (8-Pack)" /&gt;</t>
  </si>
  <si>
    <t>1516755093-210</t>
  </si>
  <si>
    <t>Model # 800020</t>
  </si>
  <si>
    <t>$3597
					/each
						(limit 35 per order)</t>
  </si>
  <si>
    <t>50W Equivalent Daylight 4 in. Retrofit Trim Recessed Downlight Dimmable LED Flood Light Bulb (E)* (2-Pack)</t>
  </si>
  <si>
    <t>https://www.homedepot.com/p/Philips-50W-Equivalent-Daylight-4-in-Retrofit-Trim-Recessed-Downlight-Dimmable-LED-Flood-Light-Bulb-E-2-Pack-800020/206599075</t>
  </si>
  <si>
    <t>&lt;img src="https://images.homedepot-static.com/productImages/219307e5-b96f-4402-b011-2e609d465f15/svn/philips-led-bulbs-800020-64_400_compressed.jpg" alt="50W Equivalent Daylight 4 in. Retrofit Trim Recessed Downlight Dimmable LED Flood Light Bulb (E)* (2-Pack)" /&gt;</t>
  </si>
  <si>
    <t>1516755370-316</t>
  </si>
  <si>
    <t>Model # LED12G24Q-V/830</t>
  </si>
  <si>
    <t>$2469
					/each
						(limit 35 per order)</t>
  </si>
  <si>
    <t>26W Equivalent Warm White R30 4-Pin Plug-in CFL Replacement LED Vertical Light Bulb</t>
  </si>
  <si>
    <t>https://www.homedepot.com/p/GE-26W-Equivalent-Warm-White-R30-4-Pin-Plug-in-CFL-Replacement-LED-Vertical-Light-Bulb-LED12G24Q-V-830/206659467</t>
  </si>
  <si>
    <t>&lt;img src="https://images.homedepot-static.com/productImages/f0922bd3-cc15-4dd0-84ac-37863085fd14/svn/ge-led-bulbs-led12g24q-v-830-64_400_compressed.jpg" alt="26W Equivalent Warm White R30 4-Pin Plug-in CFL Replacement LED Vertical Light Bulb" /&gt;</t>
  </si>
  <si>
    <t>1516755052-197</t>
  </si>
  <si>
    <t>Model # RLR209W27KD</t>
  </si>
  <si>
    <t>$1053
					/each
						(limit 35 per order)</t>
  </si>
  <si>
    <t>50W Equivalent Soft White (2700K) R20 Dimmable LED Flood Light Bulb</t>
  </si>
  <si>
    <t>https://www.homedepot.com/p/TCP-50W-Equivalent-Soft-White-2700K-R20-Dimmable-LED-Flood-Light-Bulb-RLR209W27KD/204387229</t>
  </si>
  <si>
    <t>&lt;img src="https://images.homedepot-static.com/productImages/d813c9fb-4eb6-4c93-b5d9-7c84978dc049/svn/tcp-led-bulbs-rlr209w27kd-64_400_compressed.jpg" alt="50W Equivalent Soft White (2700K) R20 Dimmable LED Flood Light Bulb" /&gt;</t>
  </si>
  <si>
    <t>1516755291-287</t>
  </si>
  <si>
    <t>Model # L9BR30D27KYOW</t>
  </si>
  <si>
    <t>$1776
					/package
						(limit 35 per order)</t>
  </si>
  <si>
    <t>65W Equivalent Soft White BR30 Dimmable LED Light Bulb (2-Pack)</t>
  </si>
  <si>
    <t>https://www.homedepot.com/p/TCP-65W-Equivalent-Soft-White-BR30-Dimmable-LED-Light-Bulb-2-Pack-L9BR30D27KYOW/206078992</t>
  </si>
  <si>
    <t>&lt;img src="https://images.homedepot-static.com/productImages/27dc2dff-0531-4d5a-8f75-df752b08ba7e/svn/tcp-led-bulbs-l9br30d27kyow-64_400_compressed.jpg" alt="65W Equivalent Soft White BR30 Dimmable LED Light Bulb (2-Pack)" /&gt;</t>
  </si>
  <si>
    <t>1516755127-224</t>
  </si>
  <si>
    <t>Model # LED12G24Q-V/835</t>
  </si>
  <si>
    <t>$3783
					/each
						(limit 35 per order)</t>
  </si>
  <si>
    <t>26W Equivalent Bright White R30 4-Pin Plug-in CFL Replacement LED Vertical Light Bulb</t>
  </si>
  <si>
    <t>https://www.homedepot.com/p/GE-26W-Equivalent-Bright-White-R30-4-Pin-Plug-in-CFL-Replacement-LED-Vertical-Light-Bulb-LED12G24Q-V-835/206659478</t>
  </si>
  <si>
    <t>&lt;img src="https://images.homedepot-static.com/productImages/2b5f5770-66e7-4764-b03a-84660f8f16bf/svn/ge-led-bulbs-led12g24q-v-835-64_400_compressed.jpg" alt="26W Equivalent Bright White R30 4-Pin Plug-in CFL Replacement LED Vertical Light Bulb" /&gt;</t>
  </si>
  <si>
    <t>1516755276-281</t>
  </si>
  <si>
    <t>Model # 452235</t>
  </si>
  <si>
    <t>$1046
					/each
						(limit 35 per order)</t>
  </si>
  <si>
    <t>65W Equivalent Soft White BR30 Dimmable Warm Glow LED Flood Light Bulb</t>
  </si>
  <si>
    <t>https://www.homedepot.com/p/Philips-65W-Equivalent-Soft-White-BR30-Dimmable-Warm-Glow-LED-Flood-Light-Bulb-452235/206156489</t>
  </si>
  <si>
    <t>&lt;img src="https://images.homedepot-static.com/productImages/f8fefab7-32f5-42dc-a32d-c468c30e76af/svn/philips-led-bulbs-452235-64_400_compressed.jpg" alt="65W Equivalent Soft White BR30 Dimmable Warm Glow LED Flood Light Bulb" /&gt;</t>
  </si>
  <si>
    <t>1516755003-183</t>
  </si>
  <si>
    <t>Model # BBR40-07627FLF-12DE26-1U100</t>
  </si>
  <si>
    <t>$1497
					/each
						(limit 6 per order)</t>
  </si>
  <si>
    <t>Equivalent Soft White BR40 Dimmable LED Flood Light Bulb</t>
  </si>
  <si>
    <t>https://www.homedepot.com/p/Cree-Equivalent-Soft-White-BR40-Dimmable-LED-Flood-Light-Bulb-BBR40-07627FLF-12DE26-1U100/206441560</t>
  </si>
  <si>
    <t>&lt;img src="https://images.homedepot-static.com/productImages/d5b0be29-27a4-47a1-8332-f0d34ef4774e/svn/cree-led-bulbs-bbr40-07627flf-12de26-1u100-64_400_compressed.jpg" alt="Equivalent Soft White BR40 Dimmable LED Flood Light Bulb" /&gt;</t>
  </si>
  <si>
    <t>1516755485-355</t>
  </si>
  <si>
    <t>Model # BR30LED102</t>
  </si>
  <si>
    <t>$1200
					/each</t>
  </si>
  <si>
    <t>Elegant Lighting</t>
  </si>
  <si>
    <t>65W Equivalent Soft White E26 Dimmable LED Light Bulb</t>
  </si>
  <si>
    <t>https://www.homedepot.com/p/Elegant-Lighting-65W-Equivalent-Soft-White-E26-Dimmable-LED-Light-Bulb-BR30LED102/207163410</t>
  </si>
  <si>
    <t>&lt;img src="https://images.homedepot-static.com/productImages/0d9249cd-6ff7-4ae6-9f93-2da8429e0ab2/svn/elegant-lighting-led-bulbs-br30led102-64_400_compressed.jpg" alt="65W Equivalent Soft White E26 Dimmable LED Light Bulb" /&gt;</t>
  </si>
  <si>
    <t>1516755109-217</t>
  </si>
  <si>
    <t>Model # BR20LED101</t>
  </si>
  <si>
    <t>$1100
					/each</t>
  </si>
  <si>
    <t>50W Equivalent Soft White E26 Dimmable LED Light Bulb</t>
  </si>
  <si>
    <t>https://www.homedepot.com/p/Elegant-Lighting-50W-Equivalent-Soft-White-E26-Dimmable-LED-Light-Bulb-BR20LED101/207163407</t>
  </si>
  <si>
    <t>&lt;img src="https://images.homedepot-static.com/productImages/14fd22d0-a57f-4f1f-9183-017b702bb791/svn/elegant-lighting-led-bulbs-br20led101-64_400_compressed.jpg" alt="50W Equivalent Soft White E26 Dimmable LED Light Bulb" /&gt;</t>
  </si>
  <si>
    <t>1516755095-211</t>
  </si>
  <si>
    <t>Model # L7522</t>
  </si>
  <si>
    <t>Luminance</t>
  </si>
  <si>
    <t>17W Equivalent 2,700K BR40 Dimmable LED Light Bulb</t>
  </si>
  <si>
    <t>https://www.homedepot.com/p/Luminance-17W-Equivalent-2-700K-BR40-Dimmable-LED-Light-Bulb-L7522/206877424</t>
  </si>
  <si>
    <t>&lt;img src="https://images.homedepot-static.com/productImages/ee628966-ef57-4399-980f-0aa7be68394d/svn/luminance-led-bulbs-l7522-64_400_compressed.jpg" alt="17W Equivalent 2,700K BR40 Dimmable LED Light Bulb" /&gt;</t>
  </si>
  <si>
    <t>1516755064-201</t>
  </si>
  <si>
    <t>Model # BR40LED101</t>
  </si>
  <si>
    <t>$1800
					/each</t>
  </si>
  <si>
    <t>75W Equivalent Soft White E26 Dimmable LED Light Bulb</t>
  </si>
  <si>
    <t>https://www.homedepot.com/p/Elegant-Lighting-75W-Equivalent-Soft-White-E26-Dimmable-LED-Light-Bulb-BR40LED101/207163411</t>
  </si>
  <si>
    <t>&lt;img src="https://images.homedepot-static.com/productImages/5b757d3d-f0a4-4cfb-a8ed-2dfe79d6df0c/svn/elegant-lighting-led-bulbs-br40led101-64_400_compressed.jpg" alt="75W Equivalent Soft White E26 Dimmable LED Light Bulb" /&gt;</t>
  </si>
  <si>
    <t>1516755097-212</t>
  </si>
  <si>
    <t>Model # L7520-1</t>
  </si>
  <si>
    <t>$1976
					/each</t>
  </si>
  <si>
    <t>7.5W Equivalent 2,700K R20 Dimmable LED Light Bulb</t>
  </si>
  <si>
    <t>https://www.homedepot.com/p/Luminance-7-5W-Equivalent-2-700K-R20-Dimmable-LED-Light-Bulb-L7520-1/206877425</t>
  </si>
  <si>
    <t>&lt;img src="https://images.homedepot-static.com/productImages/c0c21ab3-85d6-4be7-ac65-141b4070a7a5/svn/luminance-led-bulbs-l7520-1-64_400_compressed.jpg" alt="7.5W Equivalent 2,700K R20 Dimmable LED Light Bulb" /&gt;</t>
  </si>
  <si>
    <t>1516755047-195</t>
  </si>
  <si>
    <t>Model # L7521</t>
  </si>
  <si>
    <t>$1997
					/each</t>
  </si>
  <si>
    <t>12W Equivalent 2,700K BR30 Dimmable LED Light Bulb</t>
  </si>
  <si>
    <t>https://www.homedepot.com/p/Luminance-12W-Equivalent-2-700K-BR30-Dimmable-LED-Light-Bulb-L7521/206877435</t>
  </si>
  <si>
    <t>&lt;img src="https://images.homedepot-static.com/productImages/3a6768df-24d4-410c-9209-7c278cad04d7/svn/luminance-led-bulbs-l7521-64_400_compressed.jpg" alt="12W Equivalent 2,700K BR30 Dimmable LED Light Bulb" /&gt;</t>
  </si>
  <si>
    <t>1516755315-295</t>
  </si>
  <si>
    <t>Model # BR30LED101</t>
  </si>
  <si>
    <t>https://www.homedepot.com/p/Elegant-Lighting-65W-Equivalent-Soft-White-E26-Dimmable-LED-Light-Bulb-BR30LED101/207163409</t>
  </si>
  <si>
    <t>&lt;img src="https://images.homedepot-static.com/productImages/dac47bc3-88c4-44de-81fe-d6f025ecffad/svn/elegant-lighting-led-bulbs-br30led101-64_400_compressed.jpg" alt="65W Equivalent Soft White E26 Dimmable LED Light Bulb" /&gt;</t>
  </si>
  <si>
    <t>1516755100-213</t>
  </si>
  <si>
    <t>Model # BBR40-07650FLF-12DE26-1U100</t>
  </si>
  <si>
    <t>$1586
					/each
						(limit 6 per order)</t>
  </si>
  <si>
    <t>85W BR40 LED Daylight</t>
  </si>
  <si>
    <t>https://www.homedepot.com/p/Cree-85W-BR40-LED-Daylight-BBR40-07650FLF-12DE26-1U100/206441568</t>
  </si>
  <si>
    <t>&lt;img src="https://images.homedepot-static.com/productImages/83f94bc5-b910-4b2a-9ec2-e8d4f187a30d/svn/cree-led-bulbs-bbr40-07650flf-12de26-1u100-64_400_compressed.jpg" alt="85W BR40 LED Daylight" /&gt;</t>
  </si>
  <si>
    <t>1516755367-315</t>
  </si>
  <si>
    <t>Model # BR20LED102</t>
  </si>
  <si>
    <t>https://www.homedepot.com/p/Elegant-Lighting-50W-Equivalent-Soft-White-E26-Dimmable-LED-Light-Bulb-BR20LED102/207163408</t>
  </si>
  <si>
    <t>&lt;img src="https://images.homedepot-static.com/productImages/7e5ca1b0-b039-4491-933e-3642ef620d8f/svn/elegant-lighting-led-bulbs-br20led102-64_400_compressed.jpg" alt="50W Equivalent Soft White E26 Dimmable LED Light Bulb" /&gt;</t>
  </si>
  <si>
    <t>1516755035-191</t>
  </si>
  <si>
    <t>Model # BR40DM/10KLED/MP/12</t>
  </si>
  <si>
    <t>$6997
					/each
						(limit 35 per order)</t>
  </si>
  <si>
    <t>65W Equivalent Soft White BR40 Dimmable LED Light Bulb Maintenance Pack (12-Pack)</t>
  </si>
  <si>
    <t>https://www.homedepot.com/p/Feit-Electric-65W-Equivalent-Soft-White-BR40-Dimmable-LED-Light-Bulb-Maintenance-Pack-12-Pack-BR40DM-10KLED-MP-12/206676145</t>
  </si>
  <si>
    <t>&lt;img src="https://images.homedepot-static.com/productImages/5ae555e7-015d-46bf-9cbb-078055e716da/svn/feit-electric-led-bulbs-br40dm-10kled-mp-12-64_400_compressed.jpg" alt="65W Equivalent Soft White BR40 Dimmable LED Light Bulb Maintenance Pack (12-Pack)" /&gt;</t>
  </si>
  <si>
    <t>1516755505-362</t>
  </si>
  <si>
    <t>Model # RLBR30927KD8</t>
  </si>
  <si>
    <t>$3799
					/each</t>
  </si>
  <si>
    <t>65W Equivalent Soft White BR30 Dimmable LED Flood Light Bulb (8-Pack)</t>
  </si>
  <si>
    <t>https://www.homedepot.com/p/TCP-65W-Equivalent-Soft-White-BR30-Dimmable-LED-Flood-Light-Bulb-8-Pack-RLBR30927KD8/300243352</t>
  </si>
  <si>
    <t>&lt;img src="https://images.homedepot-static.com/productImages/5e08875b-f6e6-47e7-b178-fb000a7b6332/svn/tcp-led-bulbs-rlbr30927kd8-64_400_compressed.jpg" alt="65W Equivalent Soft White BR30 Dimmable LED Flood Light Bulb (8-Pack)" /&gt;</t>
  </si>
  <si>
    <t>1516755268-278</t>
  </si>
  <si>
    <t>Model # 1003015003</t>
  </si>
  <si>
    <t>$988
					/each
						(limit 6 per order)</t>
  </si>
  <si>
    <t>75W Equivalent Daylight BR30 Dimmable LED Light Bulb (2-Pack)</t>
  </si>
  <si>
    <t>https://www.homedepot.com/p/EcoSmart-75W-Equivalent-Daylight-BR30-Dimmable-LED-Light-Bulb-2-Pack-1003015003/206702080</t>
  </si>
  <si>
    <t>&lt;img src="https://images.homedepot-static.com/productImages/a0e1317c-eef2-4b89-a23b-c0f9e929a4de/svn/ecosmart-led-bulbs-1003015003-64_400_compressed.jpg" alt="75W Equivalent Daylight BR30 Dimmable LED Light Bulb (2-Pack)" /&gt;</t>
  </si>
  <si>
    <t>1516755388-322</t>
  </si>
  <si>
    <t>Model # ER20-1020e</t>
  </si>
  <si>
    <t>$599
					/each
						(limit 35 per order)</t>
  </si>
  <si>
    <t>45W Equivalent Warm White R20 Dimmable LED Directional Flood Light Bulb</t>
  </si>
  <si>
    <t>https://www.homedepot.com/p/Euri-Lighting-45W-Equivalent-Warm-White-R20-Dimmable-LED-Directional-Flood-Light-Bulb-ER20-1020e/206508465</t>
  </si>
  <si>
    <t>&lt;img src="https://images.homedepot-static.com/productImages/bfd1d338-27f4-44fd-b7ea-0c4d75158096/svn/euri-lighting-led-bulbs-er20-1020e-64_400_compressed.jpg" alt="45W Equivalent Warm White R20 Dimmable LED Directional Flood Light Bulb" /&gt;</t>
  </si>
  <si>
    <t>1516755435-339</t>
  </si>
  <si>
    <t>Model # 800004</t>
  </si>
  <si>
    <t>50W Equivalent Soft White 4 in. Retrofit Trim Recessed Downlight Dimmable LED Flood Light Bulb (E)* (2-Pack)</t>
  </si>
  <si>
    <t>https://www.homedepot.com/p/Philips-50W-Equivalent-Soft-White-4-in-Retrofit-Trim-Recessed-Downlight-Dimmable-LED-Flood-Light-Bulb-E-2-Pack-800004/206599074</t>
  </si>
  <si>
    <t>&lt;img src="https://images.homedepot-static.com/productImages/bc987284-dba9-4684-9f78-49fc328c5d93/svn/philips-led-bulbs-800004-64_400_compressed.jpg" alt="50W Equivalent Soft White 4 in. Retrofit Trim Recessed Downlight Dimmable LED Flood Light Bulb (E)* (2-Pack)" /&gt;</t>
  </si>
  <si>
    <t>1516755185-245</t>
  </si>
  <si>
    <t>Model # 457085</t>
  </si>
  <si>
    <t>$2620
					/case
						(limit 35 per order)</t>
  </si>
  <si>
    <t>65W Equivalent Daylight BR30 Dimmable LED Light Bulb (E) (4-Pack)</t>
  </si>
  <si>
    <t>https://www.homedepot.com/p/Philips-65W-Equivalent-Daylight-BR30-Dimmable-LED-Light-Bulb-E-4-Pack-457085/206355727</t>
  </si>
  <si>
    <t>&lt;img src="https://images.homedepot-static.com/productImages/eb90daf8-417c-47b6-b42a-65923c68db84/svn/philips-led-bulbs-457085-64_400_compressed.jpg" alt="65W Equivalent Daylight BR30 Dimmable LED Light Bulb (E) (4-Pack)" /&gt;</t>
  </si>
  <si>
    <t>1516755360-312</t>
  </si>
  <si>
    <t>Model # ER30-1050e</t>
  </si>
  <si>
    <t>$899
					/each
						(limit 35 per order)</t>
  </si>
  <si>
    <t>85W Equivalent White BR30 Dimmable LED Directional Flood Light Bulb</t>
  </si>
  <si>
    <t>https://www.homedepot.com/p/Euri-Lighting-85W-Equivalent-White-BR30-Dimmable-LED-Directional-Flood-Light-Bulb-ER30-1050e/206508489</t>
  </si>
  <si>
    <t>&lt;img src="https://images.homedepot-static.com/productImages/3dc3765f-8219-448b-a2c8-48f6ad6f1138/svn/euri-lighting-led-bulbs-er30-1050e-64_400_compressed.jpg" alt="85W Equivalent White BR30 Dimmable LED Directional Flood Light Bulb" /&gt;</t>
  </si>
  <si>
    <t>1516755398-326</t>
  </si>
  <si>
    <t>Model # 0514800</t>
  </si>
  <si>
    <t>$849
					/each</t>
  </si>
  <si>
    <t>https://www.homedepot.com/p/Westinghouse-65W-Equivalent-Daylight-BR30-Dimmable-LED-Light-Bulb-0514800/300246970</t>
  </si>
  <si>
    <t>&lt;img src="https://images.homedepot-static.com/productImages/25ab0796-6b19-4a67-8864-19567b17cbf7/svn/westinghouse-led-bulbs-0514800-64_400_compressed.jpg" alt="65W Equivalent Daylight BR30 Dimmable LED Light Bulb" /&gt;</t>
  </si>
  <si>
    <t>1516755285-284</t>
  </si>
  <si>
    <t>Model # 5301020</t>
  </si>
  <si>
    <t>65W Equivalent Cool Bright BR30 Dimmable LED Light Bulb (6-Pack)</t>
  </si>
  <si>
    <t>https://www.homedepot.com/p/Westinghouse-65W-Equivalent-Cool-Bright-BR30-Dimmable-LED-Light-Bulb-6-Pack-5301020/300273517</t>
  </si>
  <si>
    <t>&lt;img src="https://images.homedepot-static.com/productImages/4ae72659-edd6-41fe-a39d-e202875dcaaa/svn/westinghouse-led-bulbs-5301020-64_400_compressed.jpg" alt="65W Equivalent Cool Bright BR30 Dimmable LED Light Bulb (6-Pack)" /&gt;</t>
  </si>
  <si>
    <t>1516755372-317</t>
  </si>
  <si>
    <t>Model # LED13DBR40SW9HT</t>
  </si>
  <si>
    <t>$2619
					/each</t>
  </si>
  <si>
    <t>65W Equivalent Soft White (2700K) High Definition BR40 Dimmable LED Light Bulb</t>
  </si>
  <si>
    <t>https://www.homedepot.com/p/GE-65W-Equivalent-Soft-White-2700K-High-Definition-BR40-Dimmable-LED-Light-Bulb-LED13DBR40SW9HT/207202975</t>
  </si>
  <si>
    <t>&lt;img src="https://images.homedepot-static.com/productImages/53d954e0-0ded-48c8-85fb-0677f69383a6/svn/ge-led-bulbs-led13dbr40sw9ht-64_400_compressed.jpg" alt="65W Equivalent Soft White (2700K) High Definition BR40 Dimmable LED Light Bulb" /&gt;</t>
  </si>
  <si>
    <t>1516755148-231</t>
  </si>
  <si>
    <t>Model # ML13BR30827110D</t>
  </si>
  <si>
    <t>$837
					/each</t>
  </si>
  <si>
    <t>Maximus</t>
  </si>
  <si>
    <t>65W Equivalent Soft White BR30 Dimmable LED Light Bulb</t>
  </si>
  <si>
    <t>https://www.homedepot.com/p/Maximus-65W-Equivalent-Soft-White-BR30-Dimmable-LED-Light-Bulb-ML13BR30827110D/300832673</t>
  </si>
  <si>
    <t>&lt;img src="https://images.homedepot-static.com/productImages/a7f96b94-4f6a-4ab0-9465-ed94c7e067c8/svn/maximus-led-bulbs-ml13br30827110d-64_400_compressed.jpg" alt="65W Equivalent Soft White BR30 Dimmable LED Light Bulb" /&gt;</t>
  </si>
  <si>
    <t>1516755066-202</t>
  </si>
  <si>
    <t>Model # ER20-1050e</t>
  </si>
  <si>
    <t>$565
					/each
						(limit 35 per order)</t>
  </si>
  <si>
    <t>45W Equivalent White R20 Dimmable LED Directional Flood Light Bulb</t>
  </si>
  <si>
    <t>https://www.homedepot.com/p/Euri-Lighting-45W-Equivalent-White-R20-Dimmable-LED-Directional-Flood-Light-Bulb-ER20-1050e/206508466</t>
  </si>
  <si>
    <t>&lt;img src="https://images.homedepot-static.com/productImages/9e891c0a-940f-4ebe-9b16-22aa4b845373/svn/euri-lighting-led-bulbs-er20-1050e-64_400_compressed.jpg" alt="45W Equivalent White R20 Dimmable LED Directional Flood Light Bulb" /&gt;</t>
  </si>
  <si>
    <t>1516755187-246</t>
  </si>
  <si>
    <t>Model # D7R20827WFLD</t>
  </si>
  <si>
    <t>$597
					/each</t>
  </si>
  <si>
    <t>Duracell</t>
  </si>
  <si>
    <t>45W Equivalent Soft White R20 Dimmable LED Light Bulb</t>
  </si>
  <si>
    <t>https://www.homedepot.com/p/Duracell-45W-Equivalent-Soft-White-R20-Dimmable-LED-Light-Bulb-D7R20827WFLD/300832683</t>
  </si>
  <si>
    <t>&lt;img src="https://images.homedepot-static.com/productImages/d070ea8b-cdc6-4a83-81ca-4458ce5e250e/svn/duracell-led-bulbs-d7r20827wfld-64_400_compressed.jpg" alt="45W Equivalent Soft White R20 Dimmable LED Light Bulb" /&gt;</t>
  </si>
  <si>
    <t>1516755219-258</t>
  </si>
  <si>
    <t>Model # 3316200</t>
  </si>
  <si>
    <t>$1288
					/each</t>
  </si>
  <si>
    <t>75W Equivalent Cool Bright R40 Dimmable LED Light Bulb</t>
  </si>
  <si>
    <t>https://www.homedepot.com/p/Westinghouse-75W-Equivalent-Cool-Bright-R40-Dimmable-LED-Light-Bulb-3316200/300246986</t>
  </si>
  <si>
    <t>&lt;img src="https://images.homedepot-static.com/productImages/25a92cd7-01a3-4353-be14-45c820709f45/svn/westinghouse-led-bulbs-3316200-64_400_compressed.jpg" alt="75W Equivalent Cool Bright R40 Dimmable LED Light Bulb" /&gt;</t>
  </si>
  <si>
    <t>1516755273-280</t>
  </si>
  <si>
    <t>Model # DL15BR40827110D</t>
  </si>
  <si>
    <t>75W Equivalent Soft White BR40 Dimmable LED Light Bulb</t>
  </si>
  <si>
    <t>https://www.homedepot.com/p/Duracell-75W-Equivalent-Soft-White-BR40-Dimmable-LED-Light-Bulb-DL15BR40827110D/300832682</t>
  </si>
  <si>
    <t>&lt;img src="https://images.homedepot-static.com/productImages/0068baea-b31a-4fa7-8c2f-9511394f3024/svn/duracell-led-bulbs-dl15br40827110d-64_400_compressed.jpg" alt="75W Equivalent Soft White BR40 Dimmable LED Light Bulb" /&gt;</t>
  </si>
  <si>
    <t>1516755341-305</t>
  </si>
  <si>
    <t>Model # LED13DBR40DL9HT</t>
  </si>
  <si>
    <t>65W Equivalent Daylight (5000K) High Definition BR40 Dimmable LED Light Bulb</t>
  </si>
  <si>
    <t>https://www.homedepot.com/p/GE-65W-Equivalent-Daylight-5000K-High-Definition-BR40-Dimmable-LED-Light-Bulb-LED13DBR40DL9HT/207202976</t>
  </si>
  <si>
    <t>&lt;img src="https://images.homedepot-static.com/productImages/5bf45c8c-8265-491e-b2f6-55eea4cb1edb/svn/ge-led-bulbs-led13dbr40dl9ht-64_400_compressed.jpg" alt="65W Equivalent Daylight (5000K) High Definition BR40 Dimmable LED Light Bulb" /&gt;</t>
  </si>
  <si>
    <t>1516755358-311</t>
  </si>
  <si>
    <t>Model # BR30-Z3</t>
  </si>
  <si>
    <t>$1904
					/each
						(limit 35 per order)</t>
  </si>
  <si>
    <t>3M</t>
  </si>
  <si>
    <t>85W Equivalent Soft White BR30 Dimmable LED Light Bulb</t>
  </si>
  <si>
    <t>https://www.homedepot.com/p/3M-85W-Equivalent-Soft-White-BR30-Dimmable-LED-Light-Bulb-BR30-Z3/206265019</t>
  </si>
  <si>
    <t>&lt;img src="https://images.homedepot-static.com/productImages/f9e32687-a612-4917-8ca2-ea63439a26d5/svn/3m-led-bulbs-br30-z3-64_400_compressed.jpg" alt="85W Equivalent Soft White BR30 Dimmable LED Light Bulb" /&gt;</t>
  </si>
  <si>
    <t>1516754998-181</t>
  </si>
  <si>
    <t>Model # 4300000</t>
  </si>
  <si>
    <t>$1525
					/each
						(limit 35 per order)</t>
  </si>
  <si>
    <t>65W Equivalent Soft White R30 Dimmable Flood LED Light Bulb</t>
  </si>
  <si>
    <t>https://www.homedepot.com/p/Westinghouse-65W-Equivalent-Soft-White-R30-Dimmable-Flood-LED-Light-Bulb-4300000/206105551</t>
  </si>
  <si>
    <t>&lt;img src="https://images.homedepot-static.com/productImages/6c87edc1-ee9f-4d07-aed4-33fa0869f8ec/svn/westinghouse-led-bulbs-4300000-64_400_compressed.jpg" alt="65W Equivalent Soft White R30 Dimmable Flood LED Light Bulb" /&gt;</t>
  </si>
  <si>
    <t>1516755259-274</t>
  </si>
  <si>
    <t>Model # 4305020</t>
  </si>
  <si>
    <t>$4719
					/each</t>
  </si>
  <si>
    <t>50W Equivalent Warm White R20 Dimmable LED Light Bulb (6-Pack)</t>
  </si>
  <si>
    <t>https://www.homedepot.com/p/Westinghouse-50W-Equivalent-Warm-White-R20-Dimmable-LED-Light-Bulb-6-Pack-4305020/300273509</t>
  </si>
  <si>
    <t>&lt;img src="https://images.homedepot-static.com/productImages/904f7093-7a36-45a8-9730-d59a97ebf75d/svn/westinghouse-led-bulbs-4305020-64_400_compressed.jpg" alt="50W Equivalent Warm White R20 Dimmable LED Light Bulb (6-Pack)" /&gt;</t>
  </si>
  <si>
    <t>1516755070-203</t>
  </si>
  <si>
    <t>Model # 5305000</t>
  </si>
  <si>
    <t>$391
					/each</t>
  </si>
  <si>
    <t>50W Equivalent Soft White R20 Dimmable LED Light Bulb</t>
  </si>
  <si>
    <t>https://www.homedepot.com/p/Westinghouse-50W-Equivalent-Soft-White-R20-Dimmable-LED-Light-Bulb-5305000/300958110</t>
  </si>
  <si>
    <t>&lt;img src="https://images.homedepot-static.com/productImages/967f9e4c-6147-4a99-9207-c2a651736566/svn/westinghouse-led-bulbs-5305000-64_400_compressed.jpg" alt="50W Equivalent Soft White R20 Dimmable LED Light Bulb" /&gt;</t>
  </si>
  <si>
    <t>1516755228-262</t>
  </si>
  <si>
    <t>Model # 1003012703</t>
  </si>
  <si>
    <t>$1497
					/each
						(limit 4 per order)</t>
  </si>
  <si>
    <t>50W Equivalent Soft White BR20 Dimmable LED Light Bulb (3-Pack)</t>
  </si>
  <si>
    <t>https://www.homedepot.com/p/EcoSmart-50W-Equivalent-Soft-White-BR20-Dimmable-LED-Light-Bulb-3-Pack-1003012703/206702058</t>
  </si>
  <si>
    <t>&lt;img src="https://images.homedepot-static.com/productImages/3354812a-e0b8-40d7-9854-f2b7fbfa7b4f/svn/ecosmart-led-bulbs-1003012703-64_400_compressed.jpg" alt="50W Equivalent Soft White BR20 Dimmable LED Light Bulb (3-Pack)" /&gt;</t>
  </si>
  <si>
    <t>1516755446-343</t>
  </si>
  <si>
    <t>Model # 1003017802</t>
  </si>
  <si>
    <t>$1697
					/each
						(limit 4 per order)</t>
  </si>
  <si>
    <t>50W Equivalent Daylight BR20 Dimmable LED Light Bulb (3-Pack)</t>
  </si>
  <si>
    <t>https://www.homedepot.com/p/EcoSmart-50W-Equivalent-Daylight-BR20-Dimmable-LED-Light-Bulb-3-Pack-1003017802/300876305</t>
  </si>
  <si>
    <t>&lt;img src="https://images.homedepot-static.com/productImages/f429b903-b4b3-4f40-a6dd-8f0e5577e519/svn/ecosmart-led-bulbs-1003017802-64_400_compressed.jpg" alt="50W Equivalent Daylight BR20 Dimmable LED Light Bulb (3-Pack)" /&gt;</t>
  </si>
  <si>
    <t>1516755404-328</t>
  </si>
  <si>
    <t>Model # 3306300</t>
  </si>
  <si>
    <t>$2027
					/each
						(limit 35 per order)</t>
  </si>
  <si>
    <t>70W Equivalent Soft White R40 Reflector Dimmable Flood LED Light Bulb</t>
  </si>
  <si>
    <t>https://www.homedepot.com/p/Westinghouse-70W-Equivalent-Soft-White-R40-Reflector-Dimmable-Flood-LED-Light-Bulb-3306300/206482567</t>
  </si>
  <si>
    <t>&lt;img src="https://images.homedepot-static.com/productImages/ed6dbf20-3c08-4bf3-9f5c-a46633f11afc/svn/westinghouse-led-bulbs-3306300-64_400_compressed.jpg" alt="70W Equivalent Soft White R40 Reflector Dimmable Flood LED Light Bulb" /&gt;</t>
  </si>
  <si>
    <t>1516755325-299</t>
  </si>
  <si>
    <t>Model # ER20-2020e</t>
  </si>
  <si>
    <t>$1199
					/each</t>
  </si>
  <si>
    <t>50W Equivalent Warm White (2700K) R20 Dimmable MCOB LED Flood Light Bulb</t>
  </si>
  <si>
    <t>https://www.homedepot.com/p/Euri-Lighting-50W-Equivalent-Warm-White-2700K-R20-Dimmable-MCOB-LED-Flood-Light-Bulb-ER20-2020e/300079436</t>
  </si>
  <si>
    <t>&lt;img src="https://images.homedepot-static.com/productImages/164aa5ef-2622-44bf-b6a8-4d4547441106/svn/euri-lighting-led-bulbs-er20-2020e-64_400_compressed.jpg" alt="50W Equivalent Warm White (2700K) R20 Dimmable MCOB LED Flood Light Bulb" /&gt;</t>
  </si>
  <si>
    <t>1516755226-261</t>
  </si>
  <si>
    <t>Model # 1003015903</t>
  </si>
  <si>
    <t>https://www.homedepot.com/p/EcoSmart-75W-Equivalent-Soft-White-BR30-Dimmable-LED-Light-Bulb-2-Pack-1003015903/300876300</t>
  </si>
  <si>
    <t>&lt;img src="https://images.homedepot-static.com/productImages/55b3554b-a851-4fc0-8e52-378dbc8b430d/svn/ecosmart-led-bulbs-1003015903-64_400_compressed.jpg" alt="75W Equivalent Soft White BR30 Dimmable LED Light Bulb (2-Pack)" /&gt;</t>
  </si>
  <si>
    <t>1516755383-320</t>
  </si>
  <si>
    <t>Model # 4306300</t>
  </si>
  <si>
    <t>75W Equivalent Soft White R40 Dimmable LED Light Bulb</t>
  </si>
  <si>
    <t>https://www.homedepot.com/p/Westinghouse-75W-Equivalent-Soft-White-R40-Dimmable-LED-Light-Bulb-4306300/300246990</t>
  </si>
  <si>
    <t>&lt;img src="https://images.homedepot-static.com/productImages/dee2d117-f049-4ab9-9bd7-6a2ca996444e/svn/westinghouse-led-bulbs-4306300-64_400_compressed.jpg" alt="75W Equivalent Soft White R40 Dimmable LED Light Bulb" /&gt;</t>
  </si>
  <si>
    <t>1516755353-309</t>
  </si>
  <si>
    <t>Model # 1003018002</t>
  </si>
  <si>
    <t>$2488
					/each
						(limit 2 per order)</t>
  </si>
  <si>
    <t>https://www.homedepot.com/p/EcoSmart-65W-Equivalent-Daylight-BR30-Dimmable-LED-Light-Bulb-6-Pack-1003018002/300876288</t>
  </si>
  <si>
    <t>&lt;img src="https://images.homedepot-static.com/productImages/aab6cbf6-4a7c-4c06-805e-27a80b059ca1/svn/ecosmart-led-bulbs-1003018002-64_400_compressed.jpg" alt="65W Equivalent Daylight BR30 Dimmable LED Light Bulb (6-Pack)" /&gt;</t>
  </si>
  <si>
    <t>1516755452-345</t>
  </si>
  <si>
    <t>Model # R20DM/10KLED/MP/6</t>
  </si>
  <si>
    <t>$2597
					/each</t>
  </si>
  <si>
    <t>45W Equivalent Soft White R20 Dimmable LED Light Bulb Maintenance Pack (6-Pack)</t>
  </si>
  <si>
    <t>https://www.homedepot.com/p/Feit-Electric-45W-Equivalent-Soft-White-R20-Dimmable-LED-Light-Bulb-Maintenance-Pack-6-Pack-R20DM-10KLED-MP-6/206974992</t>
  </si>
  <si>
    <t>&lt;img src="https://images.homedepot-static.com/productImages/39af9ddd-b725-4421-bafc-087cbb4ba07c/svn/feit-electric-led-bulbs-r20dm-10kled-mp-6-64_400_compressed.jpg" alt="45W Equivalent Soft White R20 Dimmable LED Light Bulb Maintenance Pack (6-Pack)" /&gt;</t>
  </si>
  <si>
    <t>1516755502-361</t>
  </si>
  <si>
    <t>Model # B306527HB223</t>
  </si>
  <si>
    <t>$1198
					/set</t>
  </si>
  <si>
    <t>65W Equivalent Warm White BR30 Dimmable Led Light Bulb (2-Pack)</t>
  </si>
  <si>
    <t>https://www.homedepot.com/p/Honeywell-65W-Equivalent-Warm-White-BR30-Dimmable-Led-Light-Bulb-2-Pack-B306527HB223/207051786</t>
  </si>
  <si>
    <t>&lt;img src="https://images.homedepot-static.com/productImages/3c540290-9530-49c2-8700-d560f664d250/svn/honeywell-led-bulbs-b306527hb223-64_400_compressed.jpg" alt="65W Equivalent Warm White BR30 Dimmable Led Light Bulb (2-Pack)" /&gt;</t>
  </si>
  <si>
    <t>1516755336-304</t>
  </si>
  <si>
    <t>Model # 5305520</t>
  </si>
  <si>
    <t>$3997
					/package</t>
  </si>
  <si>
    <t>https://www.homedepot.com/p/Westinghouse-65W-Equivalent-Soft-White-BR30-Dimmable-LED-Light-Bulb-6-Pack-5305520/300273516</t>
  </si>
  <si>
    <t>&lt;img src="https://images.homedepot-static.com/productImages/1d8855b4-57c0-4a20-82df-9746956d99e9/svn/westinghouse-led-bulbs-5305520-64_400_compressed.jpg" alt="65W Equivalent Soft White BR30 Dimmable LED Light Bulb (6-Pack)" /&gt;</t>
  </si>
  <si>
    <t>1516755050-196</t>
  </si>
  <si>
    <t>Model # 4316100</t>
  </si>
  <si>
    <t>$797
					/each</t>
  </si>
  <si>
    <t>https://www.homedepot.com/p/Westinghouse-50W-Equivalent-Bright-White-R20-Dimmable-LED-Light-Bulb-4316100/300958111</t>
  </si>
  <si>
    <t>&lt;img src="https://images.homedepot-static.com/productImages/ae67b6fb-1e66-4253-b048-502a36ca5a18/svn/westinghouse-led-bulbs-4316100-64_400_compressed.jpg" alt="50W Equivalent Bright White R20 Dimmable LED Light Bulb" /&gt;</t>
  </si>
  <si>
    <t>1516755251-271</t>
  </si>
  <si>
    <t>Model # SBR40-11050FLFD-12DE26-1-11</t>
  </si>
  <si>
    <t>$1586
					/each
						(limit 6 per order)</t>
  </si>
  <si>
    <t>85W Equivalent Daylight (5000K) BR40 Dimmable LED Flood Light</t>
  </si>
  <si>
    <t>https://www.homedepot.com/p/Cree-85W-Equivalent-Daylight-5000K-BR40-Dimmable-LED-Flood-Light-SBR40-11050FLFD-12DE26-1-11/207136086</t>
  </si>
  <si>
    <t>&lt;img src="https://images.homedepot-static.com/productImages/18de7730-cce3-4954-a170-60504094905c/svn/cree-led-bulbs-sbr40-11050flfd-12de26-1-11-64_400_compressed.jpg" alt="85W Equivalent Daylight (5000K) BR40 Dimmable LED Flood Light" /&gt;</t>
  </si>
  <si>
    <t>1516755468-350</t>
  </si>
  <si>
    <t>Model # 39037</t>
  </si>
  <si>
    <t>$2614
					/each</t>
  </si>
  <si>
    <t>Globe Electric</t>
  </si>
  <si>
    <t>https://www.homedepot.com/p/Globe-Electric-65W-Equivalent-Daylight-BR30-Dimmable-LED-Light-Bulb-6-Pack-39037/300525086</t>
  </si>
  <si>
    <t>&lt;img src="https://images.homedepot-static.com/productImages/e785a239-3da7-4653-8f84-975b9a6bb4b8/svn/globe-electric-led-bulbs-39037-64_400_compressed.jpg" alt="65W Equivalent Daylight BR30 Dimmable LED Light Bulb (6-Pack)" /&gt;</t>
  </si>
  <si>
    <t>1516755385-321</t>
  </si>
  <si>
    <t>Model # LED10DR30DL9-HT2</t>
  </si>
  <si>
    <t>$1897
					/each</t>
  </si>
  <si>
    <t>65W Equivalent Daylight (5000K) High Definition BR30 Dimmable LED Light Bulb (2-Pack)</t>
  </si>
  <si>
    <t>https://www.homedepot.com/p/GE-65W-Equivalent-Daylight-5000K-High-Definition-BR30-Dimmable-LED-Light-Bulb-2-Pack-LED10DR30DL9-HT2/207202973</t>
  </si>
  <si>
    <t>&lt;img src="https://images.homedepot-static.com/productImages/fa9f1f6f-f30a-42a6-89e8-11bb228a029f/svn/ge-led-bulbs-led10dr30dl9-ht2-64_400_compressed.jpg" alt="65W Equivalent Daylight (5000K) High Definition BR30 Dimmable LED Light Bulb (2-Pack)" /&gt;</t>
  </si>
  <si>
    <t>1516755117-220</t>
  </si>
  <si>
    <t>Model # 98983</t>
  </si>
  <si>
    <t>$1129
					/each
						(limit 35 per order)</t>
  </si>
  <si>
    <t>Verbatim</t>
  </si>
  <si>
    <t>65W Equivalent Warm White BR30 LED Light Bulb</t>
  </si>
  <si>
    <t>https://www.homedepot.com/p/Verbatim-65W-Equivalent-Warm-White-BR30-LED-Light-Bulb-98983/206398792</t>
  </si>
  <si>
    <t>&lt;img src="https://images.homedepot-static.com/productImages/548f19e3-1132-4868-b97f-d09a8617949a/svn/verbatim-led-bulbs-98983-64_400_compressed.jpg" alt="65W Equivalent Warm White BR30 LED Light Bulb" /&gt;</t>
  </si>
  <si>
    <t>1516755233-264</t>
  </si>
  <si>
    <t>Model # 98983-6pk</t>
  </si>
  <si>
    <t>$6970
					/package
						(limit 35 per order)</t>
  </si>
  <si>
    <t>65W Equivalent Warm White BR30 LED Light Bulb (6-Pack)</t>
  </si>
  <si>
    <t>https://www.homedepot.com/p/Verbatim-65W-Equivalent-Warm-White-BR30-LED-Light-Bulb-6-Pack-98983-6pk/206398793</t>
  </si>
  <si>
    <t>&lt;img src="https://images.homedepot-static.com/productImages/b67d10c9-7bb3-4778-98ce-44296416c29c/svn/verbatim-led-bulbs-98983-6pk-64_400_compressed.jpg" alt="65W Equivalent Warm White BR30 LED Light Bulb (6-Pack)" /&gt;</t>
  </si>
  <si>
    <t>1516755122-222</t>
  </si>
  <si>
    <t>Model # ER20-2000e</t>
  </si>
  <si>
    <t>$973
					/each</t>
  </si>
  <si>
    <t>50W Equivalent Soft White (3000K) R20 Dimmable MCOB LED Flood Light Bulb</t>
  </si>
  <si>
    <t>https://www.homedepot.com/p/Euri-Lighting-50W-Equivalent-Soft-White-3000K-R20-Dimmable-MCOB-LED-Flood-Light-Bulb-ER20-2000e/300079416</t>
  </si>
  <si>
    <t>&lt;img src="https://images.homedepot-static.com/productImages/900418e1-5209-4540-a4b4-55b2c8669abb/svn/euri-lighting-led-bulbs-er20-2000e-64_400_compressed.jpg" alt="50W Equivalent Soft White (3000K) R20 Dimmable MCOB LED Flood Light Bulb" /&gt;</t>
  </si>
  <si>
    <t>1516755317-296</t>
  </si>
  <si>
    <t>Model # EB30-2000</t>
  </si>
  <si>
    <t>$823
					/each</t>
  </si>
  <si>
    <t>50W Equivalent Soft White (3000K) BR30 Dimmable SMD LED Flood Light Bulb</t>
  </si>
  <si>
    <t>https://www.homedepot.com/p/Euri-Lighting-50W-Equivalent-Soft-White-3000K-BR30-Dimmable-SMD-LED-Flood-Light-Bulb-EB30-2000/207034490</t>
  </si>
  <si>
    <t>&lt;img src="https://images.homedepot-static.com/productImages/b72542ae-8d26-49c3-908d-adf556da467a/svn/euri-lighting-led-bulbs-eb30-2000-64_400_compressed.jpg" alt="50W Equivalent Soft White (3000K) BR30 Dimmable SMD LED Flood Light Bulb" /&gt;</t>
  </si>
  <si>
    <t>1516755102-214</t>
  </si>
  <si>
    <t>Model # 4305000</t>
  </si>
  <si>
    <t>$714
					/each</t>
  </si>
  <si>
    <t>50W Equivalent Warm White R20 Dimmable LED Light Bulb</t>
  </si>
  <si>
    <t>https://www.homedepot.com/p/Westinghouse-50W-Equivalent-Warm-White-R20-Dimmable-LED-Light-Bulb-4305000/206864688</t>
  </si>
  <si>
    <t>&lt;img src="https://images.homedepot-static.com/productImages/30510d34-b0ea-4ace-bbde-230e18ee3302/svn/westinghouse-led-bulbs-4305000-64_400_compressed.jpg" alt="50W Equivalent Warm White R20 Dimmable LED Light Bulb" /&gt;</t>
  </si>
  <si>
    <t>1516755032-190</t>
  </si>
  <si>
    <t>Model # BPR14DM/LED</t>
  </si>
  <si>
    <t>$897
					/each
						(limit 35 per order)</t>
  </si>
  <si>
    <t>40W Equivalent Soft White R14 Dimmable LED Light Bulb</t>
  </si>
  <si>
    <t>https://www.homedepot.com/p/Feit-Electric-40W-Equivalent-Soft-White-R14-Dimmable-LED-Light-Bulb-BPR14DM-LED/206619330</t>
  </si>
  <si>
    <t>&lt;img src="https://images.homedepot-static.com/productImages/e9e13995-edd4-463a-ba3f-64c1a9afa719/svn/feit-electric-led-bulbs-bpr14dm-led-64_400_compressed.jpg" alt="40W Equivalent Soft White R14 Dimmable LED Light Bulb" /&gt;</t>
  </si>
  <si>
    <t>1516755488-356</t>
  </si>
  <si>
    <t>Model # DL13BR30827110D</t>
  </si>
  <si>
    <t>$1032
					/each</t>
  </si>
  <si>
    <t>https://www.homedepot.com/p/Duracell-65W-Equivalent-Soft-White-BR30-Dimmable-LED-Light-Bulb-DL13BR30827110D/300832675</t>
  </si>
  <si>
    <t>&lt;img src="https://images.homedepot-static.com/productImages/484e31d7-8bf1-4a05-9daf-3997d9e14307/svn/duracell-led-bulbs-dl13br30827110d-64_400_compressed.jpg" alt="65W Equivalent Soft White BR30 Dimmable LED Light Bulb" /&gt;</t>
  </si>
  <si>
    <t>1516755079-206</t>
  </si>
  <si>
    <t>Reveal</t>
  </si>
  <si>
    <t>Model # LED11DR304RVLHT2</t>
  </si>
  <si>
    <t>$1997
					/each
						(limit 6 per order)</t>
  </si>
  <si>
    <t>65W Equivalent Reveal (2850K) High Definition BR30 Dimmable LED Light Bulb (2-Pack)</t>
  </si>
  <si>
    <t>https://www.homedepot.com/p/GE-65W-Equivalent-Reveal-2850K-High-Definition-BR30-Dimmable-LED-Light-Bulb-2-Pack-LED11DR304RVLHT2/207202974</t>
  </si>
  <si>
    <t>&lt;img src="https://images.homedepot-static.com/productImages/a55a71e7-6a9f-41bf-98a4-8e9333f7802d/svn/ge-led-bulbs-led11dr304rvlht2-64_400_compressed.jpg" alt="65W Equivalent Reveal (2850K) High Definition BR30 Dimmable LED Light Bulb (2-Pack)" /&gt;</t>
  </si>
  <si>
    <t>1516755153-233</t>
  </si>
  <si>
    <t>Model # 179520</t>
  </si>
  <si>
    <t>$9264
					/each</t>
  </si>
  <si>
    <t>65-W Equivalence Soft White Multi Application BR30 and BR40 LED Light Bulb Value Pack</t>
  </si>
  <si>
    <t>https://www.homedepot.com/p/Philips-65-W-Equivalence-Soft-White-Multi-Application-BR30-and-BR40-LED-Light-Bulb-Value-Pack-179520/206697725</t>
  </si>
  <si>
    <t>&lt;img src="https://images.homedepot-static.com/productImages/06c61a65-01f1-47fb-82fb-dd1ddca4c3f6/svn/philips-led-bulbs-179520-64_400_compressed.jpg" alt="65-W Equivalence Soft White Multi Application BR30 and BR40 LED Light Bulb Value Pack" /&gt;</t>
  </si>
  <si>
    <t>1516755211-255</t>
  </si>
  <si>
    <t>Model # 465203</t>
  </si>
  <si>
    <t>65-Watt Equivalent Soft White CRI90 BR30 Dimmable LED Light Bulb</t>
  </si>
  <si>
    <t>https://www.homedepot.com/p/Philips-65-Watt-Equivalent-Soft-White-CRI90-BR30-Dimmable-LED-Light-Bulb-465203/207106640</t>
  </si>
  <si>
    <t>&lt;img src="https://images.homedepot-static.com/productImages/68b8f261-dade-47e7-a28f-ee709a5d54b8/svn/philips-led-bulbs-465203-64_400_compressed.jpg" alt="65-Watt Equivalent Soft White CRI90 BR30 Dimmable LED Light Bulb" /&gt;</t>
  </si>
  <si>
    <t>1516755423-335</t>
  </si>
  <si>
    <t>Model # 465996</t>
  </si>
  <si>
    <t>$1997
					/each
						(limit 4 per order)</t>
  </si>
  <si>
    <t>65W Equivalent Soft White with Warm Glow BR30 Dimmable LED Energy Star Light Bulb (3-Pack)</t>
  </si>
  <si>
    <t>https://www.homedepot.com/p/Philips-65W-Equivalent-Soft-White-with-Warm-Glow-BR30-Dimmable-LED-Energy-Star-Light-Bulb-3-Pack-465996/207106653</t>
  </si>
  <si>
    <t>&lt;img src="https://images.homedepot-static.com/productImages/d1a4a08a-62c7-4f71-bc0f-d5994ea21fb2/svn/philips-led-bulbs-465996-64_400_compressed.jpg" alt="65W Equivalent Soft White with Warm Glow BR30 Dimmable LED Energy Star Light Bulb (3-Pack)" /&gt;</t>
  </si>
  <si>
    <t>1516755542-375</t>
  </si>
  <si>
    <t>Model # ER20-2050e</t>
  </si>
  <si>
    <t>50W Equivalent Cool White (5000K) R20 Dimmable MCOB LED Flood Light Bulb</t>
  </si>
  <si>
    <t>https://www.homedepot.com/p/Euri-Lighting-50W-Equivalent-Cool-White-5000K-R20-Dimmable-MCOB-LED-Flood-Light-Bulb-ER20-2050e/300079444</t>
  </si>
  <si>
    <t>&lt;img src="https://images.homedepot-static.com/productImages/9f44bd7e-5aba-4f93-9e3a-2143c1fdb9f8/svn/euri-lighting-led-bulbs-er20-2050e-64_400_compressed.jpg" alt="50W Equivalent Cool White (5000K) R20 Dimmable MCOB LED Flood Light Bulb" /&gt;</t>
  </si>
  <si>
    <t>1516755334-303</t>
  </si>
  <si>
    <t>Model # 459826</t>
  </si>
  <si>
    <t>$1097
					/each
						(limit 6 per order)</t>
  </si>
  <si>
    <t>65W Equivalent Daylight BR40 Dimmable LED Energy Star Flood Light Bulb (E)*</t>
  </si>
  <si>
    <t>https://www.homedepot.com/p/Philips-65W-Equivalent-Daylight-BR40-Dimmable-LED-Energy-Star-Flood-Light-Bulb-E-459826/206517172</t>
  </si>
  <si>
    <t>&lt;img src="https://images.homedepot-static.com/productImages/139c1144-5f7d-4e83-9680-af554e20394b/svn/philips-led-bulbs-459826-64_400_compressed.jpg" alt="65W Equivalent Daylight BR40 Dimmable LED Energy Star Flood Light Bulb (E)*" /&gt;</t>
  </si>
  <si>
    <t>1516755495-359</t>
  </si>
  <si>
    <t>Model # 457002</t>
  </si>
  <si>
    <t>$997
					/each
						(limit 12 per order)</t>
  </si>
  <si>
    <t>65W Equivalent Soft White BR40 Dimmable with Warm Glow Light Effect LED Light Bulb (E)*</t>
  </si>
  <si>
    <t>https://www.homedepot.com/p/Philips-65W-Equivalent-Soft-White-BR40-Dimmable-with-Warm-Glow-Light-Effect-LED-Light-Bulb-E-457002/206357794</t>
  </si>
  <si>
    <t>&lt;img src="https://images.homedepot-static.com/productImages/ce5ab1e7-f137-4980-8069-427ed303e6fb/svn/philips-led-bulbs-457002-64_400_compressed.jpg" alt="65W Equivalent Soft White BR40 Dimmable with Warm Glow Light Effect LED Light Bulb (E)*" /&gt;</t>
  </si>
  <si>
    <t>1516755482-354</t>
  </si>
  <si>
    <t>Model # 179500-2</t>
  </si>
  <si>
    <t>$6764
					/each
						(limit 35 per order)</t>
  </si>
  <si>
    <t>60W Equivalent Soft White A19 Dimmable LED (6) and 65W Equivalent Soft White BR30 Dimmable LED (2) Value Pack</t>
  </si>
  <si>
    <t>https://www.homedepot.com/p/Philips-60W-Equivalent-Soft-White-A19-Dimmable-LED-6-and-65W-Equivalent-Soft-White-BR30-Dimmable-LED-2-Value-Pack-179500-2/206879141</t>
  </si>
  <si>
    <t>&lt;img src="https://images.homedepot-static.com/productImages/9a0932cb-463b-42c0-9b15-9bb2b8cdcf7a/svn/philips-led-bulbs-179500-2-64_400_compressed.jpg" alt="60W Equivalent Soft White A19 Dimmable LED (6) and 65W Equivalent Soft White BR30 Dimmable LED (2) Value Pack" /&gt;</t>
  </si>
  <si>
    <t>1516755196-248</t>
  </si>
  <si>
    <t>Model # 39036</t>
  </si>
  <si>
    <t>$2471
					/each</t>
  </si>
  <si>
    <t>65W Equivalent Warm Light BR30 Dimmable LED Light Bulb (6-Pack)</t>
  </si>
  <si>
    <t>https://www.homedepot.com/p/Globe-Electric-65W-Equivalent-Warm-Light-BR30-Dimmable-LED-Light-Bulb-6-Pack-39036/300525084</t>
  </si>
  <si>
    <t>&lt;img src="https://images.homedepot-static.com/productImages/30d32a40-bd60-4c56-9715-4695cb7b5b54/svn/globe-electric-led-bulbs-39036-64_400_compressed.jpg" alt="65W Equivalent Warm Light BR30 Dimmable LED Light Bulb (6-Pack)" /&gt;</t>
  </si>
  <si>
    <t>1516755355-310</t>
  </si>
  <si>
    <t>Model # 457069</t>
  </si>
  <si>
    <t>$777
					/each
						(limit 12 per order)</t>
  </si>
  <si>
    <t>65W Equivalent Soft White BR30 Dimmable LED Warm Glow Effect Light Bulb (E)*</t>
  </si>
  <si>
    <t>https://www.homedepot.com/p/Philips-65W-Equivalent-Soft-White-BR30-Dimmable-LED-Warm-Glow-Effect-Light-Bulb-E-457069/206341869</t>
  </si>
  <si>
    <t>&lt;img src="https://images.homedepot-static.com/productImages/589478b9-7f77-41ac-8aa8-6af8050a9342/svn/philips-led-bulbs-457069-64_400_compressed.jpg" alt="65W Equivalent Soft White BR30 Dimmable LED Warm Glow Effect Light Bulb (E)*" /&gt;</t>
  </si>
  <si>
    <t>1516755430-337</t>
  </si>
  <si>
    <t>Model # 5300000</t>
  </si>
  <si>
    <t>https://www.homedepot.com/p/Westinghouse-65W-Equivalent-Soft-White-R30-Dimmable-LED-Light-Bulb-5300000/300246980</t>
  </si>
  <si>
    <t>&lt;img src="https://images.homedepot-static.com/productImages/9756dc5c-0923-423f-b408-ff4795f08e72/svn/westinghouse-led-bulbs-5300000-64_400_compressed.jpg" alt="65W Equivalent Soft White R30 Dimmable LED Light Bulb" /&gt;</t>
  </si>
  <si>
    <t>1516755261-275</t>
  </si>
  <si>
    <t>Model # 423798</t>
  </si>
  <si>
    <t>$4194
					/case
						(limit 35 per order)</t>
  </si>
  <si>
    <t>65W Equivalent Soft White (2700K) BR30 Dimmable LED Floodlight Bulbs (2-Pack)</t>
  </si>
  <si>
    <t>https://www.homedepot.com/p/Philips-65W-Equivalent-Soft-White-2700K-BR30-Dimmable-LED-Floodlight-Bulbs-2-Pack-423798/204723747</t>
  </si>
  <si>
    <t>&lt;img src="https://images.homedepot-static.com/productImages/9a513e6b-0d1e-4dae-b53f-f5adbfe719f2/svn/philips-led-bulbs-423798-64_400_compressed.jpg" alt="65W Equivalent Soft White (2700K) BR30 Dimmable LED Floodlight Bulbs (2-Pack)" /&gt;</t>
  </si>
  <si>
    <t>1516755014-185</t>
  </si>
  <si>
    <t>Model # 3316300</t>
  </si>
  <si>
    <t>85W Equivalent Soft White R40 Dimmable LED Light Bulb</t>
  </si>
  <si>
    <t>https://www.homedepot.com/p/Westinghouse-85W-Equivalent-Soft-White-R40-Dimmable-LED-Light-Bulb-3316300/300246979</t>
  </si>
  <si>
    <t>&lt;img src="https://images.homedepot-static.com/productImages/bf726e41-651f-4224-b4f3-4f43cd283ba8/svn/westinghouse-led-bulbs-3316300-64_400_compressed.jpg" alt="85W Equivalent Soft White R40 Dimmable LED Light Bulb" /&gt;</t>
  </si>
  <si>
    <t>1516755282-283</t>
  </si>
  <si>
    <t>Model # GD8WH5009FK0US</t>
  </si>
  <si>
    <t>$1297
					/each
						(limit 35 per order)</t>
  </si>
  <si>
    <t>Samsung</t>
  </si>
  <si>
    <t>65W Equivalent Soft White (2700K) BR30 Dimmable LED Flood Light Bulb</t>
  </si>
  <si>
    <t>https://www.homedepot.com/p/Samsung-65W-Equivalent-Soft-White-2700K-BR30-Dimmable-LED-Flood-Light-Bulb-GD8WH5009FK0US/205595705</t>
  </si>
  <si>
    <t>&lt;img src="https://images.homedepot-static.com/productImages/153c01cd-17fa-4492-a26f-356d1cb373dc/svn/samsung-led-bulbs-gd8wh5009fk0us-64_400_compressed.jpg" alt="65W Equivalent Soft White (2700K) BR30 Dimmable LED Flood Light Bulb" /&gt;</t>
  </si>
  <si>
    <t>1516755249-270</t>
  </si>
  <si>
    <t>Model # RLVBR306527ND12</t>
  </si>
  <si>
    <t>$4299
					/each</t>
  </si>
  <si>
    <t>65W Equivalent Soft White BR30 Non Dimmable LED Flood Light Bulb (12-Pack)</t>
  </si>
  <si>
    <t>https://www.homedepot.com/p/TCP-65W-Equivalent-Soft-White-BR30-Non-Dimmable-LED-Flood-Light-Bulb-12-Pack-RLVBR306527ND12/300243381</t>
  </si>
  <si>
    <t>&lt;img src="https://images.homedepot-static.com/productImages/8842c786-4be3-4274-9458-f42af0240fb0/svn/tcp-led-bulbs-rlvbr306527nd12-64_400_compressed.jpg" alt="65W Equivalent Soft White BR30 Non Dimmable LED Flood Light Bulb (12-Pack)" /&gt;</t>
  </si>
  <si>
    <t>1516755209-254</t>
  </si>
  <si>
    <t>Model # LED10DR30SW9-HT2</t>
  </si>
  <si>
    <t>$1797
					/each
						(limit 6 per order)</t>
  </si>
  <si>
    <t>65W Equivalent Soft White (2700K) High Definition BR30 Dimmable LED Light Bulb (2-Pack)</t>
  </si>
  <si>
    <t>https://www.homedepot.com/p/GE-65W-Equivalent-Soft-White-2700K-High-Definition-BR30-Dimmable-LED-Light-Bulb-2-Pack-LED10DR30SW9-HT2/207202972</t>
  </si>
  <si>
    <t>&lt;img src="https://images.homedepot-static.com/productImages/f0efa13a-0d2c-44e6-a8db-4c168852f49d/svn/ge-led-bulbs-led10dr30sw9-ht2-64_400_compressed.jpg" alt="65W Equivalent Soft White (2700K) High Definition BR30 Dimmable LED Light Bulb (2-Pack)" /&gt;</t>
  </si>
  <si>
    <t>1516755155-234</t>
  </si>
  <si>
    <t>Model # SBR30-06527FLFD-12DE26-1-13</t>
  </si>
  <si>
    <t>$2497
					/each
						(limit 4 per order)</t>
  </si>
  <si>
    <t>65W Equivalent Soft White (2700K) BR30 Dimmable LED Light Bulb (3-Pack)</t>
  </si>
  <si>
    <t>https://www.homedepot.com/p/Cree-65W-Equivalent-Soft-White-2700K-BR30-Dimmable-LED-Light-Bulb-3-Pack-SBR30-06527FLFD-12DE26-1-13/207086703</t>
  </si>
  <si>
    <t>&lt;img src="https://images.homedepot-static.com/productImages/5e06901d-07e0-4647-9b84-8d6fb500b1b2/svn/cree-led-bulbs-sbr30-06527flfd-12de26-1-13-64_400_compressed.jpg" alt="65W Equivalent Soft White (2700K) BR30 Dimmable LED Light Bulb (3-Pack)" /&gt;</t>
  </si>
  <si>
    <t>1516755536-373</t>
  </si>
  <si>
    <t>Model # DL8R20827110D</t>
  </si>
  <si>
    <t>$687
					/each</t>
  </si>
  <si>
    <t>https://www.homedepot.com/p/Duracell-45W-Equivalent-Soft-White-R20-Dimmable-LED-Light-Bulb-DL8R20827110D/300832678</t>
  </si>
  <si>
    <t>&lt;img src="https://images.homedepot-static.com/productImages/b0949d3b-7c39-41f0-961b-09a7debe2a2c/svn/duracell-led-bulbs-dl8r20827110d-64_400_compressed.jpg" alt="45W Equivalent Soft White R20 Dimmable LED Light Bulb" /&gt;</t>
  </si>
  <si>
    <t>1516755296-289</t>
  </si>
  <si>
    <t>Model # 98789</t>
  </si>
  <si>
    <t>$1175
					/each
						(limit 35 per order)</t>
  </si>
  <si>
    <t>https://www.homedepot.com/p/Verbatim-65W-Equivalent-Warm-White-BR30-LED-Light-Bulb-98789/206398794</t>
  </si>
  <si>
    <t>&lt;img src="https://images.homedepot-static.com/productImages/384ea707-b663-42a5-852d-1a0231b7eaa7/svn/verbatim-led-bulbs-98789-64_400_compressed.jpg" alt="65W Equivalent Warm White BR30 LED Light Bulb" /&gt;</t>
  </si>
  <si>
    <t>1516755113-218</t>
  </si>
  <si>
    <t>Model # 452417</t>
  </si>
  <si>
    <t>$3521
					/each
						(limit 35 per order)</t>
  </si>
  <si>
    <t>SlimStyle 65W Equivalent Soft White BR30 Dimmable LED Light Bulb (6-Pack)</t>
  </si>
  <si>
    <t>https://www.homedepot.com/p/Philips-SlimStyle-65W-Equivalent-Soft-White-BR30-Dimmable-LED-Light-Bulb-6-Pack-452417/206441017</t>
  </si>
  <si>
    <t>&lt;img src="https://images.homedepot-static.com/productImages/3cbdd799-d66b-439e-94f9-186065c841c4/svn/philips-led-bulbs-452417-64_400_compressed.jpg" alt="SlimStyle 65W Equivalent Soft White BR30 Dimmable LED Light Bulb (6-Pack)" /&gt;</t>
  </si>
  <si>
    <t>1516755059-199</t>
  </si>
  <si>
    <t>Model # BR40/DM/5K/LED/4</t>
  </si>
  <si>
    <t>$6185
					/case</t>
  </si>
  <si>
    <t>65W Equivalent Daylight (5000K) BR40 Dimmable LED Light Bulb (Case of 4)</t>
  </si>
  <si>
    <t>https://www.homedepot.com/p/Feit-Electric-65W-Equivalent-Daylight-5000K-BR40-Dimmable-LED-Light-Bulb-Case-of-4-BR40-DM-5K-LED-4/207142255</t>
  </si>
  <si>
    <t>&lt;img src="https://images.homedepot-static.com/productImages/63a7e531-ba7f-4348-bd0c-44182b89e16d/svn/feit-electric-led-bulbs-br40-dm-5k-led-4-64_400_compressed.jpg" alt="65W Equivalent Daylight (5000K) BR40 Dimmable LED Light Bulb (Case of 4)" /&gt;</t>
  </si>
  <si>
    <t>1516755242-267</t>
  </si>
  <si>
    <t>Model # ER40-1000</t>
  </si>
  <si>
    <t>$1441
					/each
						(limit 35 per order)</t>
  </si>
  <si>
    <t>100W Equivalent Warm White BR40 Dimmable LED Flood Light Bulb</t>
  </si>
  <si>
    <t>https://www.homedepot.com/p/Euri-Lighting-100W-Equivalent-Warm-White-BR40-Dimmable-LED-Flood-Light-Bulb-ER40-1000/205864820</t>
  </si>
  <si>
    <t>&lt;img src="https://images.homedepot-static.com/productImages/ca807b30-3756-4fd1-8531-a5b5fec99aab/svn/euri-lighting-led-bulbs-er40-1000-64_400_compressed.jpg" alt="100W Equivalent Warm White BR40 Dimmable LED Flood Light Bulb" /&gt;</t>
  </si>
  <si>
    <t>1516755344-306</t>
  </si>
  <si>
    <t>$897
					/each
						(limit 12 per order)</t>
  </si>
  <si>
    <t>https://www.homedepot.com/p/Philips-65W-Equivalent-Daylight-BR30-Dimmable-LED-Light-Bulb-457085/206355726</t>
  </si>
  <si>
    <t>&lt;img src="https://images.homedepot-static.com/productImages/153a0745-48ae-4034-bec9-723a35183dfa/svn/philips-led-bulbs-457085-64_400_compressed.jpg" alt="65W Equivalent Daylight BR30 Dimmable LED Light Bulb" /&gt;</t>
  </si>
  <si>
    <t>1516755492-358</t>
  </si>
  <si>
    <t>Model # 455444</t>
  </si>
  <si>
    <t>$4020
					/case
						(limit 35 per order)</t>
  </si>
  <si>
    <t>SlimStyle 65W Equivalent Soft White BR30 Dimmable LED with CRI 90 Flood Light Bulb (4-Pack)</t>
  </si>
  <si>
    <t>https://www.homedepot.com/p/Philips-SlimStyle-65W-Equivalent-Soft-White-BR30-Dimmable-LED-with-CRI-90-Flood-Light-Bulb-4-Pack-455444/205887193</t>
  </si>
  <si>
    <t>&lt;img src="https://images.homedepot-static.com/productImages/fb4aa665-611f-4746-8a55-1304f36252e1/svn/philips-led-bulbs-455444-64_400_compressed.jpg" alt="SlimStyle 65W Equivalent Soft White BR30 Dimmable LED with CRI 90 Flood Light Bulb (4-Pack)" /&gt;</t>
  </si>
  <si>
    <t>1516755415-332</t>
  </si>
  <si>
    <t>Model # 0316200</t>
  </si>
  <si>
    <t>$2062
					/each
						(limit 35 per order)</t>
  </si>
  <si>
    <t>70W Equivalent Bright White R40 Reflector Dimmable Flood LED Light Bulb</t>
  </si>
  <si>
    <t>https://www.homedepot.com/p/Westinghouse-70W-Equivalent-Bright-White-R40-Reflector-Dimmable-Flood-LED-Light-Bulb-0316200/206481340</t>
  </si>
  <si>
    <t>&lt;img src="https://images.homedepot-static.com/productImages/c91b76ff-ab84-438e-95c1-2115beaf0e91/svn/westinghouse-led-bulbs-0316200-64_400_compressed.jpg" alt="70W Equivalent Bright White R40 Reflector Dimmable Flood LED Light Bulb" /&gt;</t>
  </si>
  <si>
    <t>1516755255-273</t>
  </si>
  <si>
    <t>Model # ECS R20 50WE CW 120 G2 BL</t>
  </si>
  <si>
    <t>$272
					/each
						(limit 12 per order)</t>
  </si>
  <si>
    <t>50W Equivalent Daylight R20 LED Light Bulb</t>
  </si>
  <si>
    <t>https://www.homedepot.com/p/EcoSmart-50W-Equivalent-Daylight-R20-LED-Light-Bulb-ECS-R20-50WE-CW-120-G2-BL/206344872</t>
  </si>
  <si>
    <t>&lt;img src="https://images.homedepot-static.com/productImages/99481568-78c6-408c-b467-95ea8e11389c/svn/ecosmart-led-bulbs-ecs-r20-50we-cw-120-g2-bl-64_400_compressed.jpg" alt="50W Equivalent Daylight R20 LED Light Bulb" /&gt;</t>
  </si>
  <si>
    <t>1516755307-292</t>
  </si>
  <si>
    <t>Model # RLVBR306550ND12</t>
  </si>
  <si>
    <t>65W Equivalent Daylight BR30 Non Dimmable LED Flood Light Bulb (12-Pack)</t>
  </si>
  <si>
    <t>https://www.homedepot.com/p/TCP-65W-Equivalent-Daylight-BR30-Non-Dimmable-LED-Flood-Light-Bulb-12-Pack-RLVBR306550ND12/300243394</t>
  </si>
  <si>
    <t>&lt;img src="https://images.homedepot-static.com/productImages/133a138c-fd5a-40eb-baf9-b7b31a352659/svn/tcp-led-bulbs-rlvbr306550nd12-64_400_compressed.jpg" alt="65W Equivalent Daylight BR30 Non Dimmable LED Flood Light Bulb (12-Pack)" /&gt;</t>
  </si>
  <si>
    <t>1516755380-319</t>
  </si>
  <si>
    <t>Model # SBR30-06550FLFD-12DE26-1-13</t>
  </si>
  <si>
    <t>$2597
					/each
						(limit 4 per order)</t>
  </si>
  <si>
    <t>65W Equivalent Daylight (5000K) BR30 Dimmable LED Light Bulb (3-Pack)</t>
  </si>
  <si>
    <t>https://www.homedepot.com/p/Cree-65W-Equivalent-Daylight-5000K-BR30-Dimmable-LED-Light-Bulb-3-Pack-SBR30-06550FLFD-12DE26-1-13/207086712</t>
  </si>
  <si>
    <t>&lt;img src="https://images.homedepot-static.com/productImages/d63d2946-a29f-455c-954a-a01470357c8a/svn/cree-led-bulbs-sbr30-06550flfd-12de26-1-13-64_400_compressed.jpg" alt="65W Equivalent Daylight (5000K) BR30 Dimmable LED Light Bulb (3-Pack)" /&gt;</t>
  </si>
  <si>
    <t>1516755527-370</t>
  </si>
  <si>
    <t>Model # 5300020</t>
  </si>
  <si>
    <t>$3575
					/each</t>
  </si>
  <si>
    <t>https://www.homedepot.com/p/Westinghouse-65W-Equivalent-Soft-White-R30-Dimmable-LED-Light-Bulb-6-Pack-5300020/300273520</t>
  </si>
  <si>
    <t>&lt;img src="https://images.homedepot-static.com/productImages/d62d14e6-0ca2-4eef-a98f-3d68a6b15064/svn/westinghouse-led-bulbs-5300020-64_400_compressed.jpg" alt="65W Equivalent Soft White R30 Dimmable LED Light Bulb (6-Pack)" /&gt;</t>
  </si>
  <si>
    <t>1516755320-297</t>
  </si>
  <si>
    <t>Model # LED13DBR40RVLHT</t>
  </si>
  <si>
    <t>65W Equivalent Reveal (2700K) High Definition BR40 Dimmable LED Light Bulb</t>
  </si>
  <si>
    <t>https://www.homedepot.com/p/GE-65W-Equivalent-Reveal-2700K-High-Definition-BR40-Dimmable-LED-Light-Bulb-LED13DBR40RVLHT/207202977</t>
  </si>
  <si>
    <t>&lt;img src="https://images.homedepot-static.com/productImages/b37ad87b-215d-474d-acd8-92f22ab13076/svn/ge-led-bulbs-led13dbr40rvlht-64_400_compressed.jpg" alt="65W Equivalent Reveal (2700K) High Definition BR40 Dimmable LED Light Bulb" /&gt;</t>
  </si>
  <si>
    <t>1516755146-230</t>
  </si>
  <si>
    <t>Model # 1003013003</t>
  </si>
  <si>
    <t>75W Equivalent Soft White BR40 Dimmable LED Light Bulb (3-Pack)</t>
  </si>
  <si>
    <t>https://www.homedepot.com/p/EcoSmart-75W-Equivalent-Soft-White-BR40-Dimmable-LED-Light-Bulb-3-Pack-1003013003/206702047</t>
  </si>
  <si>
    <t>&lt;img src="https://images.homedepot-static.com/productImages/abcfcd1b-28f8-4eae-b2c4-1b808e3261c4/svn/ecosmart-led-bulbs-1003013003-64_400_compressed.jpg" alt="75W Equivalent Soft White BR40 Dimmable LED Light Bulb (3-Pack)" /&gt;</t>
  </si>
  <si>
    <t>1516755545-376</t>
  </si>
  <si>
    <t>Model # 4316120</t>
  </si>
  <si>
    <t>50W Equivalent Bright White R20 Dimmable LED Light Bulb (6-Pack)</t>
  </si>
  <si>
    <t>https://www.homedepot.com/p/Westinghouse-50W-Equivalent-Bright-White-R20-Dimmable-LED-Light-Bulb-6-Pack-4316120/300958112</t>
  </si>
  <si>
    <t>&lt;img src="https://images.homedepot-static.com/productImages/7ff5ee29-d46a-4ec5-a8e4-5f3a0a421295/svn/westinghouse-led-bulbs-4316120-64_400_compressed.jpg" alt="50W Equivalent Bright White R20 Dimmable LED Light Bulb (6-Pack)" /&gt;</t>
  </si>
  <si>
    <t>1516755375-318</t>
  </si>
  <si>
    <t>Model # BPR16DM/LED/12</t>
  </si>
  <si>
    <t>$11365
					/case</t>
  </si>
  <si>
    <t>40W Equivalent Soft White R16 Dimmable LED Light Bulb (Case of 12)</t>
  </si>
  <si>
    <t>https://www.homedepot.com/p/Feit-Electric-40W-Equivalent-Soft-White-R16-Dimmable-LED-Light-Bulb-Case-of-12-BPR16DM-LED-12/206619511</t>
  </si>
  <si>
    <t>&lt;img src="https://images.homedepot-static.com/productImages/b6e76955-17de-4115-b42a-9beec8edfcb5/svn/feit-electric-led-bulbs-bpr16dm-led-12-64_400_compressed.jpg" alt="40W Equivalent Soft White R16 Dimmable LED Light Bulb (Case of 12)" /&gt;</t>
  </si>
  <si>
    <t>1516755459-347</t>
  </si>
  <si>
    <t>Model # 0514820</t>
  </si>
  <si>
    <t>$4197
					/each</t>
  </si>
  <si>
    <t>https://www.homedepot.com/p/Westinghouse-65W-Equivalent-Daylight-BR30-Dimmable-LED-Light-Bulb-6-Pack-0514820/300273513</t>
  </si>
  <si>
    <t>&lt;img src="https://images.homedepot-static.com/productImages/2e56c4be-7c29-4b41-ab30-033f3f95b11c/svn/westinghouse-led-bulbs-0514820-64_400_compressed.jpg" alt="65W Equivalent Daylight BR30 Dimmable LED Light Bulb (6-Pack)" /&gt;</t>
  </si>
  <si>
    <t>1516755221-259</t>
  </si>
  <si>
    <t>Model # D9BR30827WFLDBX</t>
  </si>
  <si>
    <t>$950
					/each</t>
  </si>
  <si>
    <t>https://www.homedepot.com/p/Duracell-65W-Equivalent-Soft-White-BR30-Dimmable-LED-Light-Bulb-D9BR30827WFLDBX/300832680</t>
  </si>
  <si>
    <t>&lt;img src="https://images.homedepot-static.com/productImages/800d0b86-bf9e-40cb-9e65-e7a4cecda372/svn/duracell-led-bulbs-d9br30827wfldbx-64_400_compressed.jpg" alt="65W Equivalent Soft White BR30 Dimmable LED Light Bulb" /&gt;</t>
  </si>
  <si>
    <t>1516755287-285</t>
  </si>
  <si>
    <t>Model # 98789-6pk</t>
  </si>
  <si>
    <t>https://www.homedepot.com/p/Verbatim-65W-Equivalent-Warm-White-BR30-LED-Light-Bulb-6-Pack-98789-6pk/206398795</t>
  </si>
  <si>
    <t>&lt;img src="https://images.homedepot-static.com/productImages/c78bf30d-364f-432c-885b-b75d8ce3da52/svn/verbatim-led-bulbs-98789-6pk-64_400_compressed.jpg" alt="65W Equivalent Warm White BR30 LED Light Bulb (6-Pack)" /&gt;</t>
  </si>
  <si>
    <t>1516755129-225</t>
  </si>
  <si>
    <t>Model # RLBR30950KD8</t>
  </si>
  <si>
    <t>65W Equivalent Daylight BR30 Dimmable LED Flood Light Bulb (8-Pack)</t>
  </si>
  <si>
    <t>https://www.homedepot.com/p/TCP-65W-Equivalent-Daylight-BR30-Dimmable-LED-Flood-Light-Bulb-8-Pack-RLBR30950KD8/300243362</t>
  </si>
  <si>
    <t>&lt;img src="https://images.homedepot-static.com/productImages/3c9ed158-1a5d-4996-9ad4-f28b7094d926/svn/tcp-led-bulbs-rlbr30950kd8-64_400_compressed.jpg" alt="65W Equivalent Daylight BR30 Dimmable LED Flood Light Bulb (8-Pack)" /&gt;</t>
  </si>
  <si>
    <t>1516755207-253</t>
  </si>
  <si>
    <t>Model # PAR30LN-R60</t>
  </si>
  <si>
    <t>$2900
					/each
						(limit 35 per order)</t>
  </si>
  <si>
    <t>BGLighting</t>
  </si>
  <si>
    <t>75W Equivalent Soft White BR30 Dimmable LED Flood Light Bulb</t>
  </si>
  <si>
    <t>https://www.homedepot.com/p/BGLighting-75W-Equivalent-Soft-White-BR30-Dimmable-LED-Flood-Light-Bulb-PAR30LN-R60/206639092</t>
  </si>
  <si>
    <t>&lt;img src="https://images.homedepot-static.com/productImages/a2abac13-d7ae-40e6-ac67-ee057dd4e1b7/svn/bglighting-led-bulbs-par30ln-r60-64_400_compressed.jpg" alt="75W Equivalent Soft White BR30 Dimmable LED Flood Light Bulb" /&gt;</t>
  </si>
  <si>
    <t>1516755037-192</t>
  </si>
  <si>
    <t>Globe</t>
  </si>
  <si>
    <t>Model # BR30-2700K-CS</t>
  </si>
  <si>
    <t>$23997
					/case</t>
  </si>
  <si>
    <t>Greeble</t>
  </si>
  <si>
    <t>65W Equivalent Warm White (2700K) BR30 Dimmable LED Bulb (48-Pack)</t>
  </si>
  <si>
    <t>https://www.homedepot.com/p/Greeble-65W-Equivalent-Warm-White-2700K-BR30-Dimmable-LED-Bulb-48-Pack-BR30-2700K-CS/207037343</t>
  </si>
  <si>
    <t>&lt;img src="https://images.homedepot-static.com/productImages/31a16fda-5600-4897-b555-372702164fba/svn/greeble-led-bulbs-br30-2700k-cs-64_400_compressed.jpg" alt="65W Equivalent Warm White (2700K) BR30 Dimmable LED Bulb (48-Pack)" /&gt;</t>
  </si>
  <si>
    <t>1516755055-198</t>
  </si>
  <si>
    <t>Model # BR30TriPK2700K</t>
  </si>
  <si>
    <t>$1797
					/carton</t>
  </si>
  <si>
    <t>65W Equivalent Warm White BR30 Dimmable LED Light Bulb (3-Pack)</t>
  </si>
  <si>
    <t>https://www.homedepot.com/p/Greeble-65W-Equivalent-Warm-White-BR30-Dimmable-LED-Light-Bulb-3-Pack-BR30TriPK2700K/207037319</t>
  </si>
  <si>
    <t>&lt;img src="https://images.homedepot-static.com/productImages/33d36dc5-ef2e-4099-b2ff-2e4b4a362015/svn/greeble-led-bulbs-br30tripk2700k-64_400_compressed.jpg" alt="65W Equivalent Warm White BR30 Dimmable LED Light Bulb (3-Pack)" /&gt;</t>
  </si>
  <si>
    <t>1516755022-188</t>
  </si>
  <si>
    <t>Model # PAR38-LN40</t>
  </si>
  <si>
    <t>$3900
					/each
						(limit 35 per order)</t>
  </si>
  <si>
    <t>90W Equivalent soft White PAR38 Dimmable LED Flood Light Bulb</t>
  </si>
  <si>
    <t>https://www.homedepot.com/p/BGLighting-90W-Equivalent-soft-White-PAR38-Dimmable-LED-Flood-Light-Bulb-PAR38-LN40/206639147</t>
  </si>
  <si>
    <t>&lt;img src="https://images.homedepot-static.com/productImages/c041455a-2c59-4e00-95eb-a9667d674985/svn/bglighting-led-bulbs-par38-ln40-64_400_compressed.jpg" alt="90W Equivalent soft White PAR38 Dimmable LED Flood Light Bulb" /&gt;</t>
  </si>
  <si>
    <t>1516755087-208</t>
  </si>
  <si>
    <t>Model # LBR301027KND6</t>
  </si>
  <si>
    <t>$2749
					/package
						(limit 35 per order)</t>
  </si>
  <si>
    <t>65W Equivalent Soft White (2700K) BR30 Non-dimmable LED Flood Light Bulb (6-Pack)</t>
  </si>
  <si>
    <t>https://www.homedepot.com/p/TCP-65W-Equivalent-Soft-White-2700K-BR30-Non-dimmable-LED-Flood-Light-Bulb-6-Pack-LBR301027KND6/205386998</t>
  </si>
  <si>
    <t>&lt;img src="https://images.homedepot-static.com/productImages/cda94a01-3b45-495f-98f6-98f6eb50f6a2/svn/tcp-led-bulbs-lbr301027knd6-64_400_compressed.jpg" alt="65W Equivalent Soft White (2700K) BR30 Non-dimmable LED Flood Light Bulb (6-Pack)" /&gt;</t>
  </si>
  <si>
    <t>1516755091-209</t>
  </si>
  <si>
    <t>Model # 179510-2</t>
  </si>
  <si>
    <t>$9996
					/each
						(limit 35 per order)</t>
  </si>
  <si>
    <t>65W Equivalence Soft White Multi Application BR30 and A19 LED Light Bulb Value Pack</t>
  </si>
  <si>
    <t>https://www.homedepot.com/p/Philips-65W-Equivalence-Soft-White-Multi-Application-BR30-and-A19-LED-Light-Bulb-Value-Pack-179510-2/206879128</t>
  </si>
  <si>
    <t>&lt;img src="https://images.homedepot-static.com/productImages/0e9b74b2-f71a-4507-ba25-2b7bbfd96a31/svn/philips-led-bulbs-179510-2-64_400_compressed.jpg" alt="65W Equivalence Soft White Multi Application BR30 and A19 LED Light Bulb Value Pack" /&gt;</t>
  </si>
  <si>
    <t>1516755001-182</t>
  </si>
  <si>
    <t>$4996
					/each
						(limit 35 per order)</t>
  </si>
  <si>
    <t>65W Equivalence Soft White Multi-Application BR30 and A19 Light Bulb LED Value Pack</t>
  </si>
  <si>
    <t>https://www.homedepot.com/p/Philips-65W-Equivalence-Soft-White-Multi-Application-BR30-and-A19-Light-Bulb-LED-Value-Pack-179500-2/206879138</t>
  </si>
  <si>
    <t>&lt;img src="https://images.homedepot-static.com/productImages/91b4abef-1292-4a86-82ad-e5e07ba3f3a3/svn/philips-led-bulbs-179500-2-64_400_compressed.jpg" alt="65W Equivalence Soft White Multi-Application BR30 and A19 Light Bulb LED Value Pack" /&gt;</t>
  </si>
  <si>
    <t>1516755105-215</t>
  </si>
  <si>
    <t>Model # 1003015202</t>
  </si>
  <si>
    <t>$2097
					/each
						(limit 6 per order)</t>
  </si>
  <si>
    <t>90W Equivalent Daylight BR40 Dimmable LED Light Bulb (2-Pack)</t>
  </si>
  <si>
    <t>https://www.homedepot.com/p/EcoSmart-90W-Equivalent-Daylight-BR40-Dimmable-LED-Light-Bulb-2-Pack-1003015202/206702068</t>
  </si>
  <si>
    <t>&lt;img src="https://images.homedepot-static.com/productImages/296032b3-7d76-4490-a72a-48bb25ad5e93/svn/ecosmart-led-bulbs-1003015202-64_400_compressed.jpg" alt="90W Equivalent Daylight BR40 Dimmable LED Light Bulb (2-Pack)" /&gt;</t>
  </si>
  <si>
    <t>1516755534-372</t>
  </si>
  <si>
    <t>Model # BR4075WEDL6PKB</t>
  </si>
  <si>
    <t>$2388
					/each</t>
  </si>
  <si>
    <t>75W Equivalent Daylight BR40 Dimmable LED Light Bulb (6-Pack)</t>
  </si>
  <si>
    <t>https://www.homedepot.com/p/EcoSmart-75W-Equivalent-Daylight-BR40-Dimmable-LED-Light-Bulb-6-Pack-BR4075WEDL6PKB/300639350</t>
  </si>
  <si>
    <t>&lt;img src="https://images.homedepot-static.com/productImages/7dc67fc3-8acb-41ae-b93f-ba8a19222747/svn/ecosmart-led-bulbs-br4075wedl6pkb-64_400_compressed.jpg" alt="75W Equivalent Daylight BR40 Dimmable LED Light Bulb (6-Pack)" /&gt;</t>
  </si>
  <si>
    <t>1516755017-186</t>
  </si>
  <si>
    <t>$3711
					/case
						(limit 35 per order)</t>
  </si>
  <si>
    <t>65W Equivalent Soft White BR40 Dimmable with Warm Glow Light Effect LED Light Bulb (E)* (4-Pack)</t>
  </si>
  <si>
    <t>https://www.homedepot.com/p/Philips-65W-Equivalent-Soft-White-BR40-Dimmable-with-Warm-Glow-Light-Effect-LED-Light-Bulb-E-4-Pack-457002/206357795</t>
  </si>
  <si>
    <t>&lt;img src="https://images.homedepot-static.com/productImages/5847bf69-a6f1-4d13-a7ce-d319c5a06638/svn/philips-led-bulbs-457002-64_400_compressed.jpg" alt="65W Equivalent Soft White BR40 Dimmable with Warm Glow Light Effect LED Light Bulb (E)* (4-Pack)" /&gt;</t>
  </si>
  <si>
    <t>1516755490-357</t>
  </si>
  <si>
    <t>Model # BR30/927/LED/12</t>
  </si>
  <si>
    <t>$13469
					/case</t>
  </si>
  <si>
    <t>65W Equivalent Soft White (2700K) BR30 Dimmable Enhance LED Light Bulb (Case of 12)</t>
  </si>
  <si>
    <t>https://www.homedepot.com/p/Feit-Electric-65W-Equivalent-Soft-White-2700K-BR30-Dimmable-Enhance-LED-Light-Bulb-Case-of-12-BR30-927-LED-12/207142253</t>
  </si>
  <si>
    <t>&lt;img src="https://images.homedepot-static.com/productImages/b2126028-402d-4dc4-9efd-7d72ca1238ab/svn/feit-electric-led-bulbs-br30-927-led-12-64_400_compressed.jpg" alt="65W Equivalent Soft White (2700K) BR30 Dimmable Enhance LED Light Bulb (Case of 12)" /&gt;</t>
  </si>
  <si>
    <t>1516755270-279</t>
  </si>
  <si>
    <t>Model # 459578</t>
  </si>
  <si>
    <t>$697
					/each
						(limit 12 per order)</t>
  </si>
  <si>
    <t>https://www.homedepot.com/p/Philips-65W-Equivalent-Soft-White-BR30-Dimmable-LED-Light-Bulb-459578/206421370</t>
  </si>
  <si>
    <t>&lt;img src="https://images.homedepot-static.com/productImages/e3f3ee3d-aa96-40f0-a322-87db581e4189/svn/philips-led-bulbs-459578-64_400_compressed.jpg" alt="65W Equivalent Soft White BR30 Dimmable LED Light Bulb" /&gt;</t>
  </si>
  <si>
    <t>1516755120-221</t>
  </si>
  <si>
    <t>Model # ECSBR3065SW12PK</t>
  </si>
  <si>
    <t>$2688
					/each</t>
  </si>
  <si>
    <t>https://www.homedepot.com/p/EcoSmart-65W-Equivalent-Soft-White-BR30-Dimmable-LED-Light-Bulb-12-Pack-ECSBR3065SW12PK/300569668</t>
  </si>
  <si>
    <t>&lt;img src="https://images.homedepot-static.com/productImages/d8fd06a7-f8de-4854-b5f3-02d09642e4a7/svn/ecosmart-led-bulbs-ecsbr3065sw12pk-64_400_compressed.jpg" alt="65W Equivalent Soft White BR30 Dimmable LED Light Bulb (12-Pack)" /&gt;</t>
  </si>
  <si>
    <t>1516754996-180</t>
  </si>
  <si>
    <t>$2357
					/case
						(limit 35 per order)</t>
  </si>
  <si>
    <t>45W Equivalent Soft White R20 Dimmable with Warm Glow Light Effect LED Light Bulb (E) (4-Pack)</t>
  </si>
  <si>
    <t>https://www.homedepot.com/p/Philips-45W-Equivalent-Soft-White-R20-Dimmable-with-Warm-Glow-Light-Effect-LED-Light-Bulb-E-4-Pack-456995/206357793</t>
  </si>
  <si>
    <t>&lt;img src="https://images.homedepot-static.com/productImages/91cb4288-ec55-4a54-80c9-90b8cae2b01f/svn/philips-led-bulbs-456995-64_400_compressed.jpg" alt="45W Equivalent Soft White R20 Dimmable with Warm Glow Light Effect LED Light Bulb (E) (4-Pack)" /&gt;</t>
  </si>
  <si>
    <t>1516755440-341</t>
  </si>
  <si>
    <t>Model # 459602</t>
  </si>
  <si>
    <t>$706
					/each
						(limit 12 per order)</t>
  </si>
  <si>
    <t>https://www.homedepot.com/p/Philips-65W-Equivalent-Daylight-BR30-Dimmable-LED-Light-Bulb-459602/206514313</t>
  </si>
  <si>
    <t>&lt;img src="https://images.homedepot-static.com/productImages/42f06fae-7edd-4b20-9436-437d2da281fd/svn/philips-led-bulbs-459602-64_400_compressed.jpg" alt="65W Equivalent Daylight BR30 Dimmable LED Light Bulb" /&gt;</t>
  </si>
  <si>
    <t>1516755265-277</t>
  </si>
  <si>
    <t>Model # 1003014903</t>
  </si>
  <si>
    <t>$2488
					/each
						(limit 2 per order)</t>
  </si>
  <si>
    <t>65W Equivalent Bright White BR30 Dimmable LED Light Bulb (6-Pack)</t>
  </si>
  <si>
    <t>https://www.homedepot.com/p/EcoSmart-65W-Equivalent-Bright-White-BR30-Dimmable-LED-Light-Bulb-6-Pack-1003014903/206702052</t>
  </si>
  <si>
    <t>&lt;img src="https://images.homedepot-static.com/productImages/e907dc7b-4b72-4c8d-8563-7c30d5ac2af8/svn/ecosmart-led-bulbs-1003014903-64_400_compressed.jpg" alt="65W Equivalent Bright White BR30 Dimmable LED Light Bulb (6-Pack)" /&gt;</t>
  </si>
  <si>
    <t>1516755455-346</t>
  </si>
  <si>
    <t>Model # 9W/LED/BR30/D/C/2 PGE</t>
  </si>
  <si>
    <t>$598
					/package</t>
  </si>
  <si>
    <t>Greenlite</t>
  </si>
  <si>
    <t>https://www.homedepot.com/p/Greenlite-65W-Equivalent-Soft-White-BR30-Dimmable-LED-Light-Bulb-2-Pack-9W-LED-BR30-D-C-2-PGE/206888256</t>
  </si>
  <si>
    <t>&lt;img src="https://images.homedepot-static.com/productImages/420e99fa-dc0a-4fbc-b42e-90c8a6001c57/svn/greenlite-led-bulbs-9w-led-br30-d-c-2-pge-64_400_compressed.jpg" alt="65W Equivalent Soft White BR30 Dimmable LED Light Bulb (2-Pack)" /&gt;</t>
  </si>
  <si>
    <t>1516755244-268</t>
  </si>
  <si>
    <t>Alexa, Google, LIGHTIFY, Samsung SmartThings, Wink</t>
  </si>
  <si>
    <t>Alexa via Samsung SmartThings Hub, Wink Hub Google Assistant via Wink Hub</t>
  </si>
  <si>
    <t>ZigBee,ZigBee HA</t>
  </si>
  <si>
    <t>Hub Required for Remote Access</t>
  </si>
  <si>
    <t>Model # 73739</t>
  </si>
  <si>
    <t>$3164
					/each</t>
  </si>
  <si>
    <t>Sylvania</t>
  </si>
  <si>
    <t>SMART+ ZigBee Full Color  BR30 LED Smart Light Bulb</t>
  </si>
  <si>
    <t>https://www.homedepot.com/p/Sylvania-SMART-ZigBee-Full-Color-BR30-LED-Smart-Light-Bulb-73739/302789622</t>
  </si>
  <si>
    <t>&lt;img src="https://images.homedepot-static.com/productImages/4e5244d5-ab5a-4a19-8769-44a5119eef8d/svn/sylvania-led-bulbs-73739-64_400_compressed.jpg" alt="SMART+ ZigBee Full Color  BR30 LED Smart Light Bulb" /&gt;</t>
  </si>
  <si>
    <t>1516755472-352</t>
  </si>
  <si>
    <t>Model # 74581</t>
  </si>
  <si>
    <t>$1499
					/each</t>
  </si>
  <si>
    <t>SMART+ ZigBee Dimmable Soft White BR30 LED Smart Light Bulb</t>
  </si>
  <si>
    <t>https://www.homedepot.com/p/Sylvania-SMART-ZigBee-Dimmable-Soft-White-BR30-LED-Smart-Light-Bulb-74581/302789621</t>
  </si>
  <si>
    <t>&lt;img src="https://images.homedepot-static.com/productImages/28a7698f-c658-4647-bced-4390aa001742/svn/sylvania-led-bulbs-74581-64_400_compressed.jpg" alt="SMART+ ZigBee Dimmable Soft White BR30 LED Smart Light Bulb" /&gt;</t>
  </si>
  <si>
    <t>1516755395-325</t>
  </si>
  <si>
    <t>Model # 466508</t>
  </si>
  <si>
    <t>$4997
					/each</t>
  </si>
  <si>
    <t>Hue 65W Equivalence White Ambiance BR30 Connected Home LED Flood Light Bulb (2-Pack)</t>
  </si>
  <si>
    <t>https://www.homedepot.com/p/Philips-Hue-65W-Equivalence-White-Ambiance-BR30-Connected-Home-LED-Flood-Light-Bulb-2-Pack-466508/302474454</t>
  </si>
  <si>
    <t>&lt;img src="https://images.homedepot-static.com/productImages/6fd726ea-8506-4542-8bde-051a902b0105/svn/philips-led-bulbs-466508-64_400_compressed.jpg" alt="Hue 65W Equivalence White Ambiance BR30 Connected Home LED Flood Light Bulb (2-Pack)" /&gt;</t>
  </si>
  <si>
    <t>1516755513-365</t>
  </si>
  <si>
    <t>Works With</t>
  </si>
  <si>
    <t>Voice Control Hub Required</t>
  </si>
  <si>
    <t>Smart Home Protocol</t>
  </si>
  <si>
    <t>Smart Home</t>
  </si>
  <si>
    <t>Requires Hub?</t>
  </si>
  <si>
    <t>Power Options</t>
  </si>
  <si>
    <t>Number of Bulbs Included</t>
  </si>
  <si>
    <t>Hub Required</t>
  </si>
  <si>
    <t>Bulb Color</t>
  </si>
  <si>
    <t>Medium base (E-26)</t>
  </si>
  <si>
    <t>Item # 22519 Model # LBP18R40227K</t>
  </si>
  <si>
    <t>Utilitech 2-Pack 75 W Equivalent Soft White BR40 CFL Flood Light Bulbs</t>
  </si>
  <si>
    <t>https://www.lowes.com/pd/Utilitech-2-Pack-75-W-Equivalent-Soft-White-BR40-CFL-Flood-Light-Bulbs/50109566</t>
  </si>
  <si>
    <t>https://www.lowes.com/pl/CFL-bulbs-Light-bulbs-Lighting-ceiling-fans/4294801209?refinement=869953213</t>
  </si>
  <si>
    <t>1516757059-463</t>
  </si>
  <si>
    <t>Item # 99816 Model # L15BR306</t>
  </si>
  <si>
    <t>Was $21.98</t>
  </si>
  <si>
    <t>Utilitech 6-Pack 65 W Equivalent Soft White BR30 CFL Flood Light Bulbs</t>
  </si>
  <si>
    <t>https://www.lowes.com/pd/Utilitech-6-Pack-65-W-Equivalent-Soft-White-BR30-CFL-Flood-Light-Bulbs/3411272</t>
  </si>
  <si>
    <t>Clearance
                        Utilitech 6-Pack 65 W Equivalent Soft White BR30 CFL Flood Light Bulbs</t>
  </si>
  <si>
    <t>1516757064-464</t>
  </si>
  <si>
    <t>esqualified</t>
  </si>
  <si>
    <t>wattequivalence</t>
  </si>
  <si>
    <t>bulbbasetype</t>
  </si>
  <si>
    <t>bulbshapecode</t>
  </si>
  <si>
    <t>itemmodelnumbers</t>
  </si>
  <si>
    <t>productwasprice</t>
  </si>
  <si>
    <t>Item # 193932 Model # 10077</t>
  </si>
  <si>
    <t>SYLVANIA 35-Watt Dimmable Warm White R20 Halogen Flood Light Bulb</t>
  </si>
  <si>
    <t>https://www.lowes.com/pd/SYLVANIA-35-Watt-Dimmable-Warm-White-R20-Halogen-Flood-Light-Bulb/50139992</t>
  </si>
  <si>
    <t>https://www.lowes.com/pl/Halogen-light-bulbs-Light-bulbs-Lighting-ceiling-fans/4294801203?refinement=1986322403,1212738686,4260073881</t>
  </si>
  <si>
    <t>1516860648-1265</t>
  </si>
  <si>
    <t>Item # 194548 Model # 16009</t>
  </si>
  <si>
    <t>SYLVANIA 3-Pack 50 Watt Dimmable Warm White BR40 Halogen Flood Light Bulbs</t>
  </si>
  <si>
    <t>https://www.lowes.com/pd/SYLVANIA-3-Pack-50-Watt-Dimmable-Warm-White-BR40-Halogen-Flood-Light-Bulbs/3407140</t>
  </si>
  <si>
    <t>1516860664-1268</t>
  </si>
  <si>
    <t>Item # 503308 Model # 10250</t>
  </si>
  <si>
    <t>SYLVANIA 65 Watt Dimmable Warm White BR30 Halogen Flood Light Bulb</t>
  </si>
  <si>
    <t>https://www.lowes.com/pd/SYLVANIA-65-Watt-Dimmable-Warm-White-BR30-Halogen-Flood-Light-Bulb/50057393</t>
  </si>
  <si>
    <t>1516860654-1266</t>
  </si>
  <si>
    <t>Item # 579990 Model # 10428</t>
  </si>
  <si>
    <t>SYLVANIA 65 Watt Dimmable Warm White BR40 Halogen Flood Light Bulb</t>
  </si>
  <si>
    <t>https://www.lowes.com/pd/SYLVANIA-65-Watt-Dimmable-Warm-White-BR40-Halogen-Flood-Light-Bulb/50199969</t>
  </si>
  <si>
    <t>1516860659-1267</t>
  </si>
  <si>
    <t>Item # 599130 Model # YGA08A35-BR30-14W-82</t>
  </si>
  <si>
    <t>Was $9.98</t>
  </si>
  <si>
    <t>Utilitech 85W Equivalent Dimmable Soft White BR30 LED Flood Light Bulb</t>
  </si>
  <si>
    <t>https://www.lowes.com/pd/Utilitech-85W-Equivalent-Dimmable-Soft-White-BR30-LED-Flood-Light-Bulb/1000011300</t>
  </si>
  <si>
    <t>https://www.lowes.com/pl/LED-light-bulbs-Light-bulbs-Lighting-ceiling-fans/4294801193?refinement=1986322403,1212738686,2872695607,2777080023,4260073881&amp;offset=0</t>
  </si>
  <si>
    <t>1516756641-447</t>
  </si>
  <si>
    <t>Yes</t>
  </si>
  <si>
    <t>Item # 759042 Model # YGA08A48-BR40-14W-82</t>
  </si>
  <si>
    <t>Was $16.98</t>
  </si>
  <si>
    <t>Utilitech Pro 2-Pack 85 W Equivalent Dimmable Soft White Br40 LED Flood Light Bulb</t>
  </si>
  <si>
    <t>https://www.lowes.com/pd/Utilitech-Pro-2-Pack-85-W-Equivalent-Dimmable-Soft-White-Br40-LED-Flood-Light-Bulb/1000296691</t>
  </si>
  <si>
    <t>1516756682-455</t>
  </si>
  <si>
    <t>Item # 592639 Model # 78703</t>
  </si>
  <si>
    <t>Was $7.98</t>
  </si>
  <si>
    <t>SYLVANIA 65 W Equivalent Dimmable Daylight BR30 LED Flood Light Bulb</t>
  </si>
  <si>
    <t>https://www.lowes.com/pd/SYLVANIA-65-W-Equivalent-Dimmable-Daylight-BR30-LED-Flood-Light-Bulb/50225173</t>
  </si>
  <si>
    <t>https://www.lowes.com/pl/LED-light-bulbs-Light-bulbs-Lighting-ceiling-fans/4294801193?refinement=1986322403,1212738686,2872695607,2777080023,4260073881&amp;offset=36</t>
  </si>
  <si>
    <t>1516756506-422</t>
  </si>
  <si>
    <t>Item # 777486 Model # YGA08A55-BR30-9W-850</t>
  </si>
  <si>
    <t>Utilitech 2-Pack 65W Equivalent Daylight BR30 LED Flood Light Bulb</t>
  </si>
  <si>
    <t>https://www.lowes.com/pd/Utilitech-2-Pack-65W-Equivalent-Daylight-BR30-LED-Flood-Light-Bulb/1000083417</t>
  </si>
  <si>
    <t>Multiple Options
                        Utilitech 2-Pack 65W Equivalent BR30 LED Flood Light Bulbs</t>
  </si>
  <si>
    <t>1516756667-452</t>
  </si>
  <si>
    <t>Item # 484719 Model # 78960</t>
  </si>
  <si>
    <t>SYLVANIA 65 W Equivalent Dimmable Soft White BR30 LED Flood Light Bulb</t>
  </si>
  <si>
    <t>https://www.lowes.com/pd/SYLVANIA-65-W-Equivalent-Dimmable-Soft-White-BR30-LED-Flood-Light-Bulb/50057367</t>
  </si>
  <si>
    <t>1516756532-426</t>
  </si>
  <si>
    <t>Item # 777380 Model # 79182</t>
  </si>
  <si>
    <t>SYLVANIA 65 W Equivalent Dimmable Bright White BR30 LED Flood Light Bulb</t>
  </si>
  <si>
    <t>https://www.lowes.com/pd/SYLVANIA-65-W-Equivalent-Dimmable-Bright-White-BR30-LED-Flood-Light-Bulb/1000083069</t>
  </si>
  <si>
    <t>1516756693-457</t>
  </si>
  <si>
    <t>Item # 806416 Model # L4R30D11W-27K</t>
  </si>
  <si>
    <t>Simply Conserve 24-Pack 65 W Equivalent Dimmable Soft White Br30 LED Light Fixture Light Bulbs</t>
  </si>
  <si>
    <t>https://www.lowes.com/pd/Simply-Conserve-24-Pack-65-W-Equivalent-Dimmable-Soft-White-Br30-LED-Light-Fixture-Light-Bulbs/1000115055</t>
  </si>
  <si>
    <t>1516756470-415</t>
  </si>
  <si>
    <t>Item # 777381 Model # BR3065927LED</t>
  </si>
  <si>
    <t>Feit Electric 65 W Equivalent Dimmable Soft White BR30 LED Flood Light Bulb</t>
  </si>
  <si>
    <t>https://www.lowes.com/pd/Feit-Electric-65-W-Equivalent-Dimmable-Soft-White-BR30-LED-Flood-Light-Bulb/1000146971</t>
  </si>
  <si>
    <t>1516756527-425</t>
  </si>
  <si>
    <t>Item # 833921 Model # 74474</t>
  </si>
  <si>
    <t>SYLVANIA Ultra 6-Pack 65W Equivalent Dimmable Daylight BR30 LED Flood Light Bulbs</t>
  </si>
  <si>
    <t>https://www.lowes.com/pd/SYLVANIA-Ultra-6-Pack-65W-Equivalent-Dimmable-Daylight-BR30-LED-Flood-Light-Bulbs/1000221153</t>
  </si>
  <si>
    <t>1516756672-453</t>
  </si>
  <si>
    <t>Item # 599131 Model # YGA08A48-BR40-14W-82</t>
  </si>
  <si>
    <t>Was $19.98</t>
  </si>
  <si>
    <t>Utilitech 100 W Equivalent Dimmable Soft White Br40 LED Flood Light Bulb</t>
  </si>
  <si>
    <t>https://www.lowes.com/pd/Utilitech-100-W-Equivalent-Dimmable-Soft-White-Br40-LED-Flood-Light-Bulb/1000011314</t>
  </si>
  <si>
    <t>1516756496-420</t>
  </si>
  <si>
    <t>Item # 554855 Model # 60100S</t>
  </si>
  <si>
    <t>Blue Sky WIRELESS 65 W Equivalent Dimmable Warm White Br30 LED Decorative Light Bulb</t>
  </si>
  <si>
    <t>https://www.lowes.com/pd/Blue-Sky-WIRELESS-65-W-Equivalent-Dimmable-Warm-White-Br30-LED-Decorative-Light-Bulb/1000317587</t>
  </si>
  <si>
    <t>1516756636-446</t>
  </si>
  <si>
    <t>Item # 673724 Model # 78049</t>
  </si>
  <si>
    <t>SYLVANIA Ultra 50 W Equivalent Dimmable Soft White R20 LED Flood Light Bulb</t>
  </si>
  <si>
    <t>https://www.lowes.com/pd/SYLVANIA-Ultra-50-W-Equivalent-Dimmable-Soft-White-R20-LED-Flood-Light-Bulb/1000204673</t>
  </si>
  <si>
    <t>Multiple Options
                        SYLVANIA Ultra 50 W Equivalent Dimmable R20 LED Flood Light Bulb</t>
  </si>
  <si>
    <t>1516756558-431</t>
  </si>
  <si>
    <t>Item # 777388 Model # YGA08A35-8W-850</t>
  </si>
  <si>
    <t>Was $14.98</t>
  </si>
  <si>
    <t>Utilitech 2-Pack 45W Equivalent Dimmable Daylight R20 LED Flood Light Bulbs</t>
  </si>
  <si>
    <t>https://www.lowes.com/pd/Utilitech-2-Pack-45W-Equivalent-Dimmable-Daylight-R20-LED-Flood-Light-Bulbs/1000083377</t>
  </si>
  <si>
    <t>Clearance
                        Utilitech 2-Pack 45W Equivalent Dimmable Daylight R20 LED Flood Light Bulbs</t>
  </si>
  <si>
    <t>1516756516-423</t>
  </si>
  <si>
    <t>Item # 833920 Model # 74473</t>
  </si>
  <si>
    <t>SYLVANIA Ultra 6-Pack 65 W Equivalent Dimmable Soft White BR30 LED Flood Light Bulbs</t>
  </si>
  <si>
    <t>https://www.lowes.com/pd/SYLVANIA-Ultra-6-Pack-65-W-Equivalent-Dimmable-Soft-White-BR30-LED-Flood-Light-Bulbs/1000221147</t>
  </si>
  <si>
    <t>1516756698-458</t>
  </si>
  <si>
    <t>Item # 477034 Model # YGA08A58-R16-5.5W-82</t>
  </si>
  <si>
    <t>Utilitech 40 W Equivalent Dimmable Soft White R16 LED Spot Light Bulb</t>
  </si>
  <si>
    <t>https://www.lowes.com/pd/Utilitech-40-W-Equivalent-Dimmable-Soft-White-R16-LED-Spot-Light-Bulb/1000011272</t>
  </si>
  <si>
    <t>1516756501-421</t>
  </si>
  <si>
    <t>Item # 827833 Model # 78048</t>
  </si>
  <si>
    <t>SYLVANIA Ultra 2-Pack 65W Equivalent Dimmable Daylight BR30 LED Flood Light Bulbs</t>
  </si>
  <si>
    <t>https://www.lowes.com/pd/SYLVANIA-Ultra-2-Pack-65W-Equivalent-Dimmable-Daylight-BR30-LED-Flood-Light-Bulbs/1000221123</t>
  </si>
  <si>
    <t>1516756630-445</t>
  </si>
  <si>
    <t>Item # 777383 Model # YGA08A48-BR40-14W-85</t>
  </si>
  <si>
    <t>Utilitech 2-Pack 85 W Equivalent Dimmable Daylight Br40 LED Flood Light Bulbs</t>
  </si>
  <si>
    <t>https://www.lowes.com/pd/Utilitech-2-Pack-85-W-Equivalent-Dimmable-Daylight-Br40-LED-Flood-Light-Bulbs/1000083373</t>
  </si>
  <si>
    <t>1516756615-442</t>
  </si>
  <si>
    <t>Item # 673725 Model # 79178</t>
  </si>
  <si>
    <t>Was $6.98</t>
  </si>
  <si>
    <t>SYLVANIA 65W Equivalent Dimmable Soft White BR30 LED Flood Light Bulb</t>
  </si>
  <si>
    <t>https://www.lowes.com/pd/SYLVANIA-65W-Equivalent-Dimmable-Soft-White-BR30-LED-Flood-Light-Bulb/1000033753</t>
  </si>
  <si>
    <t>1516756568-433</t>
  </si>
  <si>
    <t>Item # 847026 Model # L4R40D17W-27K</t>
  </si>
  <si>
    <t>Simply Conserve 12-Pack 100 W Equivalent Dimmable Warm White Br40 LED Flood Light Bulbs</t>
  </si>
  <si>
    <t>https://www.lowes.com/pd/Simply-Conserve-12-Pack-100-W-Equivalent-Dimmable-Warm-White-Br40-LED-Flood-Light-Bulbs/1000192853</t>
  </si>
  <si>
    <t>1516756594-438</t>
  </si>
  <si>
    <t>Item # 599129 Model # YGA14A01-R20-8W-827</t>
  </si>
  <si>
    <t>Utilitech 65 W Equivalent Dimmable Soft White R20 LED Flood Light Bulb</t>
  </si>
  <si>
    <t>https://www.lowes.com/pd/Utilitech-65-W-Equivalent-Dimmable-Soft-White-R20-LED-Flood-Light-Bulb/1000011286</t>
  </si>
  <si>
    <t>1516756490-419</t>
  </si>
  <si>
    <t>Item # 777387 Model # 73994</t>
  </si>
  <si>
    <t>SYLVANIA 2-Pack 50W Equivalent Dimmable Soft White R20 LED Flood Light Bulbs</t>
  </si>
  <si>
    <t>https://www.lowes.com/pd/SYLVANIA-2-Pack-50W-Equivalent-Dimmable-Soft-White-R20-LED-Flood-Light-Bulbs/1000083085</t>
  </si>
  <si>
    <t>1516756522-424</t>
  </si>
  <si>
    <t>Item # 835148 Model # YGA08A55-R20-6.5W-82</t>
  </si>
  <si>
    <t>Utilitech 2-Pack 45 W Equivalent Dimmable Soft White R20 LED Flood Light Bulbs</t>
  </si>
  <si>
    <t>https://www.lowes.com/pd/Utilitech-2-Pack-45-W-Equivalent-Dimmable-Soft-White-R20-LED-Flood-Light-Bulbs/1000241727</t>
  </si>
  <si>
    <t>1516756475-416</t>
  </si>
  <si>
    <t>Item # 835147 Model # YGA08A55-R20-6.5W-85</t>
  </si>
  <si>
    <t>Utilitech 2-Pack 45 W Equivalent Dimmable Daylight R20 LED Flood Light Bulbs</t>
  </si>
  <si>
    <t>https://www.lowes.com/pd/Utilitech-2-Pack-45-W-Equivalent-Dimmable-Daylight-R20-LED-Flood-Light-Bulbs/1000241725</t>
  </si>
  <si>
    <t>1516756480-417</t>
  </si>
  <si>
    <t>Item # 784320 Model # 784320</t>
  </si>
  <si>
    <t>Utilitech 2-Pack 85W Equivalent Dimmable Daylight BR40 LED Flood Light Bulb</t>
  </si>
  <si>
    <t>https://www.lowes.com/pd/Utilitech-2-Pack-85W-Equivalent-Dimmable-Daylight-BR40-LED-Flood-Light-Bulb/1000322017</t>
  </si>
  <si>
    <t>1516756589-437</t>
  </si>
  <si>
    <t>Item # 755037 Model # 73988</t>
  </si>
  <si>
    <t>SYLVANIA 2-Pack 65 W Equivalent Dimmable Soft White BR30 LED Flood Light Bulbs</t>
  </si>
  <si>
    <t>https://www.lowes.com/pd/SYLVANIA-2-Pack-65-W-Equivalent-Dimmable-Soft-White-BR30-LED-Flood-Light-Bulbs/1000024495</t>
  </si>
  <si>
    <t>1516756584-436</t>
  </si>
  <si>
    <t>Item # 756374 Model # 60100</t>
  </si>
  <si>
    <t>Blue Sky WIRELESS 65 W Equivalent Dimmable Full Spectrum BR30 LED Decorative Light Bulb</t>
  </si>
  <si>
    <t>https://www.lowes.com/pd/Blue-Sky-WIRELESS-65-W-Equivalent-Dimmable-Full-Spectrum-BR30-LED-Decorative-Light-Bulb/999917950</t>
  </si>
  <si>
    <t>1516756620-443</t>
  </si>
  <si>
    <t>Item # 819081 Model # YGA08A55-BR30-8W-850</t>
  </si>
  <si>
    <t>Utilitech 6-Pack 65W Equivalent Daylight BR30 LED Flood Light Bulbs</t>
  </si>
  <si>
    <t>https://www.lowes.com/pd/Utilitech-6-Pack-65W-Equivalent-Daylight-BR30-LED-Flood-Light-Bulbs/1000221325</t>
  </si>
  <si>
    <t>1516756651-449</t>
  </si>
  <si>
    <t>Item # 777488 Model # YGA08A48-BR30-10W-85</t>
  </si>
  <si>
    <t>Utilitech 3-Pack 65W Equivalent Dimmable Daylight BR30 LED Flood Light Bulbs</t>
  </si>
  <si>
    <t>https://www.lowes.com/pd/Utilitech-3-Pack-65W-Equivalent-Dimmable-Daylight-BR30-LED-Flood-Light-Bulbs/1000083421</t>
  </si>
  <si>
    <t>1516756625-444</t>
  </si>
  <si>
    <t>Item # 777384 Model # 79332</t>
  </si>
  <si>
    <t>SYLVANIA 85W Equivalent Dimmable Daylight BR40 LED Flood Light Bulb</t>
  </si>
  <si>
    <t>https://www.lowes.com/pd/SYLVANIA-85W-Equivalent-Dimmable-Daylight-BR40-LED-Flood-Light-Bulb/1000083077</t>
  </si>
  <si>
    <t>1516756604-440</t>
  </si>
  <si>
    <t>Item # 673726 Model # 78052</t>
  </si>
  <si>
    <t>SYLVANIA Ultra 85 W Equivalent Dimmable Soft White BR40 LED Flood Light Bulb</t>
  </si>
  <si>
    <t>https://www.lowes.com/pd/SYLVANIA-Ultra-85-W-Equivalent-Dimmable-Soft-White-BR40-LED-Flood-Light-Bulb/1000200871</t>
  </si>
  <si>
    <t>Multiple Options
                        SYLVANIA Ultra 85 W Equivalent Dimmable BR40 LED Flood Light Bulb</t>
  </si>
  <si>
    <t>1516756563-432</t>
  </si>
  <si>
    <t>Item # 440607 Model # YGA08A35-8W-827</t>
  </si>
  <si>
    <t>Was $17.98</t>
  </si>
  <si>
    <t>Utilitech Pro 2-Pack 45W Equivalent Dimmable Soft White R20 LED Light Fixture Light Bulbs</t>
  </si>
  <si>
    <t>https://www.lowes.com/pd/Utilitech-Pro-2-Pack-45W-Equivalent-Dimmable-Soft-White-R20-LED-Light-Fixture-Light-Bulbs/50244361</t>
  </si>
  <si>
    <t>1516756579-435</t>
  </si>
  <si>
    <t>Item # 739795 Model # 73833</t>
  </si>
  <si>
    <t>SYLVANIA LIGHTIFY 65 W Equivalent Dimmable Soft White BR30 LED Flood Light Bulb</t>
  </si>
  <si>
    <t>https://www.lowes.com/pd/SYLVANIA-LIGHTIFY-65-W-Equivalent-Dimmable-Soft-White-BR30-LED-Flood-Light-Bulb/50414588</t>
  </si>
  <si>
    <t>1516756677-454</t>
  </si>
  <si>
    <t>Item # 777386 Model # BR4075927LED</t>
  </si>
  <si>
    <t>Feit Electric 75 W Equivalent Dimmable Soft White BR40 LED Flood Light Bulb</t>
  </si>
  <si>
    <t>https://www.lowes.com/pd/Feit-Electric-75-W-Equivalent-Dimmable-Soft-White-BR40-LED-Flood-Light-Bulb/1000146977</t>
  </si>
  <si>
    <t>1516756599-439</t>
  </si>
  <si>
    <t>Item # 777391 Model # R2045927LED</t>
  </si>
  <si>
    <t>Feit Electric 45 W Equivalent Dimmable Soft White R20 LED Flood Light Bulb</t>
  </si>
  <si>
    <t>https://www.lowes.com/pd/Feit-Electric-45-W-Equivalent-Dimmable-Soft-White-R20-LED-Flood-Light-Bulb/1000146983</t>
  </si>
  <si>
    <t>1516756573-434</t>
  </si>
  <si>
    <t>Item # 777382 Model # 79499</t>
  </si>
  <si>
    <t>SYLVANIA 2-Pack 85 W Equivalent Dimmable Soft White BR40 LED Flood Light Bulbs</t>
  </si>
  <si>
    <t>https://www.lowes.com/pd/SYLVANIA-2-Pack-85-W-Equivalent-Dimmable-Soft-White-BR40-LED-Flood-Light-Bulbs/1000083073</t>
  </si>
  <si>
    <t>1516756661-451</t>
  </si>
  <si>
    <t>Item # 712151 Model # 73956</t>
  </si>
  <si>
    <t>SYLVANIA 2-Pack 65W Equivalent Dimmable Daylight BR30 LED Light Fixture Light Bulbs</t>
  </si>
  <si>
    <t>https://www.lowes.com/pd/SYLVANIA-2-Pack-65W-Equivalent-Dimmable-Daylight-BR30-LED-Light-Fixture-Light-Bulbs/1000221095</t>
  </si>
  <si>
    <t>1516756548-429</t>
  </si>
  <si>
    <t>Item # 827069 Model # YGA08A55-BR30-8.5W-D</t>
  </si>
  <si>
    <t>Utilitech 3-Pack 65W Equivalent Dimmable Soft White BR30 LED Flood Light Bulbs</t>
  </si>
  <si>
    <t>https://www.lowes.com/pd/Utilitech-3-Pack-65W-Equivalent-Dimmable-Soft-White-BR30-LED-Flood-Light-Bulbs/1000221391</t>
  </si>
  <si>
    <t>1516756656-450</t>
  </si>
  <si>
    <t>Item # 827832 Model # 74693</t>
  </si>
  <si>
    <t>SYLVANIA Ultra 2-Pack 65 W Equivalent Dimmable Soft White BR30 LED Flood Light Bulbs</t>
  </si>
  <si>
    <t>https://www.lowes.com/pd/SYLVANIA-Ultra-2-Pack-65-W-Equivalent-Dimmable-Soft-White-BR30-LED-Flood-Light-Bulbs/1000249397</t>
  </si>
  <si>
    <t>1516756610-441</t>
  </si>
  <si>
    <t>Item # 777389 Model # 79181</t>
  </si>
  <si>
    <t>SYLVANIA 50 W Equivalent Dimmable Daylight R20 LED Flood Light Bulb</t>
  </si>
  <si>
    <t>https://www.lowes.com/pd/SYLVANIA-50-W-Equivalent-Dimmable-Daylight-R20-LED-Flood-Light-Bulb/1000083089</t>
  </si>
  <si>
    <t>1516756537-427</t>
  </si>
  <si>
    <t>Item # 819080 Model # YGA08A55-BR30-8W-827</t>
  </si>
  <si>
    <t>Utilitech 12-Pack 65W Equivalent Soft White BR30 LED Flood Light Bulbs</t>
  </si>
  <si>
    <t>https://www.lowes.com/pd/Utilitech-12-Pack-65W-Equivalent-Soft-White-BR30-LED-Flood-Light-Bulbs/1000221321</t>
  </si>
  <si>
    <t>1516756687-456</t>
  </si>
  <si>
    <t>Item # 477033 Model # YGA08A57-R14-4.5W-82</t>
  </si>
  <si>
    <t>Utilitech 40 W Equivalent Dimmable Soft White R14 LED Flood Light Bulb</t>
  </si>
  <si>
    <t>https://www.lowes.com/pd/Utilitech-40-W-Equivalent-Dimmable-Soft-White-R14-LED-Flood-Light-Bulb/1000011258</t>
  </si>
  <si>
    <t>1516756485-418</t>
  </si>
  <si>
    <t>Item # 855212 Model # BR30ND6-27</t>
  </si>
  <si>
    <t>Utilitech 6-Pack 65W Equivalent Soft White BR30 LED Flood Light Bulb</t>
  </si>
  <si>
    <t>https://www.lowes.com/pd/Utilitech-6-Pack-65W-Equivalent-Soft-White-BR30-LED-Flood-Light-Bulb/1000258623</t>
  </si>
  <si>
    <t>1516756553-430</t>
  </si>
  <si>
    <t>Item # 835146 Model # YGA08A55-BR30-8.5W-D</t>
  </si>
  <si>
    <t>Utilitech 3-Pack 65 W Equivalent Dimmable Daylight BR30 LED Flood Light Bulbs</t>
  </si>
  <si>
    <t>https://www.lowes.com/pd/Utilitech-3-Pack-65-W-Equivalent-Dimmable-Daylight-BR30-LED-Flood-Light-Bulbs/1000241723</t>
  </si>
  <si>
    <t>1516756542-428</t>
  </si>
  <si>
    <t>Item # 819079 Model # YGA08A55-BR30-8W-827</t>
  </si>
  <si>
    <t>Utilitech 6-Pack 65W Equivalent Soft White BR30 LED Flood Light Bulbs</t>
  </si>
  <si>
    <t>https://www.lowes.com/pd/Utilitech-6-Pack-65W-Equivalent-Soft-White-BR30-LED-Flood-Light-Bulbs/1000221315</t>
  </si>
  <si>
    <t>1516756646-448</t>
  </si>
  <si>
    <t>3way</t>
  </si>
  <si>
    <t>CFL wattage</t>
  </si>
  <si>
    <t>Equivelent Wattage</t>
  </si>
  <si>
    <t>CRI</t>
  </si>
  <si>
    <t>Bulb shape</t>
  </si>
  <si>
    <t>Lumen</t>
  </si>
  <si>
    <t>Package count</t>
  </si>
  <si>
    <t>Price shown</t>
  </si>
  <si>
    <t>Price per pack</t>
  </si>
  <si>
    <t>L1071</t>
  </si>
  <si>
    <t>L1072</t>
  </si>
  <si>
    <t>L1073</t>
  </si>
  <si>
    <t>&lt;11 watts</t>
  </si>
  <si>
    <t>14-&lt;=22 watts</t>
  </si>
  <si>
    <t>11 t o&lt;14 watts</t>
  </si>
  <si>
    <t>Halogen wattage</t>
  </si>
  <si>
    <t>Package per Linda</t>
  </si>
  <si>
    <t>ES certified</t>
  </si>
  <si>
    <t>LED wattage</t>
  </si>
  <si>
    <t>Watt</t>
  </si>
  <si>
    <t>productprice corrected</t>
  </si>
  <si>
    <t>Wattage</t>
  </si>
  <si>
    <t>up to 60W</t>
  </si>
  <si>
    <t>85W to 120W</t>
  </si>
  <si>
    <t>65W to 80W</t>
  </si>
  <si>
    <t>LPW</t>
  </si>
  <si>
    <t>Websites Scraped</t>
  </si>
  <si>
    <t>Inc</t>
  </si>
  <si>
    <t>2018 Base Case Mix</t>
  </si>
  <si>
    <t>Lowes</t>
  </si>
  <si>
    <t>No*</t>
  </si>
  <si>
    <t>Home Depot</t>
  </si>
  <si>
    <t>1000bulbs.com</t>
  </si>
  <si>
    <t>Incandescent</t>
  </si>
  <si>
    <t>*None were sold</t>
  </si>
  <si>
    <t>Measure Code</t>
  </si>
  <si>
    <t>Measure description</t>
  </si>
  <si>
    <t>Measure Wattage</t>
  </si>
  <si>
    <t>Measure Case Cost (1)</t>
  </si>
  <si>
    <t>IMC (6)</t>
  </si>
  <si>
    <t>Notes: Update for Candelabra</t>
  </si>
  <si>
    <t>(1) Calculations shown on LEDCombined tab.  This is the Measure Case.</t>
  </si>
  <si>
    <t>FMC (7)</t>
  </si>
  <si>
    <t>LT432</t>
  </si>
  <si>
    <t>LED R-BR: 5.5 Watts Replacing 50W R-BR</t>
  </si>
  <si>
    <t>LT433</t>
  </si>
  <si>
    <t>LED R-BR: 9 Watts Replacing 65W R-BR</t>
  </si>
  <si>
    <t>LT434</t>
  </si>
  <si>
    <t>LED R-BR: 11 Watts Replacing 75W R-BR</t>
  </si>
  <si>
    <t>LT435</t>
  </si>
  <si>
    <t>LED R-BR: 15 Watts Replacing 85W R-BR</t>
  </si>
  <si>
    <t>LT436</t>
  </si>
  <si>
    <t>LED R-BR: 5.5 Watts Replacing CFL 15W R-BR</t>
  </si>
  <si>
    <t>LT437</t>
  </si>
  <si>
    <t>LED R-BR: 9 Watts Replacing CFL 18W R-BR</t>
  </si>
  <si>
    <t>LT438</t>
  </si>
  <si>
    <t>LED R-BR: 11 Watts Replacing CFL 23W R-BR</t>
  </si>
  <si>
    <t>LT439</t>
  </si>
  <si>
    <t>LED R-BR: 15 Watts Replacing CFL 26W R-BR</t>
  </si>
  <si>
    <t>LED R-BR:   &lt;11 Watts</t>
  </si>
  <si>
    <t>LED R-BR: 11 to &lt;14 Watts</t>
  </si>
  <si>
    <t>LED R-BR: 14 to ≤22 Watts</t>
  </si>
  <si>
    <t>CFL Cost (2)</t>
  </si>
  <si>
    <t>Inc Cost (3)</t>
  </si>
  <si>
    <t>Base Case Cost (4)</t>
  </si>
  <si>
    <t>Labor Cost (5)</t>
  </si>
  <si>
    <t>(2) Average CFL cost of equivalent wattage used.  Refer to CFLCombined.</t>
  </si>
  <si>
    <t>(4) Uses the Base Case Mix table above.</t>
  </si>
  <si>
    <t>(3) Average Halogen cost of equivalent wattage used.  Refer to HalogenCombined.</t>
  </si>
  <si>
    <t>(6) IMC = Measure Case cost - Base Case cost</t>
  </si>
  <si>
    <t>(5) A labor cost of $4.48 is used from WO017.</t>
  </si>
  <si>
    <t>(7) FMC = Measure Case cost + Labor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</si>
</sst>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8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8" fillId="0" borderId="0"/>
    <xf numFmtId="0" fontId="3" fillId="0" borderId="0"/>
  </cellStyleXfs>
  <cellXfs count="68">
    <xf numFmtId="0" fontId="0" fillId="0" borderId="0" xfId="0"/>
    <xf numFmtId="3" fontId="0" fillId="0" borderId="0" xfId="0" applyNumberFormat="1"/>
    <xf numFmtId="8" fontId="0" fillId="0" borderId="0" xfId="0" applyNumberFormat="1"/>
    <xf numFmtId="0" fontId="0" fillId="0" borderId="0" xfId="0" applyAlignment="1"/>
    <xf numFmtId="6" fontId="0" fillId="0" borderId="0" xfId="0" applyNumberFormat="1" applyAlignment="1"/>
    <xf numFmtId="0" fontId="0" fillId="0" borderId="0" xfId="0" applyAlignment="1">
      <alignment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right" vertical="center"/>
    </xf>
    <xf numFmtId="0" fontId="0" fillId="2" borderId="0" xfId="0" applyFill="1" applyAlignment="1"/>
    <xf numFmtId="8" fontId="0" fillId="0" borderId="0" xfId="0" applyNumberFormat="1" applyAlignment="1">
      <alignment horizontal="right" vertical="center"/>
    </xf>
    <xf numFmtId="0" fontId="1" fillId="2" borderId="1" xfId="0" applyFont="1" applyFill="1" applyBorder="1" applyAlignment="1">
      <alignment wrapText="1"/>
    </xf>
    <xf numFmtId="0" fontId="0" fillId="2" borderId="1" xfId="0" applyFill="1" applyBorder="1"/>
    <xf numFmtId="8" fontId="0" fillId="2" borderId="1" xfId="0" applyNumberFormat="1" applyFill="1" applyBorder="1"/>
    <xf numFmtId="16" fontId="0" fillId="2" borderId="1" xfId="0" applyNumberFormat="1" applyFill="1" applyBorder="1"/>
    <xf numFmtId="8" fontId="0" fillId="0" borderId="0" xfId="0" applyNumberFormat="1" applyAlignment="1"/>
    <xf numFmtId="0" fontId="0" fillId="6" borderId="0" xfId="0" applyFill="1"/>
    <xf numFmtId="0" fontId="0" fillId="7" borderId="0" xfId="0" applyFill="1"/>
    <xf numFmtId="0" fontId="0" fillId="0" borderId="0" xfId="0" applyAlignment="1">
      <alignment horizontal="right"/>
    </xf>
    <xf numFmtId="0" fontId="1" fillId="2" borderId="2" xfId="0" applyFont="1" applyFill="1" applyBorder="1" applyAlignment="1">
      <alignment wrapText="1"/>
    </xf>
    <xf numFmtId="0" fontId="0" fillId="8" borderId="0" xfId="0" applyFill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9" borderId="0" xfId="0" applyFill="1"/>
    <xf numFmtId="0" fontId="0" fillId="10" borderId="0" xfId="0" applyFill="1"/>
    <xf numFmtId="0" fontId="2" fillId="0" borderId="0" xfId="1" applyAlignment="1"/>
    <xf numFmtId="0" fontId="2" fillId="0" borderId="0" xfId="1"/>
    <xf numFmtId="0" fontId="1" fillId="2" borderId="3" xfId="0" applyFont="1" applyFill="1" applyBorder="1" applyAlignment="1">
      <alignment wrapText="1"/>
    </xf>
    <xf numFmtId="1" fontId="0" fillId="0" borderId="0" xfId="0" applyNumberFormat="1"/>
    <xf numFmtId="1" fontId="0" fillId="0" borderId="0" xfId="0" applyNumberFormat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8" xfId="0" applyBorder="1" applyAlignment="1">
      <alignment horizontal="left"/>
    </xf>
    <xf numFmtId="9" fontId="0" fillId="0" borderId="7" xfId="0" applyNumberFormat="1" applyBorder="1" applyAlignment="1">
      <alignment horizontal="left"/>
    </xf>
    <xf numFmtId="9" fontId="0" fillId="0" borderId="0" xfId="0" applyNumberFormat="1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9" fontId="0" fillId="0" borderId="9" xfId="0" applyNumberForma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0" fillId="0" borderId="12" xfId="0" applyFill="1" applyBorder="1" applyAlignment="1">
      <alignment horizontal="left"/>
    </xf>
    <xf numFmtId="0" fontId="5" fillId="2" borderId="5" xfId="0" applyFont="1" applyFill="1" applyBorder="1" applyAlignment="1">
      <alignment horizontal="left" vertical="center" wrapText="1"/>
    </xf>
    <xf numFmtId="164" fontId="6" fillId="0" borderId="1" xfId="2" applyNumberFormat="1" applyFont="1" applyFill="1" applyBorder="1" applyAlignment="1">
      <alignment horizontal="left"/>
    </xf>
    <xf numFmtId="44" fontId="5" fillId="0" borderId="0" xfId="2" applyFont="1" applyFill="1" applyBorder="1" applyAlignment="1">
      <alignment horizontal="left"/>
    </xf>
    <xf numFmtId="44" fontId="0" fillId="0" borderId="0" xfId="2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0" xfId="0" applyBorder="1" applyAlignment="1">
      <alignment horizontal="left"/>
    </xf>
    <xf numFmtId="0" fontId="4" fillId="0" borderId="0" xfId="0" applyFont="1" applyBorder="1" applyAlignment="1">
      <alignment horizontal="left"/>
    </xf>
    <xf numFmtId="0" fontId="9" fillId="0" borderId="1" xfId="4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/>
    </xf>
    <xf numFmtId="164" fontId="0" fillId="0" borderId="1" xfId="0" applyNumberFormat="1" applyFill="1" applyBorder="1" applyAlignment="1">
      <alignment horizontal="left"/>
    </xf>
    <xf numFmtId="0" fontId="3" fillId="0" borderId="1" xfId="5" applyFill="1" applyBorder="1" applyAlignment="1">
      <alignment horizontal="left"/>
    </xf>
    <xf numFmtId="0" fontId="1" fillId="2" borderId="4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left" wrapText="1"/>
    </xf>
  </cellXfs>
  <cellStyles count="6">
    <cellStyle name="Currency" xfId="2" builtinId="4"/>
    <cellStyle name="Hyperlink" xfId="1" builtinId="8"/>
    <cellStyle name="Normal" xfId="0" builtinId="0"/>
    <cellStyle name="Normal 10" xfId="4"/>
    <cellStyle name="Normal 2" xfId="3"/>
    <cellStyle name="Normal 3 2 5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homedepot.com/p/Feit-Electric-65W-Equivalent-Soft-White-BR30-Dimmable-LED-Light-Bulb-Maintenance-Pack-48-Pack-BR30DM10KLEDMP-12-4/206727245" TargetMode="External"/><Relationship Id="rId13" Type="http://schemas.openxmlformats.org/officeDocument/2006/relationships/hyperlink" Target="https://www.homedepot.com/p/Feit-Electric-40W-Equivalent-Soft-White-R14-Dimmable-LED-Light-Bulb-Case-of-12-BPR14DM-LED-12/206619399" TargetMode="External"/><Relationship Id="rId18" Type="http://schemas.openxmlformats.org/officeDocument/2006/relationships/hyperlink" Target="https://www.homedepot.com/p/Feit-Electric-65W-Equivalent-Soft-White-BR30-IntelliBulb-Switch-to-Dim-LED-Light-Bulb-Case-of-12-BR30827-3DIM-LEDI-12/303555870" TargetMode="External"/><Relationship Id="rId3" Type="http://schemas.openxmlformats.org/officeDocument/2006/relationships/hyperlink" Target="https://www.homedepot.com/p/Sylvania-SMART-ZigBee-Dimmable-Soft-White-BR30-LED-Smart-Light-Bulb-74581/302789621" TargetMode="External"/><Relationship Id="rId21" Type="http://schemas.openxmlformats.org/officeDocument/2006/relationships/hyperlink" Target="https://www.homedepot.com/p/BGLighting-90W-Equivalent-soft-White-PAR38-Dimmable-LED-Flood-Light-Bulb-PAR38-LN40/206639147" TargetMode="External"/><Relationship Id="rId7" Type="http://schemas.openxmlformats.org/officeDocument/2006/relationships/hyperlink" Target="https://www.homedepot.com/p/Philips-65W-Equivalent-Soft-White-BR30-Dimmable-Flood-LED-Light-Bulb-3-Pack-464198/206923103" TargetMode="External"/><Relationship Id="rId12" Type="http://schemas.openxmlformats.org/officeDocument/2006/relationships/hyperlink" Target="https://www.homedepot.com/p/Feit-Electric-65W-Equivalent-Soft-White-2700K-BR30-Dimmable-Enhance-LED-Light-Bulb-Case-of-48-BR30-927-LED-48/207142262" TargetMode="External"/><Relationship Id="rId17" Type="http://schemas.openxmlformats.org/officeDocument/2006/relationships/hyperlink" Target="https://www.homedepot.com/p/iDual-60W-Equivalent-Warm-To-Cool-White-BR30-Flood-Light-E26-LED-Smart-Light-Bulb-with-Remote-Control-ES06342W/300087518" TargetMode="External"/><Relationship Id="rId2" Type="http://schemas.openxmlformats.org/officeDocument/2006/relationships/hyperlink" Target="https://www.homedepot.com/p/Philips-Hue-65W-Equivalence-White-Ambiance-BR30-Connected-Home-LED-Flood-Light-Bulb-2-Pack-466508/302474454" TargetMode="External"/><Relationship Id="rId16" Type="http://schemas.openxmlformats.org/officeDocument/2006/relationships/hyperlink" Target="https://www.homedepot.com/p/Philips-SlimStyle-65W-Equivalent-Soft-White-2700K-BR30-Dimmable-LED-Light-Bulb-452383/205337959" TargetMode="External"/><Relationship Id="rId20" Type="http://schemas.openxmlformats.org/officeDocument/2006/relationships/hyperlink" Target="https://www.homedepot.com/p/Halco-Lighting-Technologies-65W-Equivalent-Warm-White-BR30-LED-Light-Bulbs-6-Pack-BR30FL9-830-ECO-LED-6/303960923" TargetMode="External"/><Relationship Id="rId1" Type="http://schemas.openxmlformats.org/officeDocument/2006/relationships/hyperlink" Target="https://www.homedepot.com/p/Sea-Gull-Lighting-15W-Equivalent-Soft-White-2700K-BR30-LED-Light-Bulb-97420s/204774206" TargetMode="External"/><Relationship Id="rId6" Type="http://schemas.openxmlformats.org/officeDocument/2006/relationships/hyperlink" Target="https://www.homedepot.com/p/Feit-Electric-45W-Equivalent-Soft-White-R20-Dimmable-LED-Light-Bulb-Maintenance-Pack-24-Pack-R20DM-10KLED-MP-6-4/206984355" TargetMode="External"/><Relationship Id="rId11" Type="http://schemas.openxmlformats.org/officeDocument/2006/relationships/hyperlink" Target="https://www.homedepot.com/p/Feit-Electric-65W-Equivalent-Soft-White-2700K-BR30-Dimmable-CEC-Title-24-Compliant-LED-Energy-Star-Light-Bulb-2-Pack-BR30DM-927CA-2/302467158" TargetMode="External"/><Relationship Id="rId5" Type="http://schemas.openxmlformats.org/officeDocument/2006/relationships/hyperlink" Target="https://www.homedepot.com/p/Feit-Electric-65W-Equivalent-Soft-White-BR30-Dimmable-LED-Light-Bulb-Maintenance-Pack-12-Pack-BR30DM-10KLED-MP-12/206676116" TargetMode="External"/><Relationship Id="rId15" Type="http://schemas.openxmlformats.org/officeDocument/2006/relationships/hyperlink" Target="https://www.homedepot.com/p/GE-26W-Equivalent-Cool-White-R30-4-Pin-Plug-in-CFL-Replacement-LED-Vertical-Light-Bulb-LED12G24Q-V-840/206659479" TargetMode="External"/><Relationship Id="rId23" Type="http://schemas.openxmlformats.org/officeDocument/2006/relationships/hyperlink" Target="https://www.homedepot.com/p/Philips-65W-Equivalent-Soft-White-2700K-BR30-LED-Flood-Light-Bulb-433284/203314446" TargetMode="External"/><Relationship Id="rId10" Type="http://schemas.openxmlformats.org/officeDocument/2006/relationships/hyperlink" Target="https://www.homedepot.com/p/Philips-45W-Equivalent-Soft-White-R20-Dimmable-with-Warm-Glow-Light-Effect-LED-Energy-Star-Light-Bulb-456995/206357792" TargetMode="External"/><Relationship Id="rId19" Type="http://schemas.openxmlformats.org/officeDocument/2006/relationships/hyperlink" Target="https://www.homedepot.com/p/Halco-Lighting-Technologies-65W-Equivalent-Soft-White-BR30-Dimmable-Solid-Sate-LED-Light-Bulb-BR30FL8-830-ECO-LED/303095731" TargetMode="External"/><Relationship Id="rId4" Type="http://schemas.openxmlformats.org/officeDocument/2006/relationships/hyperlink" Target="https://www.homedepot.com/p/Sylvania-SMART-ZigBee-Full-Color-BR30-LED-Smart-Light-Bulb-73739/302789622" TargetMode="External"/><Relationship Id="rId9" Type="http://schemas.openxmlformats.org/officeDocument/2006/relationships/hyperlink" Target="https://www.homedepot.com/p/Philips-65W-Equivalent-Daylight-BR30-Dimmable-LED-Flood-Light-Bulb-3-Pack-464180/206923120" TargetMode="External"/><Relationship Id="rId14" Type="http://schemas.openxmlformats.org/officeDocument/2006/relationships/hyperlink" Target="https://www.homedepot.com/p/Philips-75W-Equivalent-Daylight-PAR30-Indoor-Outdoor-LED-Energy-Star-Light-Bulb-463497/207106617" TargetMode="External"/><Relationship Id="rId22" Type="http://schemas.openxmlformats.org/officeDocument/2006/relationships/hyperlink" Target="https://www.homedepot.com/p/Philips-Hue-White-and-Color-Ambiance-BR30-65W-Equivalent-Dimmable-LED-Smart-Flood-Light-4-Pack-468942/303421157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1000bulbs.com/category/led-r40-lights-5000k/" TargetMode="External"/><Relationship Id="rId2" Type="http://schemas.openxmlformats.org/officeDocument/2006/relationships/hyperlink" Target="https://www.1000bulbs.com/category/led-r30-lights-4000k/" TargetMode="External"/><Relationship Id="rId1" Type="http://schemas.openxmlformats.org/officeDocument/2006/relationships/hyperlink" Target="https://www.1000bulbs.com/category/led-br30-bulb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A28" sqref="A28"/>
    </sheetView>
  </sheetViews>
  <sheetFormatPr defaultColWidth="9.140625" defaultRowHeight="15" x14ac:dyDescent="0.25"/>
  <cols>
    <col min="1" max="1" width="15.85546875" style="35" customWidth="1"/>
    <col min="2" max="2" width="25.28515625" style="35" customWidth="1"/>
    <col min="3" max="3" width="11.7109375" style="35" customWidth="1"/>
    <col min="4" max="4" width="13.140625" style="35" customWidth="1"/>
    <col min="5" max="11" width="11.7109375" style="35" customWidth="1"/>
    <col min="12" max="16384" width="9.140625" style="35"/>
  </cols>
  <sheetData>
    <row r="1" spans="1:11" x14ac:dyDescent="0.25">
      <c r="A1" s="32" t="s">
        <v>2219</v>
      </c>
      <c r="B1" s="33" t="s">
        <v>821</v>
      </c>
      <c r="C1" s="33" t="s">
        <v>625</v>
      </c>
      <c r="D1" s="34" t="s">
        <v>2220</v>
      </c>
      <c r="F1" s="32" t="s">
        <v>2221</v>
      </c>
      <c r="G1" s="36"/>
      <c r="H1" s="57"/>
      <c r="J1" s="37"/>
      <c r="K1" s="38"/>
    </row>
    <row r="2" spans="1:11" x14ac:dyDescent="0.25">
      <c r="A2" s="39" t="s">
        <v>2222</v>
      </c>
      <c r="B2" s="40" t="s">
        <v>2009</v>
      </c>
      <c r="C2" s="40" t="s">
        <v>2009</v>
      </c>
      <c r="D2" s="41" t="s">
        <v>2009</v>
      </c>
      <c r="F2" s="42">
        <v>0.4</v>
      </c>
      <c r="G2" s="41" t="s">
        <v>821</v>
      </c>
      <c r="H2" s="57"/>
      <c r="J2" s="43"/>
      <c r="K2" s="38"/>
    </row>
    <row r="3" spans="1:11" x14ac:dyDescent="0.25">
      <c r="A3" s="39" t="s">
        <v>2224</v>
      </c>
      <c r="B3" s="40" t="s">
        <v>2009</v>
      </c>
      <c r="C3" s="40" t="s">
        <v>2009</v>
      </c>
      <c r="D3" s="41" t="s">
        <v>2009</v>
      </c>
      <c r="F3" s="42">
        <v>0.1</v>
      </c>
      <c r="G3" s="41" t="s">
        <v>625</v>
      </c>
      <c r="H3" s="57"/>
      <c r="J3" s="43"/>
      <c r="K3" s="38"/>
    </row>
    <row r="4" spans="1:11" ht="15.75" thickBot="1" x14ac:dyDescent="0.3">
      <c r="A4" s="44" t="s">
        <v>2225</v>
      </c>
      <c r="B4" s="45" t="s">
        <v>2009</v>
      </c>
      <c r="C4" s="45" t="s">
        <v>2009</v>
      </c>
      <c r="D4" s="46" t="s">
        <v>2223</v>
      </c>
      <c r="F4" s="47">
        <v>0.5</v>
      </c>
      <c r="G4" s="48" t="s">
        <v>2226</v>
      </c>
      <c r="H4" s="58"/>
      <c r="J4" s="43"/>
      <c r="K4" s="49"/>
    </row>
    <row r="5" spans="1:11" x14ac:dyDescent="0.25">
      <c r="A5" s="50" t="s">
        <v>2227</v>
      </c>
    </row>
    <row r="6" spans="1:11" ht="15.75" thickBot="1" x14ac:dyDescent="0.3"/>
    <row r="7" spans="1:11" s="67" customFormat="1" ht="30" x14ac:dyDescent="0.25">
      <c r="A7" s="63" t="s">
        <v>2228</v>
      </c>
      <c r="B7" s="64" t="s">
        <v>2229</v>
      </c>
      <c r="C7" s="63" t="s">
        <v>2230</v>
      </c>
      <c r="D7" s="51" t="s">
        <v>2231</v>
      </c>
      <c r="E7" s="65" t="s">
        <v>2255</v>
      </c>
      <c r="F7" s="65" t="s">
        <v>2256</v>
      </c>
      <c r="G7" s="65" t="s">
        <v>2257</v>
      </c>
      <c r="H7" s="64" t="s">
        <v>2258</v>
      </c>
      <c r="I7" s="66" t="s">
        <v>2232</v>
      </c>
      <c r="J7" s="66" t="s">
        <v>2235</v>
      </c>
    </row>
    <row r="8" spans="1:11" s="24" customFormat="1" x14ac:dyDescent="0.25">
      <c r="A8" s="56" t="s">
        <v>2202</v>
      </c>
      <c r="B8" s="59" t="s">
        <v>2252</v>
      </c>
      <c r="C8" s="60">
        <v>6</v>
      </c>
      <c r="D8" s="52">
        <f>LEDCombined!$P$3</f>
        <v>9.3612912479062036</v>
      </c>
      <c r="E8" s="52">
        <f>CFLCombined!P3</f>
        <v>4.7885714285714283</v>
      </c>
      <c r="F8" s="52">
        <f>HalogenCombined!P3</f>
        <v>7.2428124999999994</v>
      </c>
      <c r="G8" s="52">
        <f>D8*$F$2+E8*$F$3+F8*$F$4</f>
        <v>7.8447798920196243</v>
      </c>
      <c r="H8" s="52">
        <v>4.4800000000000004</v>
      </c>
      <c r="I8" s="52">
        <f>D8-G8</f>
        <v>1.5165113558865793</v>
      </c>
      <c r="J8" s="61">
        <f>D8+H8</f>
        <v>13.841291247906204</v>
      </c>
    </row>
    <row r="9" spans="1:11" s="24" customFormat="1" x14ac:dyDescent="0.25">
      <c r="A9" s="56" t="s">
        <v>2203</v>
      </c>
      <c r="B9" s="59" t="s">
        <v>2253</v>
      </c>
      <c r="C9" s="60">
        <v>11</v>
      </c>
      <c r="D9" s="52">
        <f>LEDCombined!$P$4</f>
        <v>13.235231481481486</v>
      </c>
      <c r="E9" s="52">
        <f>CFLCombined!P4</f>
        <v>5.5693627450980374</v>
      </c>
      <c r="F9" s="52">
        <f>HalogenCombined!P4</f>
        <v>5.31975</v>
      </c>
      <c r="G9" s="52">
        <f>D9*$F$2+E9*$F$3+F9*$F$4</f>
        <v>8.5109038671023978</v>
      </c>
      <c r="H9" s="52">
        <v>4.4800000000000004</v>
      </c>
      <c r="I9" s="52">
        <f>D9-G9</f>
        <v>4.7243276143790887</v>
      </c>
      <c r="J9" s="61">
        <f t="shared" ref="J9:J18" si="0">D9+H9</f>
        <v>17.715231481481489</v>
      </c>
    </row>
    <row r="10" spans="1:11" s="24" customFormat="1" x14ac:dyDescent="0.25">
      <c r="A10" s="56" t="s">
        <v>2204</v>
      </c>
      <c r="B10" s="59" t="s">
        <v>2254</v>
      </c>
      <c r="C10" s="60">
        <v>14</v>
      </c>
      <c r="D10" s="52">
        <f>LEDCombined!$P$5</f>
        <v>14.989301801801806</v>
      </c>
      <c r="E10" s="52">
        <f>CFLCombined!P5</f>
        <v>9.2693750000000019</v>
      </c>
      <c r="F10" s="52">
        <f>HalogenCombined!P5</f>
        <v>7.98</v>
      </c>
      <c r="G10" s="52">
        <f>D10*$F$2+E10*$F$3+F10*$F$4</f>
        <v>10.912658220720722</v>
      </c>
      <c r="H10" s="52">
        <v>4.4800000000000004</v>
      </c>
      <c r="I10" s="52">
        <f>D10-G10</f>
        <v>4.0766435810810844</v>
      </c>
      <c r="J10" s="61">
        <f t="shared" si="0"/>
        <v>19.469301801801805</v>
      </c>
    </row>
    <row r="11" spans="1:11" s="24" customFormat="1" ht="23.25" x14ac:dyDescent="0.25">
      <c r="A11" s="56" t="s">
        <v>2236</v>
      </c>
      <c r="B11" s="59" t="s">
        <v>2237</v>
      </c>
      <c r="C11" s="62">
        <v>5.5</v>
      </c>
      <c r="D11" s="52">
        <f>LEDCombined!$P$3</f>
        <v>9.3612912479062036</v>
      </c>
      <c r="E11" s="52">
        <v>0</v>
      </c>
      <c r="F11" s="52">
        <v>0</v>
      </c>
      <c r="G11" s="52">
        <v>0</v>
      </c>
      <c r="H11" s="52">
        <v>4.4800000000000004</v>
      </c>
      <c r="I11" s="52">
        <v>0</v>
      </c>
      <c r="J11" s="61">
        <f t="shared" si="0"/>
        <v>13.841291247906204</v>
      </c>
    </row>
    <row r="12" spans="1:11" s="24" customFormat="1" ht="23.25" x14ac:dyDescent="0.25">
      <c r="A12" s="56" t="s">
        <v>2238</v>
      </c>
      <c r="B12" s="59" t="s">
        <v>2239</v>
      </c>
      <c r="C12" s="62">
        <v>9</v>
      </c>
      <c r="D12" s="52">
        <f>LEDCombined!$P$3</f>
        <v>9.3612912479062036</v>
      </c>
      <c r="E12" s="52">
        <v>0</v>
      </c>
      <c r="F12" s="52">
        <v>0</v>
      </c>
      <c r="G12" s="52">
        <v>0</v>
      </c>
      <c r="H12" s="52">
        <v>4.4800000000000004</v>
      </c>
      <c r="I12" s="52">
        <v>0</v>
      </c>
      <c r="J12" s="61">
        <f t="shared" si="0"/>
        <v>13.841291247906204</v>
      </c>
    </row>
    <row r="13" spans="1:11" s="24" customFormat="1" ht="23.25" x14ac:dyDescent="0.25">
      <c r="A13" s="56" t="s">
        <v>2240</v>
      </c>
      <c r="B13" s="59" t="s">
        <v>2241</v>
      </c>
      <c r="C13" s="62">
        <v>11</v>
      </c>
      <c r="D13" s="52">
        <f>LEDCombined!$P$4</f>
        <v>13.235231481481486</v>
      </c>
      <c r="E13" s="52">
        <v>0</v>
      </c>
      <c r="F13" s="52">
        <v>0</v>
      </c>
      <c r="G13" s="52">
        <v>0</v>
      </c>
      <c r="H13" s="52">
        <v>4.4800000000000004</v>
      </c>
      <c r="I13" s="52">
        <v>0</v>
      </c>
      <c r="J13" s="61">
        <f t="shared" si="0"/>
        <v>17.715231481481489</v>
      </c>
    </row>
    <row r="14" spans="1:11" s="24" customFormat="1" ht="23.25" x14ac:dyDescent="0.25">
      <c r="A14" s="56" t="s">
        <v>2242</v>
      </c>
      <c r="B14" s="59" t="s">
        <v>2243</v>
      </c>
      <c r="C14" s="62">
        <v>15</v>
      </c>
      <c r="D14" s="52">
        <f>LEDCombined!$P$5</f>
        <v>14.989301801801806</v>
      </c>
      <c r="E14" s="52">
        <v>0</v>
      </c>
      <c r="F14" s="52">
        <v>0</v>
      </c>
      <c r="G14" s="52">
        <v>0</v>
      </c>
      <c r="H14" s="52">
        <v>4.4800000000000004</v>
      </c>
      <c r="I14" s="52">
        <v>0</v>
      </c>
      <c r="J14" s="61">
        <f t="shared" si="0"/>
        <v>19.469301801801805</v>
      </c>
    </row>
    <row r="15" spans="1:11" s="24" customFormat="1" ht="23.25" x14ac:dyDescent="0.25">
      <c r="A15" s="56" t="s">
        <v>2244</v>
      </c>
      <c r="B15" s="59" t="s">
        <v>2245</v>
      </c>
      <c r="C15" s="62">
        <v>5.5</v>
      </c>
      <c r="D15" s="52">
        <f>LEDCombined!$P$3</f>
        <v>9.3612912479062036</v>
      </c>
      <c r="E15" s="52">
        <v>0</v>
      </c>
      <c r="F15" s="52">
        <v>0</v>
      </c>
      <c r="G15" s="52">
        <v>0</v>
      </c>
      <c r="H15" s="52">
        <v>4.4800000000000004</v>
      </c>
      <c r="I15" s="52">
        <v>0</v>
      </c>
      <c r="J15" s="61">
        <f t="shared" si="0"/>
        <v>13.841291247906204</v>
      </c>
    </row>
    <row r="16" spans="1:11" s="24" customFormat="1" ht="23.25" x14ac:dyDescent="0.25">
      <c r="A16" s="56" t="s">
        <v>2246</v>
      </c>
      <c r="B16" s="59" t="s">
        <v>2247</v>
      </c>
      <c r="C16" s="62">
        <v>9</v>
      </c>
      <c r="D16" s="52">
        <f>LEDCombined!$P$3</f>
        <v>9.3612912479062036</v>
      </c>
      <c r="E16" s="52">
        <v>0</v>
      </c>
      <c r="F16" s="52">
        <v>0</v>
      </c>
      <c r="G16" s="52">
        <v>0</v>
      </c>
      <c r="H16" s="52">
        <v>4.4800000000000004</v>
      </c>
      <c r="I16" s="52">
        <v>0</v>
      </c>
      <c r="J16" s="61">
        <f t="shared" si="0"/>
        <v>13.841291247906204</v>
      </c>
    </row>
    <row r="17" spans="1:10" s="24" customFormat="1" ht="23.25" x14ac:dyDescent="0.25">
      <c r="A17" s="56" t="s">
        <v>2248</v>
      </c>
      <c r="B17" s="59" t="s">
        <v>2249</v>
      </c>
      <c r="C17" s="62">
        <v>11</v>
      </c>
      <c r="D17" s="52">
        <f>LEDCombined!$P$4</f>
        <v>13.235231481481486</v>
      </c>
      <c r="E17" s="52">
        <v>0</v>
      </c>
      <c r="F17" s="52">
        <v>0</v>
      </c>
      <c r="G17" s="52">
        <v>0</v>
      </c>
      <c r="H17" s="52">
        <v>4.4800000000000004</v>
      </c>
      <c r="I17" s="52">
        <v>0</v>
      </c>
      <c r="J17" s="61">
        <f t="shared" si="0"/>
        <v>17.715231481481489</v>
      </c>
    </row>
    <row r="18" spans="1:10" s="24" customFormat="1" ht="23.25" x14ac:dyDescent="0.25">
      <c r="A18" s="56" t="s">
        <v>2250</v>
      </c>
      <c r="B18" s="59" t="s">
        <v>2251</v>
      </c>
      <c r="C18" s="62">
        <v>15</v>
      </c>
      <c r="D18" s="52">
        <f>LEDCombined!$P$5</f>
        <v>14.989301801801806</v>
      </c>
      <c r="E18" s="52">
        <v>0</v>
      </c>
      <c r="F18" s="52">
        <v>0</v>
      </c>
      <c r="G18" s="52">
        <v>0</v>
      </c>
      <c r="H18" s="52">
        <v>4.4800000000000004</v>
      </c>
      <c r="I18" s="52">
        <v>0</v>
      </c>
      <c r="J18" s="61">
        <f t="shared" si="0"/>
        <v>19.469301801801805</v>
      </c>
    </row>
    <row r="20" spans="1:10" x14ac:dyDescent="0.25">
      <c r="A20" s="53" t="s">
        <v>2233</v>
      </c>
    </row>
    <row r="21" spans="1:10" s="55" customFormat="1" x14ac:dyDescent="0.25">
      <c r="A21" s="54" t="s">
        <v>2234</v>
      </c>
    </row>
    <row r="22" spans="1:10" s="55" customFormat="1" x14ac:dyDescent="0.25">
      <c r="A22" s="54" t="s">
        <v>2259</v>
      </c>
    </row>
    <row r="23" spans="1:10" s="55" customFormat="1" x14ac:dyDescent="0.25">
      <c r="A23" s="54" t="s">
        <v>2261</v>
      </c>
    </row>
    <row r="24" spans="1:10" s="55" customFormat="1" x14ac:dyDescent="0.25">
      <c r="A24" s="54" t="s">
        <v>2260</v>
      </c>
    </row>
    <row r="25" spans="1:10" s="55" customFormat="1" x14ac:dyDescent="0.25">
      <c r="A25" s="54" t="s">
        <v>2263</v>
      </c>
    </row>
    <row r="26" spans="1:10" s="55" customFormat="1" x14ac:dyDescent="0.25">
      <c r="A26" s="54" t="s">
        <v>2262</v>
      </c>
    </row>
    <row r="27" spans="1:10" x14ac:dyDescent="0.25">
      <c r="A27" s="54" t="s">
        <v>2264</v>
      </c>
    </row>
  </sheetData>
  <protectedRanges>
    <protectedRange sqref="B11:B18" name="Range4_9"/>
  </protectedRange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W25"/>
  <sheetViews>
    <sheetView topLeftCell="H1" workbookViewId="0">
      <selection activeCell="O17" sqref="O17"/>
    </sheetView>
  </sheetViews>
  <sheetFormatPr defaultRowHeight="15" x14ac:dyDescent="0.25"/>
  <cols>
    <col min="5" max="5" width="85.28515625" bestFit="1" customWidth="1"/>
    <col min="6" max="6" width="13.7109375" customWidth="1"/>
    <col min="7" max="7" width="58.42578125" bestFit="1" customWidth="1"/>
    <col min="8" max="8" width="54.7109375" bestFit="1" customWidth="1"/>
    <col min="9" max="9" width="12.28515625" bestFit="1" customWidth="1"/>
    <col min="14" max="14" width="10.28515625" bestFit="1" customWidth="1"/>
    <col min="15" max="15" width="12.7109375" bestFit="1" customWidth="1"/>
    <col min="17" max="17" width="13.28515625" bestFit="1" customWidth="1"/>
    <col min="18" max="18" width="16.85546875" bestFit="1" customWidth="1"/>
    <col min="20" max="20" width="16.140625" bestFit="1" customWidth="1"/>
    <col min="21" max="21" width="19.28515625" bestFit="1" customWidth="1"/>
  </cols>
  <sheetData>
    <row r="1" spans="1:23" x14ac:dyDescent="0.25">
      <c r="A1" t="s">
        <v>183</v>
      </c>
      <c r="B1" t="s">
        <v>182</v>
      </c>
      <c r="C1" t="s">
        <v>181</v>
      </c>
      <c r="D1" t="s">
        <v>180</v>
      </c>
      <c r="E1" t="s">
        <v>179</v>
      </c>
      <c r="F1" t="s">
        <v>178</v>
      </c>
      <c r="G1" t="s">
        <v>177</v>
      </c>
      <c r="H1" t="s">
        <v>176</v>
      </c>
      <c r="I1" s="6" t="s">
        <v>175</v>
      </c>
      <c r="J1" t="s">
        <v>174</v>
      </c>
      <c r="K1" t="s">
        <v>173</v>
      </c>
      <c r="L1" t="s">
        <v>172</v>
      </c>
      <c r="M1" t="s">
        <v>171</v>
      </c>
      <c r="N1" s="6" t="s">
        <v>170</v>
      </c>
      <c r="O1" s="6" t="s">
        <v>169</v>
      </c>
      <c r="P1" s="6" t="s">
        <v>168</v>
      </c>
      <c r="Q1" s="6" t="s">
        <v>167</v>
      </c>
      <c r="R1" s="6" t="s">
        <v>2209</v>
      </c>
      <c r="S1" s="6" t="s">
        <v>166</v>
      </c>
      <c r="T1" t="s">
        <v>165</v>
      </c>
      <c r="U1" s="6" t="s">
        <v>164</v>
      </c>
      <c r="W1" t="s">
        <v>163</v>
      </c>
    </row>
    <row r="2" spans="1:23" x14ac:dyDescent="0.25">
      <c r="A2" t="s">
        <v>162</v>
      </c>
      <c r="B2" t="s">
        <v>63</v>
      </c>
      <c r="D2" t="s">
        <v>62</v>
      </c>
      <c r="E2" t="s">
        <v>161</v>
      </c>
      <c r="F2" t="s">
        <v>160</v>
      </c>
      <c r="G2" t="s">
        <v>59</v>
      </c>
      <c r="H2" t="s">
        <v>159</v>
      </c>
      <c r="I2" s="2">
        <v>3.77</v>
      </c>
      <c r="J2" t="s">
        <v>4</v>
      </c>
      <c r="K2" t="s">
        <v>0</v>
      </c>
      <c r="L2" t="s">
        <v>29</v>
      </c>
      <c r="M2" t="s">
        <v>158</v>
      </c>
      <c r="N2" t="s">
        <v>56</v>
      </c>
      <c r="O2">
        <v>500</v>
      </c>
      <c r="P2">
        <v>14</v>
      </c>
      <c r="Q2">
        <v>12</v>
      </c>
      <c r="R2">
        <v>1</v>
      </c>
      <c r="S2">
        <v>82</v>
      </c>
      <c r="T2" s="1">
        <v>8000</v>
      </c>
      <c r="U2">
        <v>50</v>
      </c>
      <c r="W2" t="s">
        <v>0</v>
      </c>
    </row>
    <row r="3" spans="1:23" x14ac:dyDescent="0.25">
      <c r="A3" t="s">
        <v>157</v>
      </c>
      <c r="B3" t="s">
        <v>63</v>
      </c>
      <c r="D3" t="s">
        <v>62</v>
      </c>
      <c r="E3" t="s">
        <v>156</v>
      </c>
      <c r="F3" t="s">
        <v>155</v>
      </c>
      <c r="G3" t="s">
        <v>154</v>
      </c>
      <c r="H3" t="s">
        <v>153</v>
      </c>
      <c r="I3" s="2">
        <v>4.8600000000000003</v>
      </c>
      <c r="J3" t="s">
        <v>4</v>
      </c>
      <c r="K3" t="s">
        <v>0</v>
      </c>
      <c r="L3" t="s">
        <v>3</v>
      </c>
      <c r="M3" t="s">
        <v>152</v>
      </c>
      <c r="N3" t="s">
        <v>56</v>
      </c>
      <c r="O3">
        <v>470</v>
      </c>
      <c r="P3">
        <v>14</v>
      </c>
      <c r="Q3">
        <v>48</v>
      </c>
      <c r="R3">
        <v>1</v>
      </c>
      <c r="S3">
        <v>80</v>
      </c>
      <c r="T3" s="1">
        <v>8000</v>
      </c>
      <c r="U3">
        <v>40</v>
      </c>
      <c r="W3" t="s">
        <v>0</v>
      </c>
    </row>
    <row r="4" spans="1:23" x14ac:dyDescent="0.25">
      <c r="A4" t="s">
        <v>151</v>
      </c>
      <c r="B4" t="s">
        <v>35</v>
      </c>
      <c r="D4" t="s">
        <v>150</v>
      </c>
      <c r="E4" t="s">
        <v>149</v>
      </c>
      <c r="F4" t="s">
        <v>148</v>
      </c>
      <c r="G4" t="s">
        <v>147</v>
      </c>
      <c r="H4" t="s">
        <v>146</v>
      </c>
      <c r="I4" s="2">
        <v>8.1</v>
      </c>
      <c r="J4" t="s">
        <v>4</v>
      </c>
      <c r="K4" t="s">
        <v>0</v>
      </c>
      <c r="L4" t="s">
        <v>3</v>
      </c>
      <c r="M4" t="s">
        <v>145</v>
      </c>
      <c r="N4" t="s">
        <v>27</v>
      </c>
      <c r="O4">
        <v>1100</v>
      </c>
      <c r="P4">
        <v>20</v>
      </c>
      <c r="Q4">
        <v>40</v>
      </c>
      <c r="R4">
        <v>1</v>
      </c>
      <c r="S4">
        <v>80</v>
      </c>
      <c r="T4" s="1">
        <v>8000</v>
      </c>
      <c r="U4">
        <v>90</v>
      </c>
      <c r="W4" t="s">
        <v>0</v>
      </c>
    </row>
    <row r="5" spans="1:23" x14ac:dyDescent="0.25">
      <c r="A5" t="s">
        <v>144</v>
      </c>
      <c r="B5" t="s">
        <v>63</v>
      </c>
      <c r="D5" t="s">
        <v>62</v>
      </c>
      <c r="E5" t="s">
        <v>143</v>
      </c>
      <c r="F5" t="s">
        <v>142</v>
      </c>
      <c r="G5" t="s">
        <v>141</v>
      </c>
      <c r="H5" t="s">
        <v>140</v>
      </c>
      <c r="I5" s="2">
        <v>4.6100000000000003</v>
      </c>
      <c r="J5" t="s">
        <v>4</v>
      </c>
      <c r="K5" t="s">
        <v>0</v>
      </c>
      <c r="L5" t="s">
        <v>29</v>
      </c>
      <c r="M5" t="s">
        <v>139</v>
      </c>
      <c r="N5" t="s">
        <v>56</v>
      </c>
      <c r="O5">
        <v>500</v>
      </c>
      <c r="P5">
        <v>14</v>
      </c>
      <c r="Q5">
        <v>12</v>
      </c>
      <c r="R5">
        <v>1</v>
      </c>
      <c r="S5">
        <v>82</v>
      </c>
      <c r="T5" s="1">
        <v>8000</v>
      </c>
      <c r="U5">
        <v>50</v>
      </c>
      <c r="W5" t="s">
        <v>0</v>
      </c>
    </row>
    <row r="6" spans="1:23" x14ac:dyDescent="0.25">
      <c r="A6" t="s">
        <v>138</v>
      </c>
      <c r="B6" t="s">
        <v>10</v>
      </c>
      <c r="D6" t="s">
        <v>131</v>
      </c>
      <c r="E6" t="s">
        <v>137</v>
      </c>
      <c r="F6" t="s">
        <v>136</v>
      </c>
      <c r="G6" t="s">
        <v>135</v>
      </c>
      <c r="H6" t="s">
        <v>134</v>
      </c>
      <c r="I6" s="2">
        <v>4.8899999999999997</v>
      </c>
      <c r="J6" t="s">
        <v>4</v>
      </c>
      <c r="K6" t="s">
        <v>0</v>
      </c>
      <c r="L6" t="s">
        <v>29</v>
      </c>
      <c r="M6" t="s">
        <v>133</v>
      </c>
      <c r="N6" t="s">
        <v>1</v>
      </c>
      <c r="O6">
        <v>950</v>
      </c>
      <c r="P6">
        <v>19</v>
      </c>
      <c r="Q6">
        <v>12</v>
      </c>
      <c r="R6">
        <v>1</v>
      </c>
      <c r="S6">
        <v>82</v>
      </c>
      <c r="T6" s="1">
        <v>8000</v>
      </c>
      <c r="U6">
        <v>85</v>
      </c>
      <c r="W6" t="s">
        <v>0</v>
      </c>
    </row>
    <row r="7" spans="1:23" x14ac:dyDescent="0.25">
      <c r="A7" t="s">
        <v>132</v>
      </c>
      <c r="B7" t="s">
        <v>10</v>
      </c>
      <c r="D7" t="s">
        <v>131</v>
      </c>
      <c r="E7" t="s">
        <v>130</v>
      </c>
      <c r="F7" t="s">
        <v>129</v>
      </c>
      <c r="G7" t="s">
        <v>128</v>
      </c>
      <c r="H7" t="s">
        <v>127</v>
      </c>
      <c r="I7" s="2">
        <v>4.8899999999999997</v>
      </c>
      <c r="J7" t="s">
        <v>4</v>
      </c>
      <c r="K7" t="s">
        <v>0</v>
      </c>
      <c r="L7" t="s">
        <v>29</v>
      </c>
      <c r="M7" t="s">
        <v>126</v>
      </c>
      <c r="N7" t="s">
        <v>1</v>
      </c>
      <c r="O7">
        <v>950</v>
      </c>
      <c r="P7">
        <v>19</v>
      </c>
      <c r="Q7">
        <v>12</v>
      </c>
      <c r="R7">
        <v>1</v>
      </c>
      <c r="S7">
        <v>82</v>
      </c>
      <c r="T7" s="1">
        <v>8000</v>
      </c>
      <c r="U7">
        <v>85</v>
      </c>
      <c r="W7" t="s">
        <v>0</v>
      </c>
    </row>
    <row r="8" spans="1:23" x14ac:dyDescent="0.25">
      <c r="A8" t="s">
        <v>125</v>
      </c>
      <c r="B8" t="s">
        <v>10</v>
      </c>
      <c r="D8" t="s">
        <v>9</v>
      </c>
      <c r="E8" t="s">
        <v>124</v>
      </c>
      <c r="F8" t="s">
        <v>123</v>
      </c>
      <c r="G8" t="s">
        <v>122</v>
      </c>
      <c r="H8" t="s">
        <v>121</v>
      </c>
      <c r="I8" s="2">
        <v>5.0199999999999996</v>
      </c>
      <c r="J8" t="s">
        <v>4</v>
      </c>
      <c r="K8" t="s">
        <v>0</v>
      </c>
      <c r="L8" t="s">
        <v>29</v>
      </c>
      <c r="M8" t="s">
        <v>120</v>
      </c>
      <c r="N8" t="s">
        <v>1</v>
      </c>
      <c r="O8">
        <v>1200</v>
      </c>
      <c r="P8">
        <v>23</v>
      </c>
      <c r="Q8">
        <v>12</v>
      </c>
      <c r="R8">
        <v>1</v>
      </c>
      <c r="S8">
        <v>82</v>
      </c>
      <c r="T8" s="1">
        <v>8000</v>
      </c>
      <c r="U8">
        <v>120</v>
      </c>
      <c r="W8" t="s">
        <v>0</v>
      </c>
    </row>
    <row r="9" spans="1:23" x14ac:dyDescent="0.25">
      <c r="A9" t="s">
        <v>119</v>
      </c>
      <c r="B9" t="s">
        <v>10</v>
      </c>
      <c r="D9" t="s">
        <v>25</v>
      </c>
      <c r="E9" t="s">
        <v>118</v>
      </c>
      <c r="F9" t="s">
        <v>117</v>
      </c>
      <c r="G9" t="s">
        <v>116</v>
      </c>
      <c r="H9" t="s">
        <v>115</v>
      </c>
      <c r="I9" s="2">
        <v>8.17</v>
      </c>
      <c r="J9" t="s">
        <v>4</v>
      </c>
      <c r="K9" t="s">
        <v>0</v>
      </c>
      <c r="L9" t="s">
        <v>20</v>
      </c>
      <c r="M9" t="s">
        <v>114</v>
      </c>
      <c r="N9" t="s">
        <v>1</v>
      </c>
      <c r="O9">
        <v>1040</v>
      </c>
      <c r="P9">
        <v>23</v>
      </c>
      <c r="Q9">
        <v>6</v>
      </c>
      <c r="R9">
        <v>1</v>
      </c>
      <c r="S9">
        <v>82</v>
      </c>
      <c r="T9" t="s">
        <v>0</v>
      </c>
      <c r="U9">
        <v>85</v>
      </c>
      <c r="W9" t="s">
        <v>0</v>
      </c>
    </row>
    <row r="10" spans="1:23" x14ac:dyDescent="0.25">
      <c r="A10" t="s">
        <v>113</v>
      </c>
      <c r="B10" t="s">
        <v>10</v>
      </c>
      <c r="D10" t="s">
        <v>94</v>
      </c>
      <c r="E10" t="s">
        <v>112</v>
      </c>
      <c r="F10" t="s">
        <v>111</v>
      </c>
      <c r="G10" t="s">
        <v>110</v>
      </c>
      <c r="H10" t="s">
        <v>109</v>
      </c>
      <c r="I10" s="2">
        <v>5.77</v>
      </c>
      <c r="J10" t="s">
        <v>4</v>
      </c>
      <c r="K10" t="s">
        <v>0</v>
      </c>
      <c r="L10" t="s">
        <v>3</v>
      </c>
      <c r="M10" t="s">
        <v>108</v>
      </c>
      <c r="N10" t="s">
        <v>1</v>
      </c>
      <c r="O10">
        <v>900</v>
      </c>
      <c r="P10">
        <v>20</v>
      </c>
      <c r="Q10">
        <v>24</v>
      </c>
      <c r="R10">
        <v>1</v>
      </c>
      <c r="S10">
        <v>80</v>
      </c>
      <c r="T10" s="1">
        <v>8000</v>
      </c>
      <c r="U10">
        <v>70</v>
      </c>
      <c r="W10" t="s">
        <v>0</v>
      </c>
    </row>
    <row r="11" spans="1:23" x14ac:dyDescent="0.25">
      <c r="A11" t="s">
        <v>107</v>
      </c>
      <c r="B11" t="s">
        <v>10</v>
      </c>
      <c r="D11" t="s">
        <v>17</v>
      </c>
      <c r="E11" t="s">
        <v>106</v>
      </c>
      <c r="F11" t="s">
        <v>105</v>
      </c>
      <c r="G11" t="s">
        <v>104</v>
      </c>
      <c r="H11" t="s">
        <v>103</v>
      </c>
      <c r="I11" s="2">
        <v>11.49</v>
      </c>
      <c r="J11" t="s">
        <v>4</v>
      </c>
      <c r="K11" t="s">
        <v>0</v>
      </c>
      <c r="L11" t="s">
        <v>3</v>
      </c>
      <c r="M11" t="s">
        <v>102</v>
      </c>
      <c r="N11" t="s">
        <v>1</v>
      </c>
      <c r="O11">
        <v>1650</v>
      </c>
      <c r="P11">
        <v>30</v>
      </c>
      <c r="Q11">
        <v>20</v>
      </c>
      <c r="R11">
        <v>1</v>
      </c>
      <c r="S11">
        <v>80</v>
      </c>
      <c r="T11" s="1">
        <v>8000</v>
      </c>
      <c r="U11">
        <v>120</v>
      </c>
      <c r="W11" t="s">
        <v>0</v>
      </c>
    </row>
    <row r="12" spans="1:23" x14ac:dyDescent="0.25">
      <c r="A12" t="s">
        <v>101</v>
      </c>
      <c r="B12" t="s">
        <v>63</v>
      </c>
      <c r="D12" t="s">
        <v>62</v>
      </c>
      <c r="E12" t="s">
        <v>100</v>
      </c>
      <c r="F12" t="s">
        <v>99</v>
      </c>
      <c r="G12" t="s">
        <v>98</v>
      </c>
      <c r="H12" t="s">
        <v>97</v>
      </c>
      <c r="I12" s="2">
        <v>5.21</v>
      </c>
      <c r="J12" t="s">
        <v>4</v>
      </c>
      <c r="K12" t="s">
        <v>0</v>
      </c>
      <c r="L12" t="s">
        <v>3</v>
      </c>
      <c r="M12" t="s">
        <v>96</v>
      </c>
      <c r="N12" t="s">
        <v>56</v>
      </c>
      <c r="O12">
        <v>470</v>
      </c>
      <c r="P12">
        <v>14</v>
      </c>
      <c r="Q12">
        <v>48</v>
      </c>
      <c r="R12">
        <v>1</v>
      </c>
      <c r="S12">
        <v>80</v>
      </c>
      <c r="T12" s="1">
        <v>8000</v>
      </c>
      <c r="U12">
        <v>40</v>
      </c>
      <c r="W12" t="s">
        <v>43</v>
      </c>
    </row>
    <row r="13" spans="1:23" x14ac:dyDescent="0.25">
      <c r="A13" t="s">
        <v>95</v>
      </c>
      <c r="B13" t="s">
        <v>10</v>
      </c>
      <c r="D13" t="s">
        <v>94</v>
      </c>
      <c r="E13" t="s">
        <v>93</v>
      </c>
      <c r="F13" t="s">
        <v>92</v>
      </c>
      <c r="G13" t="s">
        <v>91</v>
      </c>
      <c r="H13" t="s">
        <v>90</v>
      </c>
      <c r="I13" s="2">
        <v>5.77</v>
      </c>
      <c r="J13" t="s">
        <v>4</v>
      </c>
      <c r="K13" t="s">
        <v>0</v>
      </c>
      <c r="L13" t="s">
        <v>3</v>
      </c>
      <c r="M13" t="s">
        <v>89</v>
      </c>
      <c r="N13" t="s">
        <v>1</v>
      </c>
      <c r="O13">
        <v>900</v>
      </c>
      <c r="P13">
        <v>20</v>
      </c>
      <c r="Q13">
        <v>24</v>
      </c>
      <c r="R13">
        <v>1</v>
      </c>
      <c r="S13">
        <v>80</v>
      </c>
      <c r="T13" s="1">
        <v>8000</v>
      </c>
      <c r="U13">
        <v>70</v>
      </c>
      <c r="W13" t="s">
        <v>0</v>
      </c>
    </row>
    <row r="14" spans="1:23" x14ac:dyDescent="0.25">
      <c r="A14" t="s">
        <v>88</v>
      </c>
      <c r="B14" t="s">
        <v>10</v>
      </c>
      <c r="D14" t="s">
        <v>9</v>
      </c>
      <c r="E14" t="s">
        <v>87</v>
      </c>
      <c r="F14" t="s">
        <v>86</v>
      </c>
      <c r="G14" t="s">
        <v>6</v>
      </c>
      <c r="H14" t="s">
        <v>85</v>
      </c>
      <c r="I14" s="2">
        <v>5.0199999999999996</v>
      </c>
      <c r="J14" t="s">
        <v>4</v>
      </c>
      <c r="K14" t="s">
        <v>0</v>
      </c>
      <c r="L14" t="s">
        <v>29</v>
      </c>
      <c r="M14" t="s">
        <v>84</v>
      </c>
      <c r="N14" t="s">
        <v>1</v>
      </c>
      <c r="O14">
        <v>1150</v>
      </c>
      <c r="P14">
        <v>23</v>
      </c>
      <c r="Q14">
        <v>12</v>
      </c>
      <c r="R14">
        <v>1</v>
      </c>
      <c r="S14">
        <v>82</v>
      </c>
      <c r="T14" s="1">
        <v>8000</v>
      </c>
      <c r="U14">
        <v>90</v>
      </c>
      <c r="W14" t="s">
        <v>0</v>
      </c>
    </row>
    <row r="15" spans="1:23" x14ac:dyDescent="0.25">
      <c r="A15" t="s">
        <v>83</v>
      </c>
      <c r="B15" t="s">
        <v>10</v>
      </c>
      <c r="D15" t="s">
        <v>9</v>
      </c>
      <c r="E15" t="s">
        <v>82</v>
      </c>
      <c r="F15" t="s">
        <v>81</v>
      </c>
      <c r="G15" t="s">
        <v>52</v>
      </c>
      <c r="H15" t="s">
        <v>80</v>
      </c>
      <c r="I15" s="2">
        <v>6.15</v>
      </c>
      <c r="J15" t="s">
        <v>4</v>
      </c>
      <c r="K15" t="s">
        <v>0</v>
      </c>
      <c r="L15" t="s">
        <v>29</v>
      </c>
      <c r="M15" t="s">
        <v>79</v>
      </c>
      <c r="N15" t="s">
        <v>1</v>
      </c>
      <c r="O15">
        <v>1150</v>
      </c>
      <c r="P15">
        <v>23</v>
      </c>
      <c r="Q15">
        <v>12</v>
      </c>
      <c r="R15">
        <v>1</v>
      </c>
      <c r="S15">
        <v>82</v>
      </c>
      <c r="T15" s="1">
        <v>10000</v>
      </c>
      <c r="U15">
        <v>85</v>
      </c>
      <c r="W15" t="s">
        <v>43</v>
      </c>
    </row>
    <row r="16" spans="1:23" x14ac:dyDescent="0.25">
      <c r="A16" t="s">
        <v>78</v>
      </c>
      <c r="B16" t="s">
        <v>63</v>
      </c>
      <c r="D16" t="s">
        <v>77</v>
      </c>
      <c r="E16" t="s">
        <v>76</v>
      </c>
      <c r="F16" t="s">
        <v>75</v>
      </c>
      <c r="G16" t="s">
        <v>74</v>
      </c>
      <c r="H16" t="s">
        <v>73</v>
      </c>
      <c r="I16" s="2">
        <v>3.88</v>
      </c>
      <c r="J16" t="s">
        <v>4</v>
      </c>
      <c r="K16" t="s">
        <v>0</v>
      </c>
      <c r="L16" t="s">
        <v>29</v>
      </c>
      <c r="M16" t="s">
        <v>72</v>
      </c>
      <c r="N16" t="s">
        <v>56</v>
      </c>
      <c r="O16">
        <v>400</v>
      </c>
      <c r="P16">
        <v>9</v>
      </c>
      <c r="Q16">
        <v>12</v>
      </c>
      <c r="R16">
        <v>1</v>
      </c>
      <c r="S16">
        <v>82</v>
      </c>
      <c r="T16" s="1">
        <v>8000</v>
      </c>
      <c r="U16">
        <v>25</v>
      </c>
      <c r="W16" t="s">
        <v>0</v>
      </c>
    </row>
    <row r="17" spans="1:23" x14ac:dyDescent="0.25">
      <c r="A17" t="s">
        <v>71</v>
      </c>
      <c r="B17" t="s">
        <v>35</v>
      </c>
      <c r="D17" t="s">
        <v>34</v>
      </c>
      <c r="E17" t="s">
        <v>70</v>
      </c>
      <c r="F17" t="s">
        <v>69</v>
      </c>
      <c r="G17" t="s">
        <v>68</v>
      </c>
      <c r="H17" t="s">
        <v>67</v>
      </c>
      <c r="I17" s="2">
        <v>6.3</v>
      </c>
      <c r="J17" t="s">
        <v>4</v>
      </c>
      <c r="K17" t="s">
        <v>0</v>
      </c>
      <c r="L17" t="s">
        <v>66</v>
      </c>
      <c r="M17">
        <v>29590</v>
      </c>
      <c r="N17" t="s">
        <v>65</v>
      </c>
      <c r="O17">
        <v>750</v>
      </c>
      <c r="P17">
        <v>16</v>
      </c>
      <c r="Q17">
        <v>6</v>
      </c>
      <c r="R17">
        <v>1</v>
      </c>
      <c r="S17">
        <v>82</v>
      </c>
      <c r="T17" s="1">
        <v>8000</v>
      </c>
      <c r="U17">
        <v>65</v>
      </c>
      <c r="W17" t="s">
        <v>0</v>
      </c>
    </row>
    <row r="18" spans="1:23" x14ac:dyDescent="0.25">
      <c r="A18" t="s">
        <v>64</v>
      </c>
      <c r="B18" t="s">
        <v>63</v>
      </c>
      <c r="D18" t="s">
        <v>62</v>
      </c>
      <c r="E18" t="s">
        <v>61</v>
      </c>
      <c r="F18" t="s">
        <v>60</v>
      </c>
      <c r="G18" t="s">
        <v>59</v>
      </c>
      <c r="H18" t="s">
        <v>58</v>
      </c>
      <c r="I18" s="2">
        <v>4.4800000000000004</v>
      </c>
      <c r="J18" t="s">
        <v>4</v>
      </c>
      <c r="K18" t="s">
        <v>0</v>
      </c>
      <c r="L18" t="s">
        <v>29</v>
      </c>
      <c r="M18" t="s">
        <v>57</v>
      </c>
      <c r="N18" t="s">
        <v>56</v>
      </c>
      <c r="O18">
        <v>495</v>
      </c>
      <c r="P18">
        <v>14</v>
      </c>
      <c r="Q18">
        <v>12</v>
      </c>
      <c r="R18">
        <v>1</v>
      </c>
      <c r="S18">
        <v>82</v>
      </c>
      <c r="T18" s="1">
        <v>8000</v>
      </c>
      <c r="U18">
        <v>50</v>
      </c>
      <c r="W18" t="s">
        <v>0</v>
      </c>
    </row>
    <row r="19" spans="1:23" x14ac:dyDescent="0.25">
      <c r="A19" t="s">
        <v>55</v>
      </c>
      <c r="B19" t="s">
        <v>10</v>
      </c>
      <c r="D19" t="s">
        <v>25</v>
      </c>
      <c r="E19" t="s">
        <v>54</v>
      </c>
      <c r="F19" t="s">
        <v>53</v>
      </c>
      <c r="G19" t="s">
        <v>52</v>
      </c>
      <c r="H19" t="s">
        <v>51</v>
      </c>
      <c r="I19" s="2">
        <v>6.26</v>
      </c>
      <c r="J19" t="s">
        <v>4</v>
      </c>
      <c r="K19" t="s">
        <v>0</v>
      </c>
      <c r="L19" t="s">
        <v>20</v>
      </c>
      <c r="M19" t="s">
        <v>50</v>
      </c>
      <c r="N19" t="s">
        <v>1</v>
      </c>
      <c r="O19">
        <v>1040</v>
      </c>
      <c r="P19">
        <v>23</v>
      </c>
      <c r="Q19">
        <v>6</v>
      </c>
      <c r="R19">
        <v>1</v>
      </c>
      <c r="S19">
        <v>82</v>
      </c>
      <c r="T19" t="s">
        <v>0</v>
      </c>
      <c r="U19">
        <v>85</v>
      </c>
      <c r="W19" t="s">
        <v>0</v>
      </c>
    </row>
    <row r="20" spans="1:23" x14ac:dyDescent="0.25">
      <c r="A20" t="s">
        <v>49</v>
      </c>
      <c r="B20" t="s">
        <v>35</v>
      </c>
      <c r="D20" t="s">
        <v>34</v>
      </c>
      <c r="E20" t="s">
        <v>48</v>
      </c>
      <c r="F20" t="s">
        <v>47</v>
      </c>
      <c r="G20" t="s">
        <v>46</v>
      </c>
      <c r="H20" t="s">
        <v>45</v>
      </c>
      <c r="I20" s="2">
        <v>3.3</v>
      </c>
      <c r="J20" t="s">
        <v>4</v>
      </c>
      <c r="K20" t="s">
        <v>0</v>
      </c>
      <c r="L20" t="s">
        <v>29</v>
      </c>
      <c r="M20" t="s">
        <v>44</v>
      </c>
      <c r="N20" t="s">
        <v>27</v>
      </c>
      <c r="O20">
        <v>750</v>
      </c>
      <c r="P20">
        <v>16</v>
      </c>
      <c r="Q20">
        <v>12</v>
      </c>
      <c r="R20">
        <v>1</v>
      </c>
      <c r="S20">
        <v>82</v>
      </c>
      <c r="T20" s="1">
        <v>8000</v>
      </c>
      <c r="U20">
        <v>65</v>
      </c>
      <c r="W20" t="s">
        <v>43</v>
      </c>
    </row>
    <row r="21" spans="1:23" x14ac:dyDescent="0.25">
      <c r="A21" t="s">
        <v>42</v>
      </c>
      <c r="B21" t="s">
        <v>10</v>
      </c>
      <c r="D21" t="s">
        <v>17</v>
      </c>
      <c r="E21" t="s">
        <v>41</v>
      </c>
      <c r="F21" t="s">
        <v>40</v>
      </c>
      <c r="G21" t="s">
        <v>39</v>
      </c>
      <c r="H21" t="s">
        <v>38</v>
      </c>
      <c r="I21" s="2">
        <v>11.49</v>
      </c>
      <c r="J21" t="s">
        <v>4</v>
      </c>
      <c r="K21" t="s">
        <v>0</v>
      </c>
      <c r="L21" t="s">
        <v>3</v>
      </c>
      <c r="M21" t="s">
        <v>37</v>
      </c>
      <c r="N21" t="s">
        <v>1</v>
      </c>
      <c r="O21">
        <v>1650</v>
      </c>
      <c r="P21">
        <v>30</v>
      </c>
      <c r="Q21">
        <v>20</v>
      </c>
      <c r="R21">
        <v>1</v>
      </c>
      <c r="S21">
        <v>80</v>
      </c>
      <c r="T21" s="1">
        <v>8000</v>
      </c>
      <c r="U21">
        <v>120</v>
      </c>
      <c r="W21" t="s">
        <v>0</v>
      </c>
    </row>
    <row r="22" spans="1:23" x14ac:dyDescent="0.25">
      <c r="A22" t="s">
        <v>36</v>
      </c>
      <c r="B22" t="s">
        <v>35</v>
      </c>
      <c r="D22" t="s">
        <v>34</v>
      </c>
      <c r="E22" t="s">
        <v>33</v>
      </c>
      <c r="F22" t="s">
        <v>32</v>
      </c>
      <c r="G22" t="s">
        <v>31</v>
      </c>
      <c r="H22" t="s">
        <v>30</v>
      </c>
      <c r="I22" s="2">
        <v>3.3</v>
      </c>
      <c r="J22" t="s">
        <v>4</v>
      </c>
      <c r="K22" t="s">
        <v>0</v>
      </c>
      <c r="L22" t="s">
        <v>29</v>
      </c>
      <c r="M22" t="s">
        <v>28</v>
      </c>
      <c r="N22" t="s">
        <v>27</v>
      </c>
      <c r="O22">
        <v>750</v>
      </c>
      <c r="P22">
        <v>16</v>
      </c>
      <c r="Q22">
        <v>12</v>
      </c>
      <c r="R22">
        <v>1</v>
      </c>
      <c r="S22">
        <v>82</v>
      </c>
      <c r="T22" s="1">
        <v>8000</v>
      </c>
      <c r="U22">
        <v>65</v>
      </c>
      <c r="W22" t="s">
        <v>0</v>
      </c>
    </row>
    <row r="23" spans="1:23" x14ac:dyDescent="0.25">
      <c r="A23" t="s">
        <v>26</v>
      </c>
      <c r="B23" t="s">
        <v>10</v>
      </c>
      <c r="D23" t="s">
        <v>25</v>
      </c>
      <c r="E23" t="s">
        <v>24</v>
      </c>
      <c r="F23" t="s">
        <v>23</v>
      </c>
      <c r="G23" t="s">
        <v>22</v>
      </c>
      <c r="H23" t="s">
        <v>21</v>
      </c>
      <c r="I23" s="2">
        <v>8.17</v>
      </c>
      <c r="J23" t="s">
        <v>4</v>
      </c>
      <c r="K23" t="s">
        <v>0</v>
      </c>
      <c r="L23" t="s">
        <v>20</v>
      </c>
      <c r="M23" t="s">
        <v>19</v>
      </c>
      <c r="N23" t="s">
        <v>1</v>
      </c>
      <c r="O23">
        <v>1040</v>
      </c>
      <c r="P23">
        <v>23</v>
      </c>
      <c r="Q23">
        <v>6</v>
      </c>
      <c r="R23">
        <v>1</v>
      </c>
      <c r="S23">
        <v>82</v>
      </c>
      <c r="T23" t="s">
        <v>0</v>
      </c>
      <c r="U23">
        <v>85</v>
      </c>
      <c r="W23" t="s">
        <v>0</v>
      </c>
    </row>
    <row r="24" spans="1:23" x14ac:dyDescent="0.25">
      <c r="A24" t="s">
        <v>18</v>
      </c>
      <c r="B24" t="s">
        <v>10</v>
      </c>
      <c r="D24" t="s">
        <v>17</v>
      </c>
      <c r="E24" t="s">
        <v>16</v>
      </c>
      <c r="F24" t="s">
        <v>15</v>
      </c>
      <c r="G24" t="s">
        <v>14</v>
      </c>
      <c r="H24" t="s">
        <v>13</v>
      </c>
      <c r="I24" s="2">
        <v>8.08</v>
      </c>
      <c r="J24" t="s">
        <v>4</v>
      </c>
      <c r="K24" t="s">
        <v>0</v>
      </c>
      <c r="L24" t="s">
        <v>3</v>
      </c>
      <c r="M24" t="s">
        <v>12</v>
      </c>
      <c r="N24" t="s">
        <v>1</v>
      </c>
      <c r="O24">
        <v>1650</v>
      </c>
      <c r="P24">
        <v>30</v>
      </c>
      <c r="Q24">
        <v>20</v>
      </c>
      <c r="R24">
        <v>1</v>
      </c>
      <c r="S24">
        <v>80</v>
      </c>
      <c r="T24" s="1">
        <v>8000</v>
      </c>
      <c r="U24">
        <v>120</v>
      </c>
      <c r="W24" t="s">
        <v>0</v>
      </c>
    </row>
    <row r="25" spans="1:23" x14ac:dyDescent="0.25">
      <c r="A25" t="s">
        <v>11</v>
      </c>
      <c r="B25" t="s">
        <v>10</v>
      </c>
      <c r="D25" t="s">
        <v>9</v>
      </c>
      <c r="E25" t="s">
        <v>8</v>
      </c>
      <c r="F25" t="s">
        <v>7</v>
      </c>
      <c r="G25" t="s">
        <v>6</v>
      </c>
      <c r="H25" t="s">
        <v>5</v>
      </c>
      <c r="I25" s="2">
        <v>6.06</v>
      </c>
      <c r="J25" t="s">
        <v>4</v>
      </c>
      <c r="K25" t="s">
        <v>0</v>
      </c>
      <c r="L25" t="s">
        <v>3</v>
      </c>
      <c r="M25" t="s">
        <v>2</v>
      </c>
      <c r="N25" t="s">
        <v>1</v>
      </c>
      <c r="O25">
        <v>1200</v>
      </c>
      <c r="P25">
        <v>23</v>
      </c>
      <c r="Q25">
        <v>24</v>
      </c>
      <c r="R25">
        <v>1</v>
      </c>
      <c r="S25">
        <v>80</v>
      </c>
      <c r="T25" s="1">
        <v>8000</v>
      </c>
      <c r="U25">
        <v>90</v>
      </c>
      <c r="W25" t="s">
        <v>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R5"/>
  <sheetViews>
    <sheetView topLeftCell="F1" workbookViewId="0">
      <selection activeCell="K14" sqref="K14"/>
    </sheetView>
  </sheetViews>
  <sheetFormatPr defaultRowHeight="15" x14ac:dyDescent="0.25"/>
  <cols>
    <col min="2" max="2" width="27.85546875" customWidth="1"/>
    <col min="3" max="3" width="74.140625" bestFit="1" customWidth="1"/>
    <col min="4" max="4" width="112.140625" bestFit="1" customWidth="1"/>
    <col min="6" max="6" width="12.28515625" bestFit="1" customWidth="1"/>
    <col min="8" max="8" width="26.5703125" bestFit="1" customWidth="1"/>
    <col min="9" max="9" width="14.7109375" bestFit="1" customWidth="1"/>
    <col min="11" max="11" width="13.28515625" bestFit="1" customWidth="1"/>
    <col min="12" max="12" width="18.85546875" bestFit="1" customWidth="1"/>
    <col min="13" max="13" width="16.140625" bestFit="1" customWidth="1"/>
    <col min="14" max="14" width="16" bestFit="1" customWidth="1"/>
    <col min="15" max="15" width="10.28515625" bestFit="1" customWidth="1"/>
    <col min="16" max="16" width="11" bestFit="1" customWidth="1"/>
  </cols>
  <sheetData>
    <row r="1" spans="1:18" x14ac:dyDescent="0.25">
      <c r="A1" t="s">
        <v>183</v>
      </c>
      <c r="B1" t="s">
        <v>182</v>
      </c>
      <c r="C1" t="s">
        <v>774</v>
      </c>
      <c r="D1" t="s">
        <v>773</v>
      </c>
      <c r="E1" t="s">
        <v>179</v>
      </c>
      <c r="F1" s="6" t="s">
        <v>175</v>
      </c>
      <c r="G1" t="s">
        <v>1985</v>
      </c>
      <c r="H1" t="s">
        <v>1984</v>
      </c>
      <c r="I1" s="6" t="s">
        <v>1983</v>
      </c>
      <c r="J1" s="6" t="s">
        <v>168</v>
      </c>
      <c r="K1" s="6" t="s">
        <v>167</v>
      </c>
      <c r="L1" t="s">
        <v>1982</v>
      </c>
      <c r="M1" t="s">
        <v>165</v>
      </c>
      <c r="N1" s="6" t="s">
        <v>1981</v>
      </c>
      <c r="O1" t="s">
        <v>170</v>
      </c>
      <c r="P1" t="s">
        <v>1980</v>
      </c>
      <c r="Q1" s="6" t="s">
        <v>2196</v>
      </c>
      <c r="R1" s="6" t="s">
        <v>819</v>
      </c>
    </row>
    <row r="2" spans="1:18" x14ac:dyDescent="0.25">
      <c r="A2" t="s">
        <v>2002</v>
      </c>
      <c r="B2" t="s">
        <v>1989</v>
      </c>
      <c r="C2" t="s">
        <v>2000</v>
      </c>
      <c r="D2" t="s">
        <v>2001</v>
      </c>
      <c r="E2" t="s">
        <v>2000</v>
      </c>
      <c r="F2" s="2">
        <v>7.98</v>
      </c>
      <c r="G2" t="s">
        <v>0</v>
      </c>
      <c r="H2" t="s">
        <v>1999</v>
      </c>
      <c r="I2" t="s">
        <v>184</v>
      </c>
      <c r="J2">
        <v>65</v>
      </c>
      <c r="K2">
        <v>1</v>
      </c>
      <c r="L2" t="s">
        <v>1968</v>
      </c>
      <c r="M2">
        <v>2000</v>
      </c>
      <c r="N2">
        <v>100</v>
      </c>
      <c r="O2" t="s">
        <v>631</v>
      </c>
      <c r="P2" t="s">
        <v>0</v>
      </c>
      <c r="R2">
        <v>950</v>
      </c>
    </row>
    <row r="3" spans="1:18" x14ac:dyDescent="0.25">
      <c r="A3" t="s">
        <v>1998</v>
      </c>
      <c r="B3" t="s">
        <v>1989</v>
      </c>
      <c r="C3" t="s">
        <v>1996</v>
      </c>
      <c r="D3" t="s">
        <v>1997</v>
      </c>
      <c r="E3" t="s">
        <v>1996</v>
      </c>
      <c r="F3" s="2">
        <v>7.98</v>
      </c>
      <c r="G3" t="s">
        <v>0</v>
      </c>
      <c r="H3" t="s">
        <v>1995</v>
      </c>
      <c r="I3" t="s">
        <v>65</v>
      </c>
      <c r="J3">
        <v>65</v>
      </c>
      <c r="K3">
        <v>1</v>
      </c>
      <c r="L3" t="s">
        <v>1968</v>
      </c>
      <c r="M3">
        <v>2000</v>
      </c>
      <c r="N3">
        <v>100</v>
      </c>
      <c r="O3" t="s">
        <v>631</v>
      </c>
      <c r="P3" t="s">
        <v>0</v>
      </c>
      <c r="R3">
        <v>850</v>
      </c>
    </row>
    <row r="4" spans="1:18" x14ac:dyDescent="0.25">
      <c r="A4" t="s">
        <v>1994</v>
      </c>
      <c r="B4" t="s">
        <v>1989</v>
      </c>
      <c r="C4" t="s">
        <v>1992</v>
      </c>
      <c r="D4" t="s">
        <v>1993</v>
      </c>
      <c r="E4" t="s">
        <v>1992</v>
      </c>
      <c r="F4" s="2">
        <v>13.98</v>
      </c>
      <c r="G4" t="s">
        <v>0</v>
      </c>
      <c r="H4" t="s">
        <v>1991</v>
      </c>
      <c r="I4" t="s">
        <v>184</v>
      </c>
      <c r="J4">
        <v>50</v>
      </c>
      <c r="K4">
        <v>3</v>
      </c>
      <c r="L4" t="s">
        <v>1968</v>
      </c>
      <c r="M4">
        <v>2500</v>
      </c>
      <c r="N4">
        <v>65</v>
      </c>
      <c r="O4" t="s">
        <v>631</v>
      </c>
      <c r="P4" t="s">
        <v>0</v>
      </c>
      <c r="R4">
        <v>585</v>
      </c>
    </row>
    <row r="5" spans="1:18" x14ac:dyDescent="0.25">
      <c r="A5" t="s">
        <v>1990</v>
      </c>
      <c r="B5" t="s">
        <v>1989</v>
      </c>
      <c r="C5" t="s">
        <v>1987</v>
      </c>
      <c r="D5" t="s">
        <v>1988</v>
      </c>
      <c r="E5" t="s">
        <v>1987</v>
      </c>
      <c r="F5" s="2">
        <v>7.98</v>
      </c>
      <c r="G5" t="s">
        <v>0</v>
      </c>
      <c r="H5" t="s">
        <v>1986</v>
      </c>
      <c r="I5" t="s">
        <v>56</v>
      </c>
      <c r="J5">
        <v>35</v>
      </c>
      <c r="K5">
        <v>1</v>
      </c>
      <c r="L5" t="s">
        <v>1968</v>
      </c>
      <c r="M5">
        <v>2500</v>
      </c>
      <c r="N5">
        <v>45</v>
      </c>
      <c r="O5" t="s">
        <v>631</v>
      </c>
      <c r="P5" t="s">
        <v>0</v>
      </c>
      <c r="R5">
        <v>310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Y13"/>
  <sheetViews>
    <sheetView topLeftCell="W1" workbookViewId="0">
      <selection activeCell="AE13" sqref="AE13"/>
    </sheetView>
  </sheetViews>
  <sheetFormatPr defaultColWidth="9.140625" defaultRowHeight="15" x14ac:dyDescent="0.25"/>
  <cols>
    <col min="1" max="1" width="17.85546875" style="3" bestFit="1" customWidth="1"/>
    <col min="2" max="2" width="35.140625" style="3" customWidth="1"/>
    <col min="3" max="3" width="79.140625" style="3" bestFit="1" customWidth="1"/>
    <col min="4" max="4" width="124.7109375" style="3" bestFit="1" customWidth="1"/>
    <col min="5" max="8" width="9.140625" style="3"/>
    <col min="9" max="9" width="14.28515625" style="3" bestFit="1" customWidth="1"/>
    <col min="10" max="10" width="26" style="3" bestFit="1" customWidth="1"/>
    <col min="11" max="11" width="18" style="3" bestFit="1" customWidth="1"/>
    <col min="12" max="12" width="9.140625" style="3"/>
    <col min="13" max="13" width="19.5703125" style="3" bestFit="1" customWidth="1"/>
    <col min="14" max="14" width="19.28515625" style="3" bestFit="1" customWidth="1"/>
    <col min="15" max="15" width="18.140625" style="3" bestFit="1" customWidth="1"/>
    <col min="16" max="16" width="20.85546875" style="3" bestFit="1" customWidth="1"/>
    <col min="17" max="17" width="9.140625" style="3"/>
    <col min="18" max="18" width="7.85546875" style="3" bestFit="1" customWidth="1"/>
    <col min="19" max="19" width="19.28515625" style="3" bestFit="1" customWidth="1"/>
    <col min="20" max="20" width="18.28515625" style="3" bestFit="1" customWidth="1"/>
    <col min="21" max="21" width="9.140625" style="3"/>
    <col min="22" max="22" width="23.7109375" style="3" bestFit="1" customWidth="1"/>
    <col min="23" max="23" width="16.5703125" style="3" bestFit="1" customWidth="1"/>
    <col min="24" max="24" width="15.28515625" style="3" bestFit="1" customWidth="1"/>
    <col min="25" max="25" width="11.7109375" style="3" bestFit="1" customWidth="1"/>
    <col min="26" max="16384" width="9.140625" style="3"/>
  </cols>
  <sheetData>
    <row r="1" spans="1:25" x14ac:dyDescent="0.25">
      <c r="A1" s="3" t="s">
        <v>183</v>
      </c>
      <c r="B1" s="3" t="s">
        <v>182</v>
      </c>
      <c r="C1" s="3" t="s">
        <v>774</v>
      </c>
      <c r="D1" s="3" t="s">
        <v>773</v>
      </c>
      <c r="E1" s="3" t="s">
        <v>770</v>
      </c>
      <c r="F1" s="3" t="s">
        <v>769</v>
      </c>
      <c r="G1" s="3" t="s">
        <v>820</v>
      </c>
      <c r="H1" s="3" t="s">
        <v>768</v>
      </c>
      <c r="I1" s="3" t="s">
        <v>767</v>
      </c>
      <c r="J1" s="11" t="s">
        <v>766</v>
      </c>
      <c r="K1" s="3" t="s">
        <v>765</v>
      </c>
      <c r="L1" s="3" t="s">
        <v>642</v>
      </c>
      <c r="M1" s="3" t="s">
        <v>764</v>
      </c>
      <c r="N1" s="3" t="s">
        <v>763</v>
      </c>
      <c r="O1" s="3" t="s">
        <v>762</v>
      </c>
      <c r="P1" s="11" t="s">
        <v>761</v>
      </c>
      <c r="Q1" s="3" t="s">
        <v>759</v>
      </c>
      <c r="R1" s="11" t="s">
        <v>819</v>
      </c>
      <c r="S1" s="3" t="s">
        <v>758</v>
      </c>
      <c r="T1" s="11" t="s">
        <v>757</v>
      </c>
      <c r="U1" s="3" t="s">
        <v>756</v>
      </c>
      <c r="V1" s="3" t="s">
        <v>755</v>
      </c>
      <c r="W1" s="11" t="s">
        <v>622</v>
      </c>
      <c r="X1" s="11" t="s">
        <v>754</v>
      </c>
      <c r="Y1" s="11" t="s">
        <v>175</v>
      </c>
    </row>
    <row r="2" spans="1:25" x14ac:dyDescent="0.25">
      <c r="A2" s="3" t="s">
        <v>818</v>
      </c>
      <c r="B2" s="3" t="s">
        <v>780</v>
      </c>
      <c r="C2" s="3" t="s">
        <v>817</v>
      </c>
      <c r="D2" s="3" t="s">
        <v>816</v>
      </c>
      <c r="E2" s="3">
        <v>2700</v>
      </c>
      <c r="F2" s="3">
        <v>1500</v>
      </c>
      <c r="G2" s="3" t="s">
        <v>777</v>
      </c>
      <c r="H2" s="3" t="s">
        <v>631</v>
      </c>
      <c r="I2" s="3" t="s">
        <v>630</v>
      </c>
      <c r="J2" s="3">
        <v>80</v>
      </c>
      <c r="K2" s="3" t="s">
        <v>626</v>
      </c>
      <c r="L2" s="3" t="s">
        <v>629</v>
      </c>
      <c r="M2" s="3" t="s">
        <v>641</v>
      </c>
      <c r="N2" s="3" t="s">
        <v>628</v>
      </c>
      <c r="O2" s="3" t="s">
        <v>640</v>
      </c>
      <c r="P2" s="3" t="s">
        <v>815</v>
      </c>
      <c r="Q2" s="3" t="s">
        <v>775</v>
      </c>
      <c r="R2" s="3">
        <v>250</v>
      </c>
      <c r="S2" s="3">
        <v>250</v>
      </c>
      <c r="T2" s="3">
        <v>1</v>
      </c>
      <c r="U2" s="3" t="s">
        <v>624</v>
      </c>
      <c r="V2" s="3" t="s">
        <v>623</v>
      </c>
      <c r="W2" s="3">
        <v>40</v>
      </c>
      <c r="X2" s="3">
        <v>40</v>
      </c>
      <c r="Y2" s="3">
        <v>4.97</v>
      </c>
    </row>
    <row r="3" spans="1:25" x14ac:dyDescent="0.25">
      <c r="A3" s="3" t="s">
        <v>814</v>
      </c>
      <c r="B3" s="3" t="s">
        <v>780</v>
      </c>
      <c r="C3" s="3" t="s">
        <v>813</v>
      </c>
      <c r="D3" s="3" t="s">
        <v>812</v>
      </c>
      <c r="E3" s="3">
        <v>2700</v>
      </c>
      <c r="F3" s="3">
        <v>2500</v>
      </c>
      <c r="G3" s="3" t="s">
        <v>777</v>
      </c>
      <c r="H3" s="3" t="s">
        <v>631</v>
      </c>
      <c r="I3" s="3" t="s">
        <v>630</v>
      </c>
      <c r="K3" s="3" t="s">
        <v>626</v>
      </c>
      <c r="L3" s="3" t="s">
        <v>629</v>
      </c>
      <c r="M3" s="3" t="s">
        <v>641</v>
      </c>
      <c r="N3" s="3" t="s">
        <v>628</v>
      </c>
      <c r="O3" s="3" t="s">
        <v>627</v>
      </c>
      <c r="P3" s="3" t="s">
        <v>65</v>
      </c>
      <c r="Q3" s="3" t="s">
        <v>775</v>
      </c>
      <c r="R3" s="3">
        <v>570</v>
      </c>
      <c r="S3" s="3">
        <v>570</v>
      </c>
      <c r="T3" s="3">
        <v>12</v>
      </c>
      <c r="U3" s="3" t="s">
        <v>624</v>
      </c>
      <c r="V3" s="3" t="s">
        <v>623</v>
      </c>
      <c r="W3" s="3">
        <v>40</v>
      </c>
      <c r="X3" s="3">
        <v>40</v>
      </c>
      <c r="Y3" s="3">
        <v>119.88</v>
      </c>
    </row>
    <row r="4" spans="1:25" x14ac:dyDescent="0.25">
      <c r="A4" s="3" t="s">
        <v>811</v>
      </c>
      <c r="B4" s="3" t="s">
        <v>780</v>
      </c>
      <c r="C4" s="3" t="s">
        <v>810</v>
      </c>
      <c r="D4" s="3" t="s">
        <v>809</v>
      </c>
      <c r="E4" s="3">
        <v>2800</v>
      </c>
      <c r="F4" s="3">
        <v>4100</v>
      </c>
      <c r="G4" s="3" t="s">
        <v>777</v>
      </c>
      <c r="H4" s="3" t="s">
        <v>631</v>
      </c>
      <c r="I4" s="3" t="s">
        <v>630</v>
      </c>
      <c r="K4" s="3" t="s">
        <v>626</v>
      </c>
      <c r="L4" s="3" t="s">
        <v>629</v>
      </c>
      <c r="M4" s="3" t="s">
        <v>641</v>
      </c>
      <c r="N4" s="3" t="s">
        <v>628</v>
      </c>
      <c r="O4" s="3" t="s">
        <v>776</v>
      </c>
      <c r="P4" s="3" t="s">
        <v>56</v>
      </c>
      <c r="Q4" s="3" t="s">
        <v>775</v>
      </c>
      <c r="R4" s="3">
        <v>350</v>
      </c>
      <c r="S4" s="3">
        <v>350</v>
      </c>
      <c r="T4" s="3">
        <v>6</v>
      </c>
      <c r="U4" s="3" t="s">
        <v>624</v>
      </c>
      <c r="V4" s="3" t="s">
        <v>623</v>
      </c>
      <c r="W4" s="3">
        <v>35</v>
      </c>
      <c r="X4" s="3">
        <v>35</v>
      </c>
      <c r="Y4" s="3">
        <v>15</v>
      </c>
    </row>
    <row r="5" spans="1:25" x14ac:dyDescent="0.25">
      <c r="A5" s="3" t="s">
        <v>808</v>
      </c>
      <c r="B5" s="3" t="s">
        <v>780</v>
      </c>
      <c r="C5" s="3" t="s">
        <v>807</v>
      </c>
      <c r="D5" s="3" t="s">
        <v>806</v>
      </c>
      <c r="E5" s="3">
        <v>2700</v>
      </c>
      <c r="F5" s="3">
        <v>3000</v>
      </c>
      <c r="G5" s="3" t="s">
        <v>777</v>
      </c>
      <c r="H5" s="3" t="s">
        <v>631</v>
      </c>
      <c r="I5" s="3" t="s">
        <v>630</v>
      </c>
      <c r="J5" s="3">
        <v>100</v>
      </c>
      <c r="K5" s="3" t="s">
        <v>626</v>
      </c>
      <c r="L5" s="3" t="s">
        <v>629</v>
      </c>
      <c r="M5" s="3" t="s">
        <v>641</v>
      </c>
      <c r="N5" s="3" t="s">
        <v>628</v>
      </c>
      <c r="O5" s="3" t="s">
        <v>627</v>
      </c>
      <c r="P5" s="3" t="s">
        <v>184</v>
      </c>
      <c r="Q5" s="3" t="s">
        <v>775</v>
      </c>
      <c r="R5" s="3">
        <v>590</v>
      </c>
      <c r="S5" s="3">
        <v>590</v>
      </c>
      <c r="T5" s="3">
        <v>12</v>
      </c>
      <c r="U5" s="3" t="s">
        <v>624</v>
      </c>
      <c r="V5" s="3" t="s">
        <v>623</v>
      </c>
      <c r="W5" s="3">
        <v>40</v>
      </c>
      <c r="X5" s="3">
        <v>65</v>
      </c>
      <c r="Y5" s="3">
        <v>133.76</v>
      </c>
    </row>
    <row r="6" spans="1:25" x14ac:dyDescent="0.25">
      <c r="A6" s="3" t="s">
        <v>805</v>
      </c>
      <c r="B6" s="3" t="s">
        <v>780</v>
      </c>
      <c r="C6" s="3" t="s">
        <v>804</v>
      </c>
      <c r="D6" s="3" t="s">
        <v>803</v>
      </c>
      <c r="E6" s="3">
        <v>2900</v>
      </c>
      <c r="F6" s="3">
        <v>2200</v>
      </c>
      <c r="G6" s="3" t="s">
        <v>777</v>
      </c>
      <c r="H6" s="3" t="s">
        <v>631</v>
      </c>
      <c r="I6" s="3" t="s">
        <v>630</v>
      </c>
      <c r="J6" s="3">
        <v>100</v>
      </c>
      <c r="K6" s="3" t="s">
        <v>626</v>
      </c>
      <c r="L6" s="3" t="s">
        <v>629</v>
      </c>
      <c r="M6" s="3" t="s">
        <v>641</v>
      </c>
      <c r="N6" s="3" t="s">
        <v>628</v>
      </c>
      <c r="O6" s="3" t="s">
        <v>627</v>
      </c>
      <c r="P6" s="3" t="s">
        <v>184</v>
      </c>
      <c r="Q6" s="3" t="s">
        <v>775</v>
      </c>
      <c r="R6" s="3">
        <v>600</v>
      </c>
      <c r="S6" s="3">
        <v>600</v>
      </c>
      <c r="T6" s="3">
        <v>1</v>
      </c>
      <c r="U6" s="3" t="s">
        <v>624</v>
      </c>
      <c r="V6" s="3" t="s">
        <v>623</v>
      </c>
      <c r="W6" s="3">
        <v>65</v>
      </c>
      <c r="X6" s="3">
        <v>50</v>
      </c>
      <c r="Y6" s="3">
        <v>4.97</v>
      </c>
    </row>
    <row r="7" spans="1:25" x14ac:dyDescent="0.25">
      <c r="A7" s="3" t="s">
        <v>802</v>
      </c>
      <c r="B7" s="3" t="s">
        <v>780</v>
      </c>
      <c r="C7" s="3" t="s">
        <v>801</v>
      </c>
      <c r="D7" s="3" t="s">
        <v>800</v>
      </c>
      <c r="E7" s="3">
        <v>3000</v>
      </c>
      <c r="F7" s="3">
        <v>2000</v>
      </c>
      <c r="G7" s="3" t="s">
        <v>777</v>
      </c>
      <c r="H7" s="3" t="s">
        <v>631</v>
      </c>
      <c r="I7" s="3" t="s">
        <v>630</v>
      </c>
      <c r="J7" s="3">
        <v>100</v>
      </c>
      <c r="K7" s="3" t="s">
        <v>799</v>
      </c>
      <c r="L7" s="3" t="s">
        <v>629</v>
      </c>
      <c r="M7" s="3" t="s">
        <v>641</v>
      </c>
      <c r="N7" s="3" t="s">
        <v>628</v>
      </c>
      <c r="O7" s="3" t="s">
        <v>627</v>
      </c>
      <c r="P7" s="3" t="s">
        <v>56</v>
      </c>
      <c r="Q7" s="3" t="s">
        <v>775</v>
      </c>
      <c r="R7" s="3">
        <v>450</v>
      </c>
      <c r="S7" s="3">
        <v>450</v>
      </c>
      <c r="T7" s="3">
        <v>12</v>
      </c>
      <c r="U7" s="3" t="s">
        <v>624</v>
      </c>
      <c r="V7" s="3" t="s">
        <v>623</v>
      </c>
      <c r="W7" s="3">
        <v>50</v>
      </c>
      <c r="X7" s="3">
        <v>40</v>
      </c>
      <c r="Y7" s="3">
        <v>59.64</v>
      </c>
    </row>
    <row r="8" spans="1:25" x14ac:dyDescent="0.25">
      <c r="A8" s="3" t="s">
        <v>798</v>
      </c>
      <c r="B8" s="3" t="s">
        <v>780</v>
      </c>
      <c r="C8" s="3" t="s">
        <v>797</v>
      </c>
      <c r="D8" s="3" t="s">
        <v>796</v>
      </c>
      <c r="E8" s="3">
        <v>2800</v>
      </c>
      <c r="F8" s="3">
        <v>4100</v>
      </c>
      <c r="G8" s="3" t="s">
        <v>777</v>
      </c>
      <c r="H8" s="3" t="s">
        <v>631</v>
      </c>
      <c r="I8" s="3" t="s">
        <v>630</v>
      </c>
      <c r="K8" s="3" t="s">
        <v>626</v>
      </c>
      <c r="L8" s="3" t="s">
        <v>629</v>
      </c>
      <c r="M8" s="3" t="s">
        <v>641</v>
      </c>
      <c r="N8" s="3" t="s">
        <v>628</v>
      </c>
      <c r="O8" s="3" t="s">
        <v>776</v>
      </c>
      <c r="P8" s="3" t="s">
        <v>56</v>
      </c>
      <c r="Q8" s="3" t="s">
        <v>775</v>
      </c>
      <c r="R8" s="3">
        <v>350</v>
      </c>
      <c r="S8" s="3">
        <v>350</v>
      </c>
      <c r="T8" s="3">
        <v>1</v>
      </c>
      <c r="U8" s="3" t="s">
        <v>624</v>
      </c>
      <c r="V8" s="3" t="s">
        <v>623</v>
      </c>
      <c r="W8" s="3">
        <v>35</v>
      </c>
      <c r="X8" s="3">
        <v>35</v>
      </c>
      <c r="Y8" s="3">
        <v>5.97</v>
      </c>
    </row>
    <row r="9" spans="1:25" x14ac:dyDescent="0.25">
      <c r="A9" s="3" t="s">
        <v>795</v>
      </c>
      <c r="B9" s="3" t="s">
        <v>780</v>
      </c>
      <c r="C9" s="3" t="s">
        <v>794</v>
      </c>
      <c r="D9" s="3" t="s">
        <v>793</v>
      </c>
      <c r="E9" s="3">
        <v>3000</v>
      </c>
      <c r="F9" s="3">
        <v>2000</v>
      </c>
      <c r="G9" s="3" t="s">
        <v>777</v>
      </c>
      <c r="H9" s="3" t="s">
        <v>631</v>
      </c>
      <c r="I9" s="3" t="s">
        <v>630</v>
      </c>
      <c r="J9" s="3">
        <v>100</v>
      </c>
      <c r="K9" s="3" t="s">
        <v>626</v>
      </c>
      <c r="L9" s="3" t="s">
        <v>629</v>
      </c>
      <c r="M9" s="3" t="s">
        <v>641</v>
      </c>
      <c r="N9" s="3" t="s">
        <v>628</v>
      </c>
      <c r="O9" s="3" t="s">
        <v>627</v>
      </c>
      <c r="P9" s="3" t="s">
        <v>65</v>
      </c>
      <c r="Q9" s="3" t="s">
        <v>775</v>
      </c>
      <c r="R9" s="3">
        <v>600</v>
      </c>
      <c r="S9" s="3">
        <v>600</v>
      </c>
      <c r="T9" s="3">
        <v>12</v>
      </c>
      <c r="U9" s="3" t="s">
        <v>624</v>
      </c>
      <c r="V9" s="3" t="s">
        <v>623</v>
      </c>
      <c r="W9" s="3">
        <v>65</v>
      </c>
      <c r="X9" s="3">
        <v>40</v>
      </c>
      <c r="Y9" s="3">
        <v>73.959999999999994</v>
      </c>
    </row>
    <row r="10" spans="1:25" x14ac:dyDescent="0.25">
      <c r="A10" s="3" t="s">
        <v>792</v>
      </c>
      <c r="B10" s="3" t="s">
        <v>780</v>
      </c>
      <c r="C10" s="3" t="s">
        <v>791</v>
      </c>
      <c r="D10" s="3" t="s">
        <v>790</v>
      </c>
      <c r="E10" s="3">
        <v>2700</v>
      </c>
      <c r="F10" s="3">
        <v>2500</v>
      </c>
      <c r="G10" s="3" t="s">
        <v>789</v>
      </c>
      <c r="H10" s="3" t="s">
        <v>631</v>
      </c>
      <c r="I10" s="3" t="s">
        <v>630</v>
      </c>
      <c r="J10" s="3">
        <v>97</v>
      </c>
      <c r="K10" s="3" t="s">
        <v>626</v>
      </c>
      <c r="L10" s="3" t="s">
        <v>629</v>
      </c>
      <c r="M10" s="3" t="s">
        <v>641</v>
      </c>
      <c r="N10" s="3" t="s">
        <v>628</v>
      </c>
      <c r="O10" s="3" t="s">
        <v>627</v>
      </c>
      <c r="P10" s="3" t="s">
        <v>56</v>
      </c>
      <c r="Q10" s="3" t="s">
        <v>775</v>
      </c>
      <c r="R10" s="3">
        <v>550</v>
      </c>
      <c r="S10" s="3">
        <v>550</v>
      </c>
      <c r="T10" s="3">
        <v>12</v>
      </c>
      <c r="U10" s="3" t="s">
        <v>624</v>
      </c>
      <c r="V10" s="3" t="s">
        <v>623</v>
      </c>
      <c r="W10" s="3">
        <v>40</v>
      </c>
      <c r="X10" s="3">
        <v>40</v>
      </c>
      <c r="Y10" s="3">
        <v>124.99</v>
      </c>
    </row>
    <row r="11" spans="1:25" x14ac:dyDescent="0.25">
      <c r="A11" s="3" t="s">
        <v>788</v>
      </c>
      <c r="B11" s="3" t="s">
        <v>780</v>
      </c>
      <c r="C11" s="3" t="s">
        <v>787</v>
      </c>
      <c r="D11" s="3" t="s">
        <v>786</v>
      </c>
      <c r="E11" s="3">
        <v>2710</v>
      </c>
      <c r="F11" s="3">
        <v>2700</v>
      </c>
      <c r="G11" s="3" t="s">
        <v>777</v>
      </c>
      <c r="H11" s="3" t="s">
        <v>631</v>
      </c>
      <c r="I11" s="3" t="s">
        <v>630</v>
      </c>
      <c r="K11" s="3" t="s">
        <v>722</v>
      </c>
      <c r="L11" s="3" t="s">
        <v>629</v>
      </c>
      <c r="M11" s="3" t="s">
        <v>641</v>
      </c>
      <c r="N11" s="3" t="s">
        <v>628</v>
      </c>
      <c r="O11" s="3" t="s">
        <v>776</v>
      </c>
      <c r="P11" s="3" t="s">
        <v>65</v>
      </c>
      <c r="Q11" s="3" t="s">
        <v>775</v>
      </c>
      <c r="R11" s="3">
        <v>590</v>
      </c>
      <c r="S11" s="3">
        <v>590</v>
      </c>
      <c r="T11" s="3">
        <v>5</v>
      </c>
      <c r="U11" s="3" t="s">
        <v>624</v>
      </c>
      <c r="V11" s="3" t="s">
        <v>785</v>
      </c>
      <c r="W11" s="3">
        <v>65</v>
      </c>
      <c r="X11" s="3">
        <v>40</v>
      </c>
      <c r="Y11" s="3">
        <v>34.880000000000003</v>
      </c>
    </row>
    <row r="12" spans="1:25" x14ac:dyDescent="0.25">
      <c r="A12" s="3" t="s">
        <v>784</v>
      </c>
      <c r="B12" s="3" t="s">
        <v>780</v>
      </c>
      <c r="C12" s="3" t="s">
        <v>783</v>
      </c>
      <c r="D12" s="3" t="s">
        <v>782</v>
      </c>
      <c r="E12" s="3">
        <v>2900</v>
      </c>
      <c r="F12" s="3">
        <v>2200</v>
      </c>
      <c r="G12" s="3" t="s">
        <v>777</v>
      </c>
      <c r="H12" s="3" t="s">
        <v>631</v>
      </c>
      <c r="I12" s="3" t="s">
        <v>630</v>
      </c>
      <c r="J12" s="3">
        <v>100</v>
      </c>
      <c r="K12" s="3" t="s">
        <v>626</v>
      </c>
      <c r="L12" s="3" t="s">
        <v>629</v>
      </c>
      <c r="M12" s="3" t="s">
        <v>641</v>
      </c>
      <c r="N12" s="3" t="s">
        <v>628</v>
      </c>
      <c r="O12" s="3" t="s">
        <v>627</v>
      </c>
      <c r="P12" s="3" t="s">
        <v>184</v>
      </c>
      <c r="Q12" s="3" t="s">
        <v>775</v>
      </c>
      <c r="R12" s="3">
        <v>600</v>
      </c>
      <c r="S12" s="3">
        <v>600</v>
      </c>
      <c r="T12" s="3">
        <v>4</v>
      </c>
      <c r="U12" s="3" t="s">
        <v>624</v>
      </c>
      <c r="V12" s="3" t="s">
        <v>623</v>
      </c>
      <c r="W12" s="3">
        <v>65</v>
      </c>
      <c r="X12" s="3">
        <v>50</v>
      </c>
      <c r="Y12" s="3">
        <v>17.97</v>
      </c>
    </row>
    <row r="13" spans="1:25" x14ac:dyDescent="0.25">
      <c r="A13" s="3" t="s">
        <v>781</v>
      </c>
      <c r="B13" s="3" t="s">
        <v>780</v>
      </c>
      <c r="C13" s="3" t="s">
        <v>779</v>
      </c>
      <c r="D13" s="3" t="s">
        <v>778</v>
      </c>
      <c r="E13" s="3">
        <v>2900</v>
      </c>
      <c r="F13" s="3">
        <v>2000</v>
      </c>
      <c r="G13" s="3" t="s">
        <v>777</v>
      </c>
      <c r="H13" s="3" t="s">
        <v>631</v>
      </c>
      <c r="I13" s="3" t="s">
        <v>630</v>
      </c>
      <c r="K13" s="3" t="s">
        <v>626</v>
      </c>
      <c r="L13" s="3" t="s">
        <v>642</v>
      </c>
      <c r="N13" s="3" t="s">
        <v>628</v>
      </c>
      <c r="O13" s="3" t="s">
        <v>776</v>
      </c>
      <c r="P13" s="3" t="s">
        <v>65</v>
      </c>
      <c r="Q13" s="3" t="s">
        <v>775</v>
      </c>
      <c r="R13" s="3">
        <v>600</v>
      </c>
      <c r="S13" s="3">
        <v>600</v>
      </c>
      <c r="T13" s="3">
        <v>3</v>
      </c>
      <c r="U13" s="3" t="s">
        <v>624</v>
      </c>
      <c r="V13" s="3" t="s">
        <v>623</v>
      </c>
      <c r="W13" s="3">
        <v>65</v>
      </c>
      <c r="X13" s="3">
        <v>50</v>
      </c>
      <c r="Y13" s="3">
        <v>13.97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P313"/>
  <sheetViews>
    <sheetView topLeftCell="I1" workbookViewId="0">
      <selection activeCell="L10" sqref="L10"/>
    </sheetView>
  </sheetViews>
  <sheetFormatPr defaultRowHeight="15" x14ac:dyDescent="0.25"/>
  <cols>
    <col min="1" max="1" width="14.85546875" bestFit="1" customWidth="1"/>
    <col min="3" max="3" width="12.140625" customWidth="1"/>
    <col min="9" max="9" width="10.85546875" bestFit="1" customWidth="1"/>
    <col min="10" max="10" width="12" bestFit="1" customWidth="1"/>
    <col min="11" max="11" width="8.5703125" customWidth="1"/>
    <col min="12" max="12" width="12.42578125" bestFit="1" customWidth="1"/>
    <col min="13" max="13" width="14.140625" bestFit="1" customWidth="1"/>
    <col min="14" max="14" width="13.7109375" bestFit="1" customWidth="1"/>
  </cols>
  <sheetData>
    <row r="1" spans="1:16" ht="30" x14ac:dyDescent="0.25">
      <c r="A1" s="13" t="s">
        <v>2197</v>
      </c>
      <c r="B1" s="13" t="s">
        <v>2211</v>
      </c>
      <c r="C1" s="13" t="s">
        <v>2195</v>
      </c>
      <c r="D1" s="13" t="s">
        <v>2196</v>
      </c>
      <c r="E1" s="13" t="s">
        <v>2198</v>
      </c>
      <c r="F1" s="13" t="s">
        <v>2200</v>
      </c>
      <c r="G1" s="13" t="s">
        <v>2199</v>
      </c>
      <c r="H1" s="13" t="s">
        <v>2201</v>
      </c>
      <c r="I1" s="21" t="s">
        <v>2210</v>
      </c>
      <c r="J1" s="29" t="s">
        <v>2218</v>
      </c>
    </row>
    <row r="2" spans="1:16" x14ac:dyDescent="0.25">
      <c r="A2" s="25" t="str">
        <f>homedepotledrbr!$Y126</f>
        <v>R12</v>
      </c>
      <c r="B2">
        <f>homedepotledrbr!$AN126</f>
        <v>2.6</v>
      </c>
      <c r="C2">
        <f>homedepotledrbr!$AM126</f>
        <v>20</v>
      </c>
      <c r="D2">
        <f>homedepotledrbr!$Q126</f>
        <v>82</v>
      </c>
      <c r="E2">
        <f>homedepotledrbr!$AC126</f>
        <v>145</v>
      </c>
      <c r="F2" s="2">
        <f>homedepotledrbr!$H126</f>
        <v>18.670000000000002</v>
      </c>
      <c r="G2">
        <f>homedepotledrbr!$AE126</f>
        <v>1</v>
      </c>
      <c r="H2" s="2">
        <f t="shared" ref="H2:H64" si="0">F2/G2</f>
        <v>18.670000000000002</v>
      </c>
      <c r="J2" s="31">
        <f t="shared" ref="J2:J65" si="1">E2/B2</f>
        <v>55.769230769230766</v>
      </c>
      <c r="K2" s="30">
        <f t="shared" ref="K2:K9" si="2">2.3*D2+J2</f>
        <v>244.36923076923077</v>
      </c>
    </row>
    <row r="3" spans="1:16" x14ac:dyDescent="0.25">
      <c r="A3" s="25" t="str">
        <f>homedepotledrbr!$Y122</f>
        <v>R14</v>
      </c>
      <c r="B3">
        <f>homedepotledrbr!$AN122</f>
        <v>4</v>
      </c>
      <c r="C3">
        <f>homedepotledrbr!$AM122</f>
        <v>25</v>
      </c>
      <c r="D3">
        <f>homedepotledrbr!$Q122</f>
        <v>80</v>
      </c>
      <c r="E3">
        <f>homedepotledrbr!$AC122</f>
        <v>280</v>
      </c>
      <c r="F3" s="2">
        <f>homedepotledrbr!$H122</f>
        <v>21.97</v>
      </c>
      <c r="G3">
        <f>homedepotledrbr!$AE122</f>
        <v>4</v>
      </c>
      <c r="H3" s="2">
        <f t="shared" si="0"/>
        <v>5.4924999999999997</v>
      </c>
      <c r="J3" s="31">
        <f t="shared" si="1"/>
        <v>70</v>
      </c>
      <c r="K3" s="30">
        <f t="shared" si="2"/>
        <v>254</v>
      </c>
      <c r="M3" s="14" t="s">
        <v>2202</v>
      </c>
      <c r="N3" s="14" t="s">
        <v>2205</v>
      </c>
      <c r="O3" s="15" t="s">
        <v>2215</v>
      </c>
      <c r="P3" s="15">
        <f>AVERAGE(H2:H200)</f>
        <v>9.3612912479062036</v>
      </c>
    </row>
    <row r="4" spans="1:16" x14ac:dyDescent="0.25">
      <c r="A4" s="25" t="str">
        <f>homedepotledrbr!$Y123</f>
        <v>R14</v>
      </c>
      <c r="B4">
        <f>homedepotledrbr!$AN123</f>
        <v>4</v>
      </c>
      <c r="C4">
        <f>homedepotledrbr!$AM123</f>
        <v>25</v>
      </c>
      <c r="D4">
        <f>homedepotledrbr!$Q123</f>
        <v>80</v>
      </c>
      <c r="E4">
        <f>homedepotledrbr!$AC123</f>
        <v>280</v>
      </c>
      <c r="F4" s="2">
        <f>homedepotledrbr!$H123</f>
        <v>6.97</v>
      </c>
      <c r="G4">
        <f>homedepotledrbr!$AE123</f>
        <v>1</v>
      </c>
      <c r="H4" s="2">
        <f t="shared" si="0"/>
        <v>6.97</v>
      </c>
      <c r="J4" s="31">
        <f t="shared" si="1"/>
        <v>70</v>
      </c>
      <c r="K4" s="30">
        <f t="shared" si="2"/>
        <v>254</v>
      </c>
      <c r="M4" s="14" t="s">
        <v>2203</v>
      </c>
      <c r="N4" s="16" t="s">
        <v>2207</v>
      </c>
      <c r="O4" s="14" t="s">
        <v>2217</v>
      </c>
      <c r="P4" s="15">
        <f>AVERAGE(H201:H263)</f>
        <v>13.235231481481486</v>
      </c>
    </row>
    <row r="5" spans="1:16" x14ac:dyDescent="0.25">
      <c r="A5" s="25" t="str">
        <f>homedepotledrbr!$Y137</f>
        <v>R14</v>
      </c>
      <c r="B5">
        <f>homedepotledrbr!$AN137</f>
        <v>4</v>
      </c>
      <c r="C5">
        <f>homedepotledrbr!$AM137</f>
        <v>25</v>
      </c>
      <c r="D5">
        <f>homedepotledrbr!$Q137</f>
        <v>80</v>
      </c>
      <c r="E5">
        <f>homedepotledrbr!$AC137</f>
        <v>280</v>
      </c>
      <c r="F5" s="2">
        <f>homedepotledrbr!$H137</f>
        <v>9.9700000000000006</v>
      </c>
      <c r="G5">
        <f>homedepotledrbr!$AE137</f>
        <v>1</v>
      </c>
      <c r="H5" s="2">
        <f t="shared" si="0"/>
        <v>9.9700000000000006</v>
      </c>
      <c r="J5" s="31">
        <f t="shared" si="1"/>
        <v>70</v>
      </c>
      <c r="K5" s="30">
        <f t="shared" si="2"/>
        <v>254</v>
      </c>
      <c r="M5" s="14" t="s">
        <v>2204</v>
      </c>
      <c r="N5" s="14" t="s">
        <v>2206</v>
      </c>
      <c r="O5" s="15" t="s">
        <v>2216</v>
      </c>
      <c r="P5" s="15">
        <f>AVERAGE(H264:H300)</f>
        <v>14.989301801801806</v>
      </c>
    </row>
    <row r="6" spans="1:16" x14ac:dyDescent="0.25">
      <c r="A6" s="25" t="str">
        <f>homedepotledrbr!$Y152</f>
        <v>R14</v>
      </c>
      <c r="B6">
        <f>homedepotledrbr!$AN152</f>
        <v>4</v>
      </c>
      <c r="C6">
        <f>homedepotledrbr!$AM152</f>
        <v>25</v>
      </c>
      <c r="D6">
        <f>homedepotledrbr!$Q152</f>
        <v>80</v>
      </c>
      <c r="E6">
        <f>homedepotledrbr!$AC152</f>
        <v>250</v>
      </c>
      <c r="F6" s="2">
        <f>homedepotledrbr!$H152</f>
        <v>34.97</v>
      </c>
      <c r="G6">
        <f>homedepotledrbr!$AE152</f>
        <v>4</v>
      </c>
      <c r="H6" s="2">
        <f t="shared" si="0"/>
        <v>8.7424999999999997</v>
      </c>
      <c r="J6" s="31">
        <f t="shared" si="1"/>
        <v>62.5</v>
      </c>
      <c r="K6" s="30">
        <f t="shared" si="2"/>
        <v>246.5</v>
      </c>
    </row>
    <row r="7" spans="1:16" x14ac:dyDescent="0.25">
      <c r="A7" s="25" t="str">
        <f>homedepotledrbr!$Y60</f>
        <v>R14</v>
      </c>
      <c r="B7">
        <f>homedepotledrbr!$AN60</f>
        <v>4.5</v>
      </c>
      <c r="C7">
        <f>homedepotledrbr!$AM60</f>
        <v>40</v>
      </c>
      <c r="D7">
        <f>homedepotledrbr!$Q60</f>
        <v>80</v>
      </c>
      <c r="E7">
        <f>homedepotledrbr!$AC60</f>
        <v>300</v>
      </c>
      <c r="F7" s="2">
        <f>homedepotledrbr!$H60</f>
        <v>8.9700000000000006</v>
      </c>
      <c r="G7">
        <f>homedepotledrbr!$AE60</f>
        <v>1</v>
      </c>
      <c r="H7" s="2">
        <f t="shared" si="0"/>
        <v>8.9700000000000006</v>
      </c>
      <c r="J7" s="31">
        <f t="shared" si="1"/>
        <v>66.666666666666671</v>
      </c>
      <c r="K7" s="30">
        <f t="shared" si="2"/>
        <v>250.66666666666669</v>
      </c>
    </row>
    <row r="8" spans="1:16" x14ac:dyDescent="0.25">
      <c r="A8" s="25" t="str">
        <f>homedepotledrbr!$Y178</f>
        <v>R14</v>
      </c>
      <c r="B8">
        <f>homedepotledrbr!$AN178</f>
        <v>4.5</v>
      </c>
      <c r="C8">
        <f>homedepotledrbr!$AM178</f>
        <v>40</v>
      </c>
      <c r="D8">
        <f>homedepotledrbr!$Q178</f>
        <v>80</v>
      </c>
      <c r="E8">
        <f>homedepotledrbr!$AC178</f>
        <v>300</v>
      </c>
      <c r="F8" s="2">
        <f>homedepotledrbr!$H178</f>
        <v>107.64</v>
      </c>
      <c r="G8">
        <f>homedepotledrbr!$AE178</f>
        <v>12</v>
      </c>
      <c r="H8" s="2">
        <f t="shared" si="0"/>
        <v>8.9700000000000006</v>
      </c>
      <c r="J8" s="31">
        <f t="shared" si="1"/>
        <v>66.666666666666671</v>
      </c>
      <c r="K8" s="30">
        <f t="shared" si="2"/>
        <v>250.66666666666669</v>
      </c>
    </row>
    <row r="9" spans="1:16" x14ac:dyDescent="0.25">
      <c r="A9" s="26" t="str">
        <f>lowesledrbr!$I5</f>
        <v>R14</v>
      </c>
      <c r="B9">
        <f>lowesledrbr!$K5</f>
        <v>4.5</v>
      </c>
      <c r="C9">
        <f>lowesledrbr!$O5</f>
        <v>40</v>
      </c>
      <c r="E9">
        <f>lowesledrbr!$J5</f>
        <v>300</v>
      </c>
      <c r="F9" s="2">
        <f>lowesledrbr!$F5</f>
        <v>14.98</v>
      </c>
      <c r="G9">
        <f>lowesledrbr!$L5</f>
        <v>1</v>
      </c>
      <c r="H9" s="2">
        <f t="shared" si="0"/>
        <v>14.98</v>
      </c>
      <c r="J9" s="31">
        <f t="shared" si="1"/>
        <v>66.666666666666671</v>
      </c>
      <c r="K9" s="30">
        <f t="shared" si="2"/>
        <v>66.666666666666671</v>
      </c>
    </row>
    <row r="10" spans="1:16" x14ac:dyDescent="0.25">
      <c r="A10" s="22" t="str">
        <f>'1000bulbsledrbr'!$N52</f>
        <v>R20</v>
      </c>
      <c r="B10">
        <f>'1000bulbsledrbr'!$P52</f>
        <v>5</v>
      </c>
      <c r="C10">
        <f>'1000bulbsledrbr'!$U52</f>
        <v>45</v>
      </c>
      <c r="D10">
        <f>'1000bulbsledrbr'!$S52</f>
        <v>80</v>
      </c>
      <c r="E10">
        <f>'1000bulbsledrbr'!$O52</f>
        <v>325</v>
      </c>
      <c r="F10" s="2">
        <f>'1000bulbsledrbr'!$I52</f>
        <v>1.99</v>
      </c>
      <c r="G10">
        <f>'1000bulbsledrbr'!$R52</f>
        <v>1</v>
      </c>
      <c r="H10" s="2">
        <f t="shared" si="0"/>
        <v>1.99</v>
      </c>
      <c r="I10" t="str">
        <f>'1000bulbsledrbr'!$V52</f>
        <v>No</v>
      </c>
      <c r="J10" s="31">
        <f t="shared" si="1"/>
        <v>65</v>
      </c>
    </row>
    <row r="11" spans="1:16" x14ac:dyDescent="0.25">
      <c r="A11" s="25" t="str">
        <f>homedepotledrbr!$Y162</f>
        <v>R20</v>
      </c>
      <c r="B11">
        <f>homedepotledrbr!$AN162</f>
        <v>5</v>
      </c>
      <c r="C11">
        <f>homedepotledrbr!$AM162</f>
        <v>45</v>
      </c>
      <c r="D11">
        <f>homedepotledrbr!$Q162</f>
        <v>90</v>
      </c>
      <c r="E11">
        <f>homedepotledrbr!$AC162</f>
        <v>450</v>
      </c>
      <c r="F11" s="2">
        <f>homedepotledrbr!$H162</f>
        <v>3.77</v>
      </c>
      <c r="G11">
        <f>homedepotledrbr!$AE162</f>
        <v>1</v>
      </c>
      <c r="H11" s="2">
        <f t="shared" si="0"/>
        <v>3.77</v>
      </c>
      <c r="J11" s="31">
        <f t="shared" si="1"/>
        <v>90</v>
      </c>
      <c r="K11" s="30">
        <f t="shared" ref="K11:K19" si="3">2.3*D11+J11</f>
        <v>297</v>
      </c>
    </row>
    <row r="12" spans="1:16" x14ac:dyDescent="0.25">
      <c r="A12" s="26" t="str">
        <f>lowesledrbr!$I25</f>
        <v>R20</v>
      </c>
      <c r="B12">
        <f>lowesledrbr!$K25</f>
        <v>5</v>
      </c>
      <c r="C12">
        <f>lowesledrbr!$O25</f>
        <v>50</v>
      </c>
      <c r="E12">
        <f>lowesledrbr!$J25</f>
        <v>325</v>
      </c>
      <c r="F12" s="2">
        <f>lowesledrbr!$F25</f>
        <v>10.98</v>
      </c>
      <c r="G12">
        <f>lowesledrbr!$L25</f>
        <v>2</v>
      </c>
      <c r="H12" s="2">
        <f t="shared" si="0"/>
        <v>5.49</v>
      </c>
      <c r="J12" s="31">
        <f t="shared" si="1"/>
        <v>65</v>
      </c>
      <c r="K12" s="30">
        <f t="shared" si="3"/>
        <v>65</v>
      </c>
    </row>
    <row r="13" spans="1:16" x14ac:dyDescent="0.25">
      <c r="A13" s="26" t="str">
        <f>lowesledrbr!$I31</f>
        <v>R16</v>
      </c>
      <c r="B13">
        <f>lowesledrbr!$K31</f>
        <v>5.5</v>
      </c>
      <c r="C13">
        <f>lowesledrbr!$O31</f>
        <v>40</v>
      </c>
      <c r="E13">
        <f>lowesledrbr!$J31</f>
        <v>400</v>
      </c>
      <c r="F13" s="2">
        <f>lowesledrbr!$F31</f>
        <v>17.98</v>
      </c>
      <c r="G13">
        <f>lowesledrbr!$L31</f>
        <v>1</v>
      </c>
      <c r="H13" s="2">
        <f t="shared" si="0"/>
        <v>17.98</v>
      </c>
      <c r="J13" s="31">
        <f t="shared" si="1"/>
        <v>72.727272727272734</v>
      </c>
      <c r="K13" s="30">
        <f t="shared" si="3"/>
        <v>72.727272727272734</v>
      </c>
    </row>
    <row r="14" spans="1:16" x14ac:dyDescent="0.25">
      <c r="A14" s="25" t="str">
        <f>homedepotledrbr!$Y8</f>
        <v>R20</v>
      </c>
      <c r="B14">
        <f>homedepotledrbr!$AN8</f>
        <v>6</v>
      </c>
      <c r="C14">
        <f>homedepotledrbr!$AM8</f>
        <v>45</v>
      </c>
      <c r="D14">
        <f>homedepotledrbr!$Q8</f>
        <v>80</v>
      </c>
      <c r="E14">
        <f>homedepotledrbr!$AC8</f>
        <v>450</v>
      </c>
      <c r="F14" s="2">
        <f>homedepotledrbr!$H8</f>
        <v>23.57</v>
      </c>
      <c r="G14">
        <f>homedepotledrbr!$AE8</f>
        <v>4</v>
      </c>
      <c r="H14" s="2">
        <f t="shared" si="0"/>
        <v>5.8925000000000001</v>
      </c>
      <c r="J14" s="31">
        <f t="shared" si="1"/>
        <v>75</v>
      </c>
      <c r="K14" s="30">
        <f t="shared" si="3"/>
        <v>259</v>
      </c>
    </row>
    <row r="15" spans="1:16" x14ac:dyDescent="0.25">
      <c r="A15" s="25" t="str">
        <f>homedepotledrbr!$Y139</f>
        <v>R16</v>
      </c>
      <c r="B15">
        <f>homedepotledrbr!$AN139</f>
        <v>6</v>
      </c>
      <c r="C15">
        <f>homedepotledrbr!$AM139</f>
        <v>45</v>
      </c>
      <c r="D15">
        <f>homedepotledrbr!$Q139</f>
        <v>80</v>
      </c>
      <c r="E15">
        <f>homedepotledrbr!$AC139</f>
        <v>450</v>
      </c>
      <c r="F15" s="2">
        <f>homedepotledrbr!$H139</f>
        <v>9.7899999999999991</v>
      </c>
      <c r="G15">
        <f>homedepotledrbr!$AE139</f>
        <v>1</v>
      </c>
      <c r="H15" s="2">
        <f t="shared" si="0"/>
        <v>9.7899999999999991</v>
      </c>
      <c r="J15" s="31">
        <f t="shared" si="1"/>
        <v>75</v>
      </c>
      <c r="K15" s="30">
        <f t="shared" si="3"/>
        <v>259</v>
      </c>
    </row>
    <row r="16" spans="1:16" x14ac:dyDescent="0.25">
      <c r="A16" s="25" t="str">
        <f>homedepotledrbr!$Y163</f>
        <v>R16</v>
      </c>
      <c r="B16">
        <f>homedepotledrbr!$AN163</f>
        <v>6</v>
      </c>
      <c r="C16">
        <f>homedepotledrbr!$AM163</f>
        <v>45</v>
      </c>
      <c r="D16">
        <f>homedepotledrbr!$Q163</f>
        <v>80</v>
      </c>
      <c r="E16">
        <f>homedepotledrbr!$AC163</f>
        <v>450</v>
      </c>
      <c r="F16" s="2">
        <f>homedepotledrbr!$H163</f>
        <v>23.97</v>
      </c>
      <c r="G16">
        <f>homedepotledrbr!$AE163</f>
        <v>4</v>
      </c>
      <c r="H16" s="2">
        <f t="shared" si="0"/>
        <v>5.9924999999999997</v>
      </c>
      <c r="J16" s="31">
        <f t="shared" si="1"/>
        <v>75</v>
      </c>
      <c r="K16" s="30">
        <f t="shared" si="3"/>
        <v>259</v>
      </c>
    </row>
    <row r="17" spans="1:11" x14ac:dyDescent="0.25">
      <c r="A17" s="25" t="str">
        <f>homedepotledrbr!$Y175</f>
        <v>R20</v>
      </c>
      <c r="B17">
        <f>homedepotledrbr!$AN175</f>
        <v>6</v>
      </c>
      <c r="C17">
        <f>homedepotledrbr!$AM175</f>
        <v>45</v>
      </c>
      <c r="D17">
        <f>homedepotledrbr!$Q175</f>
        <v>80</v>
      </c>
      <c r="E17">
        <f>homedepotledrbr!$AC175</f>
        <v>450</v>
      </c>
      <c r="F17" s="2">
        <f>homedepotledrbr!$H175</f>
        <v>5.97</v>
      </c>
      <c r="G17">
        <f>homedepotledrbr!$AE175</f>
        <v>1</v>
      </c>
      <c r="H17" s="2">
        <f t="shared" si="0"/>
        <v>5.97</v>
      </c>
      <c r="J17" s="31">
        <f t="shared" si="1"/>
        <v>75</v>
      </c>
      <c r="K17" s="30">
        <f t="shared" si="3"/>
        <v>259</v>
      </c>
    </row>
    <row r="18" spans="1:11" x14ac:dyDescent="0.25">
      <c r="A18" s="25" t="str">
        <f>homedepotledrbr!$Y26</f>
        <v>R16</v>
      </c>
      <c r="B18">
        <f>homedepotledrbr!$AN26</f>
        <v>6.5</v>
      </c>
      <c r="C18">
        <f>homedepotledrbr!$AM26</f>
        <v>40</v>
      </c>
      <c r="D18">
        <f>homedepotledrbr!$Q26</f>
        <v>80</v>
      </c>
      <c r="E18">
        <f>homedepotledrbr!$AC26</f>
        <v>400</v>
      </c>
      <c r="F18" s="2">
        <f>homedepotledrbr!$H26</f>
        <v>113.65</v>
      </c>
      <c r="G18">
        <f>homedepotledrbr!$AE26</f>
        <v>12</v>
      </c>
      <c r="H18" s="2">
        <f t="shared" si="0"/>
        <v>9.4708333333333332</v>
      </c>
      <c r="J18" s="31">
        <f t="shared" si="1"/>
        <v>61.53846153846154</v>
      </c>
      <c r="K18" s="30">
        <f t="shared" si="3"/>
        <v>245.53846153846155</v>
      </c>
    </row>
    <row r="19" spans="1:11" x14ac:dyDescent="0.25">
      <c r="A19" s="22" t="str">
        <f>'1000bulbsledrbr'!$N5</f>
        <v>R20</v>
      </c>
      <c r="B19">
        <f>'1000bulbsledrbr'!$P5</f>
        <v>6.5</v>
      </c>
      <c r="C19">
        <f>'1000bulbsledrbr'!$U5</f>
        <v>45</v>
      </c>
      <c r="D19">
        <f>'1000bulbsledrbr'!$S5</f>
        <v>82</v>
      </c>
      <c r="E19">
        <f>'1000bulbsledrbr'!$O5</f>
        <v>500</v>
      </c>
      <c r="F19" s="2">
        <f>'1000bulbsledrbr'!$I5</f>
        <v>6.98</v>
      </c>
      <c r="G19">
        <f>'1000bulbsledrbr'!$R5</f>
        <v>1</v>
      </c>
      <c r="H19" s="2">
        <f t="shared" si="0"/>
        <v>6.98</v>
      </c>
      <c r="I19" t="str">
        <f>'1000bulbsledrbr'!$V5</f>
        <v>Certified</v>
      </c>
      <c r="J19" s="31">
        <f t="shared" si="1"/>
        <v>76.92307692307692</v>
      </c>
      <c r="K19" s="30">
        <f t="shared" si="3"/>
        <v>265.52307692307693</v>
      </c>
    </row>
    <row r="20" spans="1:11" x14ac:dyDescent="0.25">
      <c r="A20" s="22" t="str">
        <f>'1000bulbsledrbr'!$N7</f>
        <v>R20</v>
      </c>
      <c r="B20">
        <f>'1000bulbsledrbr'!$P7</f>
        <v>6.5</v>
      </c>
      <c r="C20">
        <f>'1000bulbsledrbr'!$U7</f>
        <v>45</v>
      </c>
      <c r="D20">
        <f>'1000bulbsledrbr'!$S7</f>
        <v>82</v>
      </c>
      <c r="E20">
        <f>'1000bulbsledrbr'!$O7</f>
        <v>500</v>
      </c>
      <c r="F20" s="2">
        <f>'1000bulbsledrbr'!$I7</f>
        <v>8.98</v>
      </c>
      <c r="G20">
        <f>'1000bulbsledrbr'!$R7</f>
        <v>1</v>
      </c>
      <c r="H20" s="2">
        <f t="shared" si="0"/>
        <v>8.98</v>
      </c>
      <c r="I20" t="str">
        <f>'1000bulbsledrbr'!$V7</f>
        <v>No</v>
      </c>
      <c r="J20" s="31">
        <f t="shared" si="1"/>
        <v>76.92307692307692</v>
      </c>
    </row>
    <row r="21" spans="1:11" x14ac:dyDescent="0.25">
      <c r="A21" s="25" t="str">
        <f>homedepotledrbr!$Y150</f>
        <v>R20</v>
      </c>
      <c r="B21">
        <f>homedepotledrbr!$AN150</f>
        <v>6.5</v>
      </c>
      <c r="C21">
        <f>homedepotledrbr!$AM150</f>
        <v>45</v>
      </c>
      <c r="D21">
        <f>homedepotledrbr!$Q150</f>
        <v>80</v>
      </c>
      <c r="E21">
        <f>homedepotledrbr!$AC150</f>
        <v>480</v>
      </c>
      <c r="F21" s="2">
        <f>homedepotledrbr!$H150</f>
        <v>7.39</v>
      </c>
      <c r="G21">
        <f>homedepotledrbr!$AE150</f>
        <v>2</v>
      </c>
      <c r="H21" s="2">
        <f t="shared" si="0"/>
        <v>3.6949999999999998</v>
      </c>
      <c r="J21" s="31">
        <f t="shared" si="1"/>
        <v>73.84615384615384</v>
      </c>
      <c r="K21" s="30">
        <f t="shared" ref="K21:K34" si="4">2.3*D21+J21</f>
        <v>257.84615384615381</v>
      </c>
    </row>
    <row r="22" spans="1:11" x14ac:dyDescent="0.25">
      <c r="A22" s="26" t="str">
        <f>lowesledrbr!$I23</f>
        <v>R20</v>
      </c>
      <c r="B22">
        <f>lowesledrbr!$K23</f>
        <v>6.5</v>
      </c>
      <c r="C22">
        <f>lowesledrbr!$O23</f>
        <v>45</v>
      </c>
      <c r="E22">
        <f>lowesledrbr!$J23</f>
        <v>460</v>
      </c>
      <c r="F22" s="2">
        <f>lowesledrbr!$F23</f>
        <v>14.98</v>
      </c>
      <c r="G22">
        <f>lowesledrbr!$L23</f>
        <v>2</v>
      </c>
      <c r="H22" s="2">
        <f t="shared" si="0"/>
        <v>7.49</v>
      </c>
      <c r="J22" s="31">
        <f t="shared" si="1"/>
        <v>70.769230769230774</v>
      </c>
      <c r="K22" s="30">
        <f t="shared" si="4"/>
        <v>70.769230769230774</v>
      </c>
    </row>
    <row r="23" spans="1:11" x14ac:dyDescent="0.25">
      <c r="A23" s="26" t="str">
        <f>lowesledrbr!$I24</f>
        <v>R20</v>
      </c>
      <c r="B23">
        <f>lowesledrbr!$K24</f>
        <v>6.5</v>
      </c>
      <c r="C23">
        <f>lowesledrbr!$O24</f>
        <v>45</v>
      </c>
      <c r="E23">
        <f>lowesledrbr!$J24</f>
        <v>460</v>
      </c>
      <c r="F23" s="2">
        <f>lowesledrbr!$F24</f>
        <v>17.98</v>
      </c>
      <c r="G23">
        <f>lowesledrbr!$L24</f>
        <v>2</v>
      </c>
      <c r="H23" s="2">
        <f t="shared" si="0"/>
        <v>8.99</v>
      </c>
      <c r="J23" s="31">
        <f t="shared" si="1"/>
        <v>70.769230769230774</v>
      </c>
      <c r="K23" s="30">
        <f t="shared" si="4"/>
        <v>70.769230769230774</v>
      </c>
    </row>
    <row r="24" spans="1:11" x14ac:dyDescent="0.25">
      <c r="A24" s="25" t="str">
        <f>homedepotledrbr!$Y27</f>
        <v>R20</v>
      </c>
      <c r="B24">
        <f>homedepotledrbr!$AN27</f>
        <v>6.5</v>
      </c>
      <c r="C24">
        <f>homedepotledrbr!$AM27</f>
        <v>50</v>
      </c>
      <c r="D24">
        <f>homedepotledrbr!$Q27</f>
        <v>80</v>
      </c>
      <c r="E24">
        <f>homedepotledrbr!$AC27</f>
        <v>540</v>
      </c>
      <c r="F24" s="2">
        <f>homedepotledrbr!$H27</f>
        <v>39.97</v>
      </c>
      <c r="G24">
        <f>homedepotledrbr!$AE27</f>
        <v>6</v>
      </c>
      <c r="H24" s="2">
        <f t="shared" si="0"/>
        <v>6.6616666666666662</v>
      </c>
      <c r="J24" s="31">
        <f t="shared" si="1"/>
        <v>83.07692307692308</v>
      </c>
      <c r="K24" s="30">
        <f t="shared" si="4"/>
        <v>267.07692307692309</v>
      </c>
    </row>
    <row r="25" spans="1:11" x14ac:dyDescent="0.25">
      <c r="A25" s="25" t="str">
        <f>homedepotledrbr!$Y69</f>
        <v>R20</v>
      </c>
      <c r="B25">
        <f>homedepotledrbr!$AN69</f>
        <v>6.5</v>
      </c>
      <c r="C25">
        <f>homedepotledrbr!$AM69</f>
        <v>50</v>
      </c>
      <c r="D25">
        <f>homedepotledrbr!$Q69</f>
        <v>80</v>
      </c>
      <c r="E25">
        <f>homedepotledrbr!$AC69</f>
        <v>540</v>
      </c>
      <c r="F25" s="2">
        <f>homedepotledrbr!$H69</f>
        <v>7.97</v>
      </c>
      <c r="G25">
        <f>homedepotledrbr!$AE69</f>
        <v>1</v>
      </c>
      <c r="H25" s="2">
        <f t="shared" si="0"/>
        <v>7.97</v>
      </c>
      <c r="J25" s="31">
        <f t="shared" si="1"/>
        <v>83.07692307692308</v>
      </c>
      <c r="K25" s="30">
        <f t="shared" si="4"/>
        <v>267.07692307692309</v>
      </c>
    </row>
    <row r="26" spans="1:11" x14ac:dyDescent="0.25">
      <c r="A26" s="25" t="str">
        <f>homedepotledrbr!$Y80</f>
        <v>R20</v>
      </c>
      <c r="B26">
        <f>homedepotledrbr!$AN80</f>
        <v>6.5</v>
      </c>
      <c r="C26">
        <f>homedepotledrbr!$AM80</f>
        <v>50</v>
      </c>
      <c r="D26">
        <f>homedepotledrbr!$Q80</f>
        <v>80</v>
      </c>
      <c r="E26">
        <f>homedepotledrbr!$AC80</f>
        <v>525</v>
      </c>
      <c r="F26" s="2">
        <f>homedepotledrbr!$H80</f>
        <v>3.91</v>
      </c>
      <c r="G26">
        <f>homedepotledrbr!$AE80</f>
        <v>1</v>
      </c>
      <c r="H26" s="2">
        <f t="shared" si="0"/>
        <v>3.91</v>
      </c>
      <c r="J26" s="31">
        <f t="shared" si="1"/>
        <v>80.769230769230774</v>
      </c>
      <c r="K26" s="30">
        <f t="shared" si="4"/>
        <v>264.76923076923077</v>
      </c>
    </row>
    <row r="27" spans="1:11" x14ac:dyDescent="0.25">
      <c r="A27" s="25" t="str">
        <f>homedepotledrbr!$Y134</f>
        <v>R20</v>
      </c>
      <c r="B27">
        <f>homedepotledrbr!$AN134</f>
        <v>6.5</v>
      </c>
      <c r="C27">
        <f>homedepotledrbr!$AM134</f>
        <v>50</v>
      </c>
      <c r="D27">
        <f>homedepotledrbr!$Q134</f>
        <v>82</v>
      </c>
      <c r="E27">
        <f>homedepotledrbr!$AC134</f>
        <v>525</v>
      </c>
      <c r="F27" s="2">
        <f>homedepotledrbr!$H134</f>
        <v>8.77</v>
      </c>
      <c r="G27">
        <f>homedepotledrbr!$AE134</f>
        <v>1</v>
      </c>
      <c r="H27" s="2">
        <f t="shared" si="0"/>
        <v>8.77</v>
      </c>
      <c r="J27" s="31">
        <f t="shared" si="1"/>
        <v>80.769230769230774</v>
      </c>
      <c r="K27" s="30">
        <f t="shared" si="4"/>
        <v>269.36923076923074</v>
      </c>
    </row>
    <row r="28" spans="1:11" x14ac:dyDescent="0.25">
      <c r="A28" s="25" t="str">
        <f>homedepotledrbr!$Y143</f>
        <v>R20</v>
      </c>
      <c r="B28">
        <f>homedepotledrbr!$AN143</f>
        <v>6.5</v>
      </c>
      <c r="C28">
        <f>homedepotledrbr!$AM143</f>
        <v>50</v>
      </c>
      <c r="D28">
        <f>homedepotledrbr!$Q143</f>
        <v>80</v>
      </c>
      <c r="E28">
        <f>homedepotledrbr!$AC143</f>
        <v>525</v>
      </c>
      <c r="F28" s="2">
        <f>homedepotledrbr!$H143</f>
        <v>6.38</v>
      </c>
      <c r="G28">
        <f>homedepotledrbr!$AE143</f>
        <v>1</v>
      </c>
      <c r="H28" s="2">
        <f t="shared" si="0"/>
        <v>6.38</v>
      </c>
      <c r="J28" s="31">
        <f t="shared" si="1"/>
        <v>80.769230769230774</v>
      </c>
      <c r="K28" s="30">
        <f t="shared" si="4"/>
        <v>264.76923076923077</v>
      </c>
    </row>
    <row r="29" spans="1:11" x14ac:dyDescent="0.25">
      <c r="A29" s="25" t="str">
        <f>homedepotledrbr!$Y144</f>
        <v>R20</v>
      </c>
      <c r="B29">
        <f>homedepotledrbr!$AN144</f>
        <v>6.5</v>
      </c>
      <c r="C29">
        <f>homedepotledrbr!$AM144</f>
        <v>50</v>
      </c>
      <c r="D29">
        <f>homedepotledrbr!$Q144</f>
        <v>80</v>
      </c>
      <c r="E29">
        <f>homedepotledrbr!$AC144</f>
        <v>525</v>
      </c>
      <c r="F29" s="2">
        <f>homedepotledrbr!$H144</f>
        <v>39.97</v>
      </c>
      <c r="G29">
        <f>homedepotledrbr!$AE144</f>
        <v>6</v>
      </c>
      <c r="H29" s="2">
        <f t="shared" si="0"/>
        <v>6.6616666666666662</v>
      </c>
      <c r="J29" s="31">
        <f t="shared" si="1"/>
        <v>80.769230769230774</v>
      </c>
      <c r="K29" s="30">
        <f t="shared" si="4"/>
        <v>264.76923076923077</v>
      </c>
    </row>
    <row r="30" spans="1:11" x14ac:dyDescent="0.25">
      <c r="A30" s="22" t="str">
        <f>'1000bulbsledrbr'!$N61</f>
        <v>R20</v>
      </c>
      <c r="B30">
        <f>'1000bulbsledrbr'!$P61</f>
        <v>7</v>
      </c>
      <c r="C30">
        <f>'1000bulbsledrbr'!$U61</f>
        <v>45</v>
      </c>
      <c r="D30">
        <f>'1000bulbsledrbr'!$S61</f>
        <v>80</v>
      </c>
      <c r="E30">
        <f>'1000bulbsledrbr'!$O61</f>
        <v>500</v>
      </c>
      <c r="F30" s="2">
        <f>'1000bulbsledrbr'!$I61</f>
        <v>5.99</v>
      </c>
      <c r="G30">
        <f>'1000bulbsledrbr'!$R61</f>
        <v>1</v>
      </c>
      <c r="H30" s="2">
        <f t="shared" si="0"/>
        <v>5.99</v>
      </c>
      <c r="I30" t="str">
        <f>'1000bulbsledrbr'!$V61</f>
        <v>Certified</v>
      </c>
      <c r="J30" s="31">
        <f t="shared" si="1"/>
        <v>71.428571428571431</v>
      </c>
      <c r="K30" s="30">
        <f t="shared" si="4"/>
        <v>255.42857142857144</v>
      </c>
    </row>
    <row r="31" spans="1:11" x14ac:dyDescent="0.25">
      <c r="A31" s="25" t="str">
        <f>homedepotledrbr!$Y87</f>
        <v>R20</v>
      </c>
      <c r="B31">
        <f>homedepotledrbr!$AN87</f>
        <v>7</v>
      </c>
      <c r="C31">
        <f>homedepotledrbr!$AM87</f>
        <v>45</v>
      </c>
      <c r="D31">
        <f>homedepotledrbr!$Q87</f>
        <v>80</v>
      </c>
      <c r="E31">
        <f>homedepotledrbr!$AC87</f>
        <v>450</v>
      </c>
      <c r="F31" s="2">
        <f>homedepotledrbr!$H87</f>
        <v>5.97</v>
      </c>
      <c r="G31">
        <f>homedepotledrbr!$AE87</f>
        <v>1</v>
      </c>
      <c r="H31" s="2">
        <f t="shared" si="0"/>
        <v>5.97</v>
      </c>
      <c r="J31" s="31">
        <f t="shared" si="1"/>
        <v>64.285714285714292</v>
      </c>
      <c r="K31" s="30">
        <f t="shared" si="4"/>
        <v>248.28571428571428</v>
      </c>
    </row>
    <row r="32" spans="1:11" x14ac:dyDescent="0.25">
      <c r="A32" s="25" t="str">
        <f>homedepotledrbr!$Y88</f>
        <v>R20</v>
      </c>
      <c r="B32">
        <f>homedepotledrbr!$AN88</f>
        <v>7</v>
      </c>
      <c r="C32">
        <f>homedepotledrbr!$AM88</f>
        <v>45</v>
      </c>
      <c r="D32">
        <f>homedepotledrbr!$Q88</f>
        <v>80</v>
      </c>
      <c r="E32">
        <f>homedepotledrbr!$AC88</f>
        <v>500</v>
      </c>
      <c r="F32" s="2">
        <f>homedepotledrbr!$H88</f>
        <v>5.65</v>
      </c>
      <c r="G32">
        <f>homedepotledrbr!$AE88</f>
        <v>1</v>
      </c>
      <c r="H32" s="2">
        <f t="shared" si="0"/>
        <v>5.65</v>
      </c>
      <c r="J32" s="31">
        <f t="shared" si="1"/>
        <v>71.428571428571431</v>
      </c>
      <c r="K32" s="30">
        <f t="shared" si="4"/>
        <v>255.42857142857144</v>
      </c>
    </row>
    <row r="33" spans="1:11" x14ac:dyDescent="0.25">
      <c r="A33" s="25" t="str">
        <f>homedepotledrbr!$Y96</f>
        <v>R20</v>
      </c>
      <c r="B33">
        <f>homedepotledrbr!$AN96</f>
        <v>7</v>
      </c>
      <c r="C33">
        <f>homedepotledrbr!$AM96</f>
        <v>45</v>
      </c>
      <c r="D33">
        <f>homedepotledrbr!$Q96</f>
        <v>80</v>
      </c>
      <c r="E33">
        <f>homedepotledrbr!$AC96</f>
        <v>500</v>
      </c>
      <c r="F33" s="2">
        <f>homedepotledrbr!$H96</f>
        <v>5.99</v>
      </c>
      <c r="G33">
        <f>homedepotledrbr!$AE96</f>
        <v>1</v>
      </c>
      <c r="H33" s="2">
        <f t="shared" si="0"/>
        <v>5.99</v>
      </c>
      <c r="J33" s="31">
        <f t="shared" si="1"/>
        <v>71.428571428571431</v>
      </c>
      <c r="K33" s="30">
        <f t="shared" si="4"/>
        <v>255.42857142857144</v>
      </c>
    </row>
    <row r="34" spans="1:11" x14ac:dyDescent="0.25">
      <c r="A34" s="22" t="str">
        <f>'1000bulbsledrbr'!$N35</f>
        <v>BR20</v>
      </c>
      <c r="B34">
        <f>'1000bulbsledrbr'!$P35</f>
        <v>7</v>
      </c>
      <c r="C34">
        <f>'1000bulbsledrbr'!$U35</f>
        <v>50</v>
      </c>
      <c r="D34">
        <f>'1000bulbsledrbr'!$S35</f>
        <v>82</v>
      </c>
      <c r="E34">
        <f>'1000bulbsledrbr'!$O35</f>
        <v>525</v>
      </c>
      <c r="F34" s="2">
        <f>'1000bulbsledrbr'!$I35</f>
        <v>4.29</v>
      </c>
      <c r="G34">
        <f>'1000bulbsledrbr'!$R35</f>
        <v>1</v>
      </c>
      <c r="H34" s="2">
        <f t="shared" si="0"/>
        <v>4.29</v>
      </c>
      <c r="I34" t="str">
        <f>'1000bulbsledrbr'!$V35</f>
        <v>Certified</v>
      </c>
      <c r="J34" s="31">
        <f t="shared" si="1"/>
        <v>75</v>
      </c>
      <c r="K34" s="30">
        <f t="shared" si="4"/>
        <v>263.60000000000002</v>
      </c>
    </row>
    <row r="35" spans="1:11" x14ac:dyDescent="0.25">
      <c r="A35" s="22" t="str">
        <f>'1000bulbsledrbr'!$N37</f>
        <v>BR20</v>
      </c>
      <c r="B35">
        <f>'1000bulbsledrbr'!$P37</f>
        <v>7</v>
      </c>
      <c r="C35">
        <f>'1000bulbsledrbr'!$U37</f>
        <v>50</v>
      </c>
      <c r="D35">
        <f>'1000bulbsledrbr'!$S37</f>
        <v>80</v>
      </c>
      <c r="E35">
        <f>'1000bulbsledrbr'!$O37</f>
        <v>550</v>
      </c>
      <c r="F35" s="2">
        <f>'1000bulbsledrbr'!$I37</f>
        <v>3.99</v>
      </c>
      <c r="G35">
        <f>'1000bulbsledrbr'!$R37</f>
        <v>1</v>
      </c>
      <c r="H35" s="2">
        <f t="shared" si="0"/>
        <v>3.99</v>
      </c>
      <c r="I35" t="str">
        <f>'1000bulbsledrbr'!$V37</f>
        <v>No</v>
      </c>
      <c r="J35" s="31">
        <f t="shared" si="1"/>
        <v>78.571428571428569</v>
      </c>
    </row>
    <row r="36" spans="1:11" x14ac:dyDescent="0.25">
      <c r="A36" s="22" t="str">
        <f>'1000bulbsledrbr'!$N45</f>
        <v>BR20</v>
      </c>
      <c r="B36">
        <f>'1000bulbsledrbr'!$P45</f>
        <v>7</v>
      </c>
      <c r="C36">
        <f>'1000bulbsledrbr'!$U45</f>
        <v>50</v>
      </c>
      <c r="D36">
        <f>'1000bulbsledrbr'!$S45</f>
        <v>90</v>
      </c>
      <c r="E36">
        <f>'1000bulbsledrbr'!$O45</f>
        <v>525</v>
      </c>
      <c r="F36" s="2">
        <f>'1000bulbsledrbr'!$I45</f>
        <v>4.49</v>
      </c>
      <c r="G36">
        <f>'1000bulbsledrbr'!$R45</f>
        <v>1</v>
      </c>
      <c r="H36" s="2">
        <f t="shared" si="0"/>
        <v>4.49</v>
      </c>
      <c r="I36" t="str">
        <f>'1000bulbsledrbr'!$V45</f>
        <v>Certified</v>
      </c>
      <c r="J36" s="31">
        <f t="shared" si="1"/>
        <v>75</v>
      </c>
      <c r="K36" s="30">
        <f t="shared" ref="K36:K48" si="5">2.3*D36+J36</f>
        <v>282</v>
      </c>
    </row>
    <row r="37" spans="1:11" x14ac:dyDescent="0.25">
      <c r="A37" s="22" t="str">
        <f>'1000bulbsledrbr'!$N69</f>
        <v>R20</v>
      </c>
      <c r="B37">
        <f>'1000bulbsledrbr'!$P69</f>
        <v>7</v>
      </c>
      <c r="C37">
        <f>'1000bulbsledrbr'!$U69</f>
        <v>50</v>
      </c>
      <c r="D37">
        <f>'1000bulbsledrbr'!$S69</f>
        <v>82</v>
      </c>
      <c r="E37">
        <f>'1000bulbsledrbr'!$O69</f>
        <v>540</v>
      </c>
      <c r="F37" s="2">
        <f>'1000bulbsledrbr'!$I69</f>
        <v>3.25</v>
      </c>
      <c r="G37">
        <f>'1000bulbsledrbr'!$R69</f>
        <v>1</v>
      </c>
      <c r="H37" s="2">
        <f t="shared" si="0"/>
        <v>3.25</v>
      </c>
      <c r="I37" t="str">
        <f>'1000bulbsledrbr'!$V69</f>
        <v>Certified</v>
      </c>
      <c r="J37" s="31">
        <f t="shared" si="1"/>
        <v>77.142857142857139</v>
      </c>
      <c r="K37" s="30">
        <f t="shared" si="5"/>
        <v>265.74285714285713</v>
      </c>
    </row>
    <row r="38" spans="1:11" x14ac:dyDescent="0.25">
      <c r="A38" s="25" t="str">
        <f>homedepotledrbr!$Y33</f>
        <v>R20</v>
      </c>
      <c r="B38">
        <f>homedepotledrbr!$AN33</f>
        <v>7</v>
      </c>
      <c r="C38">
        <f>homedepotledrbr!$AM33</f>
        <v>50</v>
      </c>
      <c r="D38">
        <f>homedepotledrbr!$Q33</f>
        <v>80</v>
      </c>
      <c r="E38">
        <f>homedepotledrbr!$AC33</f>
        <v>550</v>
      </c>
      <c r="F38" s="2">
        <f>homedepotledrbr!$H33</f>
        <v>2.72</v>
      </c>
      <c r="G38">
        <f>homedepotledrbr!$AE33</f>
        <v>1</v>
      </c>
      <c r="H38" s="2">
        <f t="shared" si="0"/>
        <v>2.72</v>
      </c>
      <c r="J38" s="31">
        <f t="shared" si="1"/>
        <v>78.571428571428569</v>
      </c>
      <c r="K38" s="30">
        <f t="shared" si="5"/>
        <v>262.57142857142856</v>
      </c>
    </row>
    <row r="39" spans="1:11" x14ac:dyDescent="0.25">
      <c r="A39" s="25" t="str">
        <f>homedepotledrbr!$Y61</f>
        <v>R20</v>
      </c>
      <c r="B39">
        <f>homedepotledrbr!$AN61</f>
        <v>7</v>
      </c>
      <c r="C39">
        <f>homedepotledrbr!$AM61</f>
        <v>50</v>
      </c>
      <c r="D39">
        <f>homedepotledrbr!$Q61</f>
        <v>80</v>
      </c>
      <c r="E39">
        <f>homedepotledrbr!$AC61</f>
        <v>550</v>
      </c>
      <c r="F39" s="2">
        <f>homedepotledrbr!$H61</f>
        <v>7.14</v>
      </c>
      <c r="G39">
        <f>homedepotledrbr!$AE61</f>
        <v>1</v>
      </c>
      <c r="H39" s="2">
        <f t="shared" si="0"/>
        <v>7.14</v>
      </c>
      <c r="J39" s="31">
        <f t="shared" si="1"/>
        <v>78.571428571428569</v>
      </c>
      <c r="K39" s="30">
        <f t="shared" si="5"/>
        <v>262.57142857142856</v>
      </c>
    </row>
    <row r="40" spans="1:11" x14ac:dyDescent="0.25">
      <c r="A40" s="25" t="str">
        <f>homedepotledrbr!$Y79</f>
        <v>R20</v>
      </c>
      <c r="B40">
        <f>homedepotledrbr!$AN79</f>
        <v>7</v>
      </c>
      <c r="C40">
        <f>homedepotledrbr!$AM79</f>
        <v>50</v>
      </c>
      <c r="D40">
        <f>homedepotledrbr!$Q79</f>
        <v>80</v>
      </c>
      <c r="E40">
        <f>homedepotledrbr!$AC79</f>
        <v>500</v>
      </c>
      <c r="F40" s="2">
        <f>homedepotledrbr!$H79</f>
        <v>14.97</v>
      </c>
      <c r="G40">
        <f>homedepotledrbr!$AE79</f>
        <v>3</v>
      </c>
      <c r="H40" s="2">
        <f t="shared" si="0"/>
        <v>4.99</v>
      </c>
      <c r="J40" s="31">
        <f t="shared" si="1"/>
        <v>71.428571428571431</v>
      </c>
      <c r="K40" s="30">
        <f t="shared" si="5"/>
        <v>255.42857142857144</v>
      </c>
    </row>
    <row r="41" spans="1:11" x14ac:dyDescent="0.25">
      <c r="A41" s="25" t="str">
        <f>homedepotledrbr!$Y81</f>
        <v>R20</v>
      </c>
      <c r="B41">
        <f>homedepotledrbr!$AN81</f>
        <v>7</v>
      </c>
      <c r="C41">
        <f>homedepotledrbr!$AM81</f>
        <v>50</v>
      </c>
      <c r="D41">
        <f>homedepotledrbr!$Q81</f>
        <v>80</v>
      </c>
      <c r="E41">
        <f>homedepotledrbr!$AC81</f>
        <v>550</v>
      </c>
      <c r="F41" s="2">
        <f>homedepotledrbr!$H81</f>
        <v>47.19</v>
      </c>
      <c r="G41">
        <f>homedepotledrbr!$AE81</f>
        <v>6</v>
      </c>
      <c r="H41" s="2">
        <f t="shared" si="0"/>
        <v>7.8649999999999993</v>
      </c>
      <c r="J41" s="31">
        <f t="shared" si="1"/>
        <v>78.571428571428569</v>
      </c>
      <c r="K41" s="30">
        <f t="shared" si="5"/>
        <v>262.57142857142856</v>
      </c>
    </row>
    <row r="42" spans="1:11" x14ac:dyDescent="0.25">
      <c r="A42" s="26" t="str">
        <f>lowesledrbr!$I7</f>
        <v>R20</v>
      </c>
      <c r="B42">
        <f>lowesledrbr!$K7</f>
        <v>7</v>
      </c>
      <c r="C42">
        <f>lowesledrbr!$O7</f>
        <v>50</v>
      </c>
      <c r="E42">
        <f>lowesledrbr!$J7</f>
        <v>550</v>
      </c>
      <c r="F42" s="2">
        <f>lowesledrbr!$F7</f>
        <v>10.98</v>
      </c>
      <c r="G42">
        <f>lowesledrbr!$L7</f>
        <v>1</v>
      </c>
      <c r="H42" s="2">
        <f t="shared" si="0"/>
        <v>10.98</v>
      </c>
      <c r="J42" s="31">
        <f t="shared" si="1"/>
        <v>78.571428571428569</v>
      </c>
      <c r="K42" s="30">
        <f t="shared" si="5"/>
        <v>78.571428571428569</v>
      </c>
    </row>
    <row r="43" spans="1:11" x14ac:dyDescent="0.25">
      <c r="A43" s="26" t="str">
        <f>lowesledrbr!$I34</f>
        <v>R20</v>
      </c>
      <c r="B43">
        <f>lowesledrbr!$K34</f>
        <v>7</v>
      </c>
      <c r="C43">
        <f>lowesledrbr!$O34</f>
        <v>50</v>
      </c>
      <c r="E43">
        <f>lowesledrbr!$J34</f>
        <v>500</v>
      </c>
      <c r="F43" s="2">
        <f>lowesledrbr!$F34</f>
        <v>9.98</v>
      </c>
      <c r="G43">
        <f>lowesledrbr!$L34</f>
        <v>1</v>
      </c>
      <c r="H43" s="2">
        <f t="shared" si="0"/>
        <v>9.98</v>
      </c>
      <c r="J43" s="31">
        <f t="shared" si="1"/>
        <v>71.428571428571431</v>
      </c>
      <c r="K43" s="30">
        <f t="shared" si="5"/>
        <v>71.428571428571431</v>
      </c>
    </row>
    <row r="44" spans="1:11" x14ac:dyDescent="0.25">
      <c r="A44" s="22" t="str">
        <f>'1000bulbsledrbr'!$N46</f>
        <v>BR30</v>
      </c>
      <c r="B44">
        <f>'1000bulbsledrbr'!$P46</f>
        <v>7</v>
      </c>
      <c r="C44">
        <f>'1000bulbsledrbr'!$U46</f>
        <v>65</v>
      </c>
      <c r="D44">
        <f>'1000bulbsledrbr'!$S46</f>
        <v>85</v>
      </c>
      <c r="E44">
        <f>'1000bulbsledrbr'!$O46</f>
        <v>670</v>
      </c>
      <c r="F44" s="2">
        <f>'1000bulbsledrbr'!$I46</f>
        <v>8.66</v>
      </c>
      <c r="G44">
        <f>'1000bulbsledrbr'!$R46</f>
        <v>1</v>
      </c>
      <c r="H44" s="2">
        <f t="shared" si="0"/>
        <v>8.66</v>
      </c>
      <c r="I44" t="str">
        <f>'1000bulbsledrbr'!$V46</f>
        <v>Certified</v>
      </c>
      <c r="J44" s="31">
        <f t="shared" si="1"/>
        <v>95.714285714285708</v>
      </c>
      <c r="K44" s="30">
        <f t="shared" si="5"/>
        <v>291.21428571428567</v>
      </c>
    </row>
    <row r="45" spans="1:11" x14ac:dyDescent="0.25">
      <c r="A45" s="25" t="str">
        <f>homedepotledrbr!$Y31</f>
        <v>BR30</v>
      </c>
      <c r="B45">
        <f>homedepotledrbr!$AN31</f>
        <v>7</v>
      </c>
      <c r="C45">
        <f>homedepotledrbr!$AM31</f>
        <v>65</v>
      </c>
      <c r="D45">
        <f>homedepotledrbr!$Q31</f>
        <v>85</v>
      </c>
      <c r="E45">
        <f>homedepotledrbr!$AC31</f>
        <v>670</v>
      </c>
      <c r="F45" s="2">
        <f>homedepotledrbr!$H31</f>
        <v>25.97</v>
      </c>
      <c r="G45">
        <f>homedepotledrbr!$AE31</f>
        <v>3</v>
      </c>
      <c r="H45" s="2">
        <f t="shared" si="0"/>
        <v>8.6566666666666663</v>
      </c>
      <c r="J45" s="31">
        <f t="shared" si="1"/>
        <v>95.714285714285708</v>
      </c>
      <c r="K45" s="30">
        <f t="shared" si="5"/>
        <v>291.21428571428567</v>
      </c>
    </row>
    <row r="46" spans="1:11" x14ac:dyDescent="0.25">
      <c r="A46" s="25" t="str">
        <f>homedepotledrbr!$Y176</f>
        <v>BR30</v>
      </c>
      <c r="B46">
        <f>homedepotledrbr!$AN176</f>
        <v>7.2</v>
      </c>
      <c r="C46">
        <f>homedepotledrbr!$AM176</f>
        <v>65</v>
      </c>
      <c r="D46">
        <f>homedepotledrbr!$Q176</f>
        <v>90</v>
      </c>
      <c r="E46">
        <f>homedepotledrbr!$AC176</f>
        <v>650</v>
      </c>
      <c r="F46" s="2">
        <f>homedepotledrbr!$H176</f>
        <v>9.9700000000000006</v>
      </c>
      <c r="G46">
        <f>homedepotledrbr!$AE176</f>
        <v>2</v>
      </c>
      <c r="H46" s="2">
        <f t="shared" si="0"/>
        <v>4.9850000000000003</v>
      </c>
      <c r="J46" s="31">
        <f t="shared" si="1"/>
        <v>90.277777777777771</v>
      </c>
      <c r="K46" s="30">
        <f t="shared" si="5"/>
        <v>297.27777777777771</v>
      </c>
    </row>
    <row r="47" spans="1:11" x14ac:dyDescent="0.25">
      <c r="A47" s="25" t="str">
        <f>homedepotledrbr!$Y72</f>
        <v>R20</v>
      </c>
      <c r="B47">
        <f>homedepotledrbr!$AN72</f>
        <v>7.5</v>
      </c>
      <c r="C47">
        <f>homedepotledrbr!$AM72</f>
        <v>45</v>
      </c>
      <c r="D47">
        <f>homedepotledrbr!$Q72</f>
        <v>80</v>
      </c>
      <c r="E47">
        <f>homedepotledrbr!$AC72</f>
        <v>450</v>
      </c>
      <c r="F47" s="2">
        <f>homedepotledrbr!$H72</f>
        <v>25.97</v>
      </c>
      <c r="G47">
        <f>homedepotledrbr!$AE72</f>
        <v>6</v>
      </c>
      <c r="H47" s="2">
        <f t="shared" si="0"/>
        <v>4.3283333333333331</v>
      </c>
      <c r="J47" s="31">
        <f t="shared" si="1"/>
        <v>60</v>
      </c>
      <c r="K47" s="30">
        <f t="shared" si="5"/>
        <v>244</v>
      </c>
    </row>
    <row r="48" spans="1:11" x14ac:dyDescent="0.25">
      <c r="A48" s="25" t="str">
        <f>homedepotledrbr!$Y171</f>
        <v>R20</v>
      </c>
      <c r="B48">
        <f>homedepotledrbr!$AN171</f>
        <v>7.5</v>
      </c>
      <c r="C48">
        <f>homedepotledrbr!$AM171</f>
        <v>45</v>
      </c>
      <c r="D48">
        <f>homedepotledrbr!$Q171</f>
        <v>80</v>
      </c>
      <c r="E48">
        <f>homedepotledrbr!$AC171</f>
        <v>450</v>
      </c>
      <c r="F48" s="2">
        <f>homedepotledrbr!$H171</f>
        <v>89.16</v>
      </c>
      <c r="G48">
        <f>homedepotledrbr!$AE171</f>
        <v>6</v>
      </c>
      <c r="H48" s="2">
        <f t="shared" si="0"/>
        <v>14.86</v>
      </c>
      <c r="J48" s="31">
        <f t="shared" si="1"/>
        <v>60</v>
      </c>
      <c r="K48" s="30">
        <f t="shared" si="5"/>
        <v>244</v>
      </c>
    </row>
    <row r="49" spans="1:11" x14ac:dyDescent="0.25">
      <c r="A49" s="22" t="str">
        <f>'1000bulbsledrbr'!$N10</f>
        <v>R20</v>
      </c>
      <c r="B49">
        <f>'1000bulbsledrbr'!$P10</f>
        <v>7.5</v>
      </c>
      <c r="C49">
        <f>'1000bulbsledrbr'!$U10</f>
        <v>50</v>
      </c>
      <c r="D49">
        <f>'1000bulbsledrbr'!$S10</f>
        <v>80</v>
      </c>
      <c r="E49">
        <f>'1000bulbsledrbr'!$O10</f>
        <v>500</v>
      </c>
      <c r="F49" s="2">
        <f>'1000bulbsledrbr'!$I10</f>
        <v>4.99</v>
      </c>
      <c r="G49">
        <f>'1000bulbsledrbr'!$R10</f>
        <v>1</v>
      </c>
      <c r="H49" s="2">
        <f t="shared" si="0"/>
        <v>4.99</v>
      </c>
      <c r="I49" t="str">
        <f>'1000bulbsledrbr'!$V10</f>
        <v>No</v>
      </c>
      <c r="J49" s="31">
        <f t="shared" si="1"/>
        <v>66.666666666666671</v>
      </c>
    </row>
    <row r="50" spans="1:11" x14ac:dyDescent="0.25">
      <c r="A50" s="25" t="str">
        <f>homedepotledrbr!$Y54</f>
        <v>R20</v>
      </c>
      <c r="B50">
        <f>homedepotledrbr!$AN54</f>
        <v>7.5</v>
      </c>
      <c r="C50">
        <f>homedepotledrbr!$AM54</f>
        <v>50</v>
      </c>
      <c r="D50">
        <f>homedepotledrbr!$Q54</f>
        <v>80</v>
      </c>
      <c r="E50">
        <f>homedepotledrbr!$AC54</f>
        <v>500</v>
      </c>
      <c r="F50" s="2">
        <f>homedepotledrbr!$H54</f>
        <v>9.99</v>
      </c>
      <c r="G50">
        <f>homedepotledrbr!$AE54</f>
        <v>1</v>
      </c>
      <c r="H50" s="2">
        <f t="shared" si="0"/>
        <v>9.99</v>
      </c>
      <c r="J50" s="31">
        <f t="shared" si="1"/>
        <v>66.666666666666671</v>
      </c>
      <c r="K50" s="30">
        <f>2.3*D50+J50</f>
        <v>250.66666666666669</v>
      </c>
    </row>
    <row r="51" spans="1:11" x14ac:dyDescent="0.25">
      <c r="A51" s="25" t="str">
        <f>homedepotledrbr!$Y63</f>
        <v>R20</v>
      </c>
      <c r="B51">
        <f>homedepotledrbr!$AN63</f>
        <v>7.5</v>
      </c>
      <c r="C51">
        <f>homedepotledrbr!$AM63</f>
        <v>50</v>
      </c>
      <c r="D51">
        <f>homedepotledrbr!$Q63</f>
        <v>80</v>
      </c>
      <c r="E51">
        <f>homedepotledrbr!$AC63</f>
        <v>500</v>
      </c>
      <c r="F51" s="2">
        <f>homedepotledrbr!$H63</f>
        <v>9.73</v>
      </c>
      <c r="G51">
        <f>homedepotledrbr!$AE63</f>
        <v>1</v>
      </c>
      <c r="H51" s="2">
        <f t="shared" si="0"/>
        <v>9.73</v>
      </c>
      <c r="J51" s="31">
        <f t="shared" si="1"/>
        <v>66.666666666666671</v>
      </c>
      <c r="K51" s="30">
        <f>2.3*D51+J51</f>
        <v>250.66666666666669</v>
      </c>
    </row>
    <row r="52" spans="1:11" x14ac:dyDescent="0.25">
      <c r="A52" s="25" t="str">
        <f>homedepotledrbr!$Y76</f>
        <v>R20</v>
      </c>
      <c r="B52">
        <f>homedepotledrbr!$AN76</f>
        <v>7.5</v>
      </c>
      <c r="C52">
        <f>homedepotledrbr!$AM76</f>
        <v>50</v>
      </c>
      <c r="D52">
        <f>homedepotledrbr!$Q76</f>
        <v>80</v>
      </c>
      <c r="E52">
        <f>homedepotledrbr!$AC76</f>
        <v>500</v>
      </c>
      <c r="F52" s="2">
        <f>homedepotledrbr!$H76</f>
        <v>11.99</v>
      </c>
      <c r="G52">
        <f>homedepotledrbr!$AE76</f>
        <v>1</v>
      </c>
      <c r="H52" s="2">
        <f t="shared" si="0"/>
        <v>11.99</v>
      </c>
      <c r="J52" s="31">
        <f t="shared" si="1"/>
        <v>66.666666666666671</v>
      </c>
      <c r="K52" s="30">
        <f>2.3*D52+J52</f>
        <v>250.66666666666669</v>
      </c>
    </row>
    <row r="53" spans="1:11" x14ac:dyDescent="0.25">
      <c r="A53" s="25" t="str">
        <f>homedepotledrbr!$Y104</f>
        <v>R20</v>
      </c>
      <c r="B53">
        <f>homedepotledrbr!$AN104</f>
        <v>7.5</v>
      </c>
      <c r="C53">
        <f>homedepotledrbr!$AM104</f>
        <v>50</v>
      </c>
      <c r="D53">
        <f>homedepotledrbr!$Q104</f>
        <v>80</v>
      </c>
      <c r="E53">
        <f>homedepotledrbr!$AC104</f>
        <v>470</v>
      </c>
      <c r="F53" s="2">
        <f>homedepotledrbr!$H104</f>
        <v>19.760000000000002</v>
      </c>
      <c r="G53">
        <f>homedepotledrbr!$AE104</f>
        <v>1</v>
      </c>
      <c r="H53" s="2">
        <f t="shared" si="0"/>
        <v>19.760000000000002</v>
      </c>
      <c r="J53" s="31">
        <f t="shared" si="1"/>
        <v>62.666666666666664</v>
      </c>
      <c r="K53" s="30">
        <f>2.3*D53+J53</f>
        <v>246.66666666666666</v>
      </c>
    </row>
    <row r="54" spans="1:11" x14ac:dyDescent="0.25">
      <c r="A54" s="22" t="str">
        <f>'1000bulbsledrbr'!$N11</f>
        <v>R20</v>
      </c>
      <c r="B54">
        <f>'1000bulbsledrbr'!$P11</f>
        <v>8</v>
      </c>
      <c r="C54">
        <f>'1000bulbsledrbr'!$U11</f>
        <v>45</v>
      </c>
      <c r="D54">
        <f>'1000bulbsledrbr'!$S11</f>
        <v>81</v>
      </c>
      <c r="E54">
        <f>'1000bulbsledrbr'!$O11</f>
        <v>450</v>
      </c>
      <c r="F54" s="2">
        <f>'1000bulbsledrbr'!$I11</f>
        <v>5.22</v>
      </c>
      <c r="G54">
        <f>'1000bulbsledrbr'!$R11</f>
        <v>1</v>
      </c>
      <c r="H54" s="2">
        <f t="shared" si="0"/>
        <v>5.22</v>
      </c>
      <c r="I54" t="str">
        <f>'1000bulbsledrbr'!$V11</f>
        <v>No</v>
      </c>
      <c r="J54" s="31">
        <f t="shared" si="1"/>
        <v>56.25</v>
      </c>
    </row>
    <row r="55" spans="1:11" x14ac:dyDescent="0.25">
      <c r="A55" s="22" t="str">
        <f>'1000bulbsledrbr'!$N33</f>
        <v>R20</v>
      </c>
      <c r="B55">
        <f>'1000bulbsledrbr'!$P33</f>
        <v>8</v>
      </c>
      <c r="C55">
        <f>'1000bulbsledrbr'!$U33</f>
        <v>45</v>
      </c>
      <c r="D55">
        <f>'1000bulbsledrbr'!$S33</f>
        <v>82</v>
      </c>
      <c r="E55">
        <f>'1000bulbsledrbr'!$O33</f>
        <v>450</v>
      </c>
      <c r="F55" s="2">
        <f>'1000bulbsledrbr'!$I33</f>
        <v>6.12</v>
      </c>
      <c r="G55">
        <f>'1000bulbsledrbr'!$R33</f>
        <v>1</v>
      </c>
      <c r="H55" s="2">
        <f t="shared" si="0"/>
        <v>6.12</v>
      </c>
      <c r="I55" t="str">
        <f>'1000bulbsledrbr'!$V33</f>
        <v>No</v>
      </c>
      <c r="J55" s="31">
        <f t="shared" si="1"/>
        <v>56.25</v>
      </c>
    </row>
    <row r="56" spans="1:11" x14ac:dyDescent="0.25">
      <c r="A56" s="25" t="str">
        <f>homedepotledrbr!$Y41</f>
        <v>R20</v>
      </c>
      <c r="B56">
        <f>homedepotledrbr!$AN41</f>
        <v>8</v>
      </c>
      <c r="C56">
        <f>homedepotledrbr!$AM41</f>
        <v>45</v>
      </c>
      <c r="D56">
        <f>homedepotledrbr!$Q41</f>
        <v>80</v>
      </c>
      <c r="E56">
        <f>homedepotledrbr!$AC41</f>
        <v>450</v>
      </c>
      <c r="F56" s="2">
        <f>homedepotledrbr!$H41</f>
        <v>6.87</v>
      </c>
      <c r="G56">
        <f>homedepotledrbr!$AE41</f>
        <v>1</v>
      </c>
      <c r="H56" s="2">
        <f t="shared" si="0"/>
        <v>6.87</v>
      </c>
      <c r="J56" s="31">
        <f t="shared" si="1"/>
        <v>56.25</v>
      </c>
      <c r="K56" s="30">
        <f t="shared" ref="K56:K87" si="6">2.3*D56+J56</f>
        <v>240.25</v>
      </c>
    </row>
    <row r="57" spans="1:11" x14ac:dyDescent="0.25">
      <c r="A57" s="26" t="str">
        <f>lowesledrbr!$I12</f>
        <v>R20</v>
      </c>
      <c r="B57">
        <f>lowesledrbr!$K12</f>
        <v>8</v>
      </c>
      <c r="C57">
        <f>lowesledrbr!$O12</f>
        <v>45</v>
      </c>
      <c r="E57">
        <f>lowesledrbr!$J12</f>
        <v>450</v>
      </c>
      <c r="F57" s="2">
        <f>lowesledrbr!$F12</f>
        <v>9.98</v>
      </c>
      <c r="G57">
        <f>lowesledrbr!$L12</f>
        <v>1</v>
      </c>
      <c r="H57" s="2">
        <f t="shared" si="0"/>
        <v>9.98</v>
      </c>
      <c r="J57" s="31">
        <f t="shared" si="1"/>
        <v>56.25</v>
      </c>
      <c r="K57" s="30">
        <f t="shared" si="6"/>
        <v>56.25</v>
      </c>
    </row>
    <row r="58" spans="1:11" x14ac:dyDescent="0.25">
      <c r="A58" s="26" t="str">
        <f>lowesledrbr!$I15</f>
        <v>R20</v>
      </c>
      <c r="B58">
        <f>lowesledrbr!$K15</f>
        <v>8</v>
      </c>
      <c r="C58">
        <f>lowesledrbr!$O15</f>
        <v>45</v>
      </c>
      <c r="E58">
        <f>lowesledrbr!$J15</f>
        <v>450</v>
      </c>
      <c r="F58" s="2">
        <f>lowesledrbr!$F15</f>
        <v>15.28</v>
      </c>
      <c r="G58">
        <f>lowesledrbr!$L15</f>
        <v>2</v>
      </c>
      <c r="H58" s="2">
        <f t="shared" si="0"/>
        <v>7.64</v>
      </c>
      <c r="J58" s="31">
        <f t="shared" si="1"/>
        <v>56.25</v>
      </c>
      <c r="K58" s="30">
        <f t="shared" si="6"/>
        <v>56.25</v>
      </c>
    </row>
    <row r="59" spans="1:11" x14ac:dyDescent="0.25">
      <c r="A59" s="26" t="str">
        <f>lowesledrbr!$I33</f>
        <v>R20</v>
      </c>
      <c r="B59">
        <f>lowesledrbr!$K33</f>
        <v>8</v>
      </c>
      <c r="C59">
        <f>lowesledrbr!$O33</f>
        <v>45</v>
      </c>
      <c r="E59">
        <f>lowesledrbr!$J33</f>
        <v>450</v>
      </c>
      <c r="F59" s="2">
        <f>lowesledrbr!$F33</f>
        <v>12.73</v>
      </c>
      <c r="G59">
        <f>lowesledrbr!$L33</f>
        <v>2</v>
      </c>
      <c r="H59" s="2">
        <f t="shared" si="0"/>
        <v>6.3650000000000002</v>
      </c>
      <c r="J59" s="31">
        <f t="shared" si="1"/>
        <v>56.25</v>
      </c>
      <c r="K59" s="30">
        <f t="shared" si="6"/>
        <v>56.25</v>
      </c>
    </row>
    <row r="60" spans="1:11" x14ac:dyDescent="0.25">
      <c r="A60" s="22" t="str">
        <f>'1000bulbsledrbr'!$N18</f>
        <v>R20</v>
      </c>
      <c r="B60">
        <f>'1000bulbsledrbr'!$P18</f>
        <v>8</v>
      </c>
      <c r="C60">
        <f>'1000bulbsledrbr'!$U18</f>
        <v>50</v>
      </c>
      <c r="D60">
        <f>'1000bulbsledrbr'!$S18</f>
        <v>82</v>
      </c>
      <c r="E60">
        <f>'1000bulbsledrbr'!$O18</f>
        <v>500</v>
      </c>
      <c r="F60" s="2">
        <f>'1000bulbsledrbr'!$I18</f>
        <v>5.99</v>
      </c>
      <c r="G60">
        <f>'1000bulbsledrbr'!$R18</f>
        <v>1</v>
      </c>
      <c r="H60" s="2">
        <f t="shared" si="0"/>
        <v>5.99</v>
      </c>
      <c r="I60" t="str">
        <f>'1000bulbsledrbr'!$V18</f>
        <v>Certified</v>
      </c>
      <c r="J60" s="31">
        <f t="shared" si="1"/>
        <v>62.5</v>
      </c>
      <c r="K60" s="30">
        <f t="shared" si="6"/>
        <v>251.1</v>
      </c>
    </row>
    <row r="61" spans="1:11" x14ac:dyDescent="0.25">
      <c r="A61" s="22" t="str">
        <f>'1000bulbsledrbr'!$N19</f>
        <v>R20</v>
      </c>
      <c r="B61">
        <f>'1000bulbsledrbr'!$P19</f>
        <v>8</v>
      </c>
      <c r="C61">
        <f>'1000bulbsledrbr'!$U19</f>
        <v>50</v>
      </c>
      <c r="D61">
        <f>'1000bulbsledrbr'!$S19</f>
        <v>82</v>
      </c>
      <c r="E61">
        <f>'1000bulbsledrbr'!$O19</f>
        <v>500</v>
      </c>
      <c r="F61" s="2">
        <f>'1000bulbsledrbr'!$I19</f>
        <v>6.19</v>
      </c>
      <c r="G61">
        <f>'1000bulbsledrbr'!$R19</f>
        <v>1</v>
      </c>
      <c r="H61" s="2">
        <f t="shared" si="0"/>
        <v>6.19</v>
      </c>
      <c r="I61" t="str">
        <f>'1000bulbsledrbr'!$V19</f>
        <v>Certified</v>
      </c>
      <c r="J61" s="31">
        <f t="shared" si="1"/>
        <v>62.5</v>
      </c>
      <c r="K61" s="30">
        <f t="shared" si="6"/>
        <v>251.1</v>
      </c>
    </row>
    <row r="62" spans="1:11" x14ac:dyDescent="0.25">
      <c r="A62" s="22" t="str">
        <f>'1000bulbsledrbr'!$N22</f>
        <v>R20</v>
      </c>
      <c r="B62">
        <f>'1000bulbsledrbr'!$P22</f>
        <v>8</v>
      </c>
      <c r="C62">
        <f>'1000bulbsledrbr'!$U22</f>
        <v>50</v>
      </c>
      <c r="D62">
        <f>'1000bulbsledrbr'!$S22</f>
        <v>82</v>
      </c>
      <c r="E62">
        <f>'1000bulbsledrbr'!$O22</f>
        <v>520</v>
      </c>
      <c r="F62" s="2">
        <f>'1000bulbsledrbr'!$I22</f>
        <v>10.81</v>
      </c>
      <c r="G62">
        <f>'1000bulbsledrbr'!$R22</f>
        <v>1</v>
      </c>
      <c r="H62" s="2">
        <f t="shared" si="0"/>
        <v>10.81</v>
      </c>
      <c r="I62" t="str">
        <f>'1000bulbsledrbr'!$V22</f>
        <v>Certified</v>
      </c>
      <c r="J62" s="31">
        <f t="shared" si="1"/>
        <v>65</v>
      </c>
      <c r="K62" s="30">
        <f t="shared" si="6"/>
        <v>253.6</v>
      </c>
    </row>
    <row r="63" spans="1:11" x14ac:dyDescent="0.25">
      <c r="A63" s="22" t="str">
        <f>'1000bulbsledrbr'!$N39</f>
        <v>R20</v>
      </c>
      <c r="B63">
        <f>'1000bulbsledrbr'!$P39</f>
        <v>8</v>
      </c>
      <c r="C63">
        <f>'1000bulbsledrbr'!$U39</f>
        <v>50</v>
      </c>
      <c r="D63">
        <f>'1000bulbsledrbr'!$S39</f>
        <v>82</v>
      </c>
      <c r="E63">
        <f>'1000bulbsledrbr'!$O39</f>
        <v>515</v>
      </c>
      <c r="F63" s="2">
        <f>'1000bulbsledrbr'!$I39</f>
        <v>6.49</v>
      </c>
      <c r="G63">
        <f>'1000bulbsledrbr'!$R39</f>
        <v>1</v>
      </c>
      <c r="H63" s="2">
        <f t="shared" si="0"/>
        <v>6.49</v>
      </c>
      <c r="I63" t="str">
        <f>'1000bulbsledrbr'!$V39</f>
        <v>Certified</v>
      </c>
      <c r="J63" s="31">
        <f t="shared" si="1"/>
        <v>64.375</v>
      </c>
      <c r="K63" s="30">
        <f t="shared" si="6"/>
        <v>252.97499999999999</v>
      </c>
    </row>
    <row r="64" spans="1:11" x14ac:dyDescent="0.25">
      <c r="A64" s="22" t="str">
        <f>'1000bulbsledrbr'!$N64</f>
        <v>R20</v>
      </c>
      <c r="B64">
        <f>'1000bulbsledrbr'!$P64</f>
        <v>8</v>
      </c>
      <c r="C64">
        <f>'1000bulbsledrbr'!$U64</f>
        <v>50</v>
      </c>
      <c r="D64">
        <f>'1000bulbsledrbr'!$S64</f>
        <v>82</v>
      </c>
      <c r="E64">
        <f>'1000bulbsledrbr'!$O64</f>
        <v>530</v>
      </c>
      <c r="F64" s="2">
        <f>'1000bulbsledrbr'!$I64</f>
        <v>5.71</v>
      </c>
      <c r="G64">
        <f>'1000bulbsledrbr'!$R64</f>
        <v>1</v>
      </c>
      <c r="H64" s="2">
        <f t="shared" si="0"/>
        <v>5.71</v>
      </c>
      <c r="I64" t="str">
        <f>'1000bulbsledrbr'!$V64</f>
        <v>Certified</v>
      </c>
      <c r="J64" s="31">
        <f t="shared" si="1"/>
        <v>66.25</v>
      </c>
      <c r="K64" s="30">
        <f t="shared" si="6"/>
        <v>254.85</v>
      </c>
    </row>
    <row r="65" spans="1:11" x14ac:dyDescent="0.25">
      <c r="A65" s="25" t="str">
        <f>homedepotledrbr!$Y62</f>
        <v>R30</v>
      </c>
      <c r="B65">
        <f>homedepotledrbr!$AN62</f>
        <v>8</v>
      </c>
      <c r="C65">
        <f>homedepotledrbr!$AM62</f>
        <v>50</v>
      </c>
      <c r="D65">
        <f>homedepotledrbr!$Q62</f>
        <v>80</v>
      </c>
      <c r="E65">
        <f>homedepotledrbr!$AC62</f>
        <v>650</v>
      </c>
      <c r="F65" s="2">
        <f>homedepotledrbr!$H62</f>
        <v>8.23</v>
      </c>
      <c r="G65">
        <f>homedepotledrbr!$AE62</f>
        <v>1</v>
      </c>
      <c r="H65" s="2">
        <f t="shared" ref="H65:H126" si="7">F65/G65</f>
        <v>8.23</v>
      </c>
      <c r="J65" s="31">
        <f t="shared" si="1"/>
        <v>81.25</v>
      </c>
      <c r="K65" s="30">
        <f t="shared" si="6"/>
        <v>265.25</v>
      </c>
    </row>
    <row r="66" spans="1:11" x14ac:dyDescent="0.25">
      <c r="A66" s="25" t="str">
        <f>homedepotledrbr!$Y78</f>
        <v>BR20</v>
      </c>
      <c r="B66">
        <f>homedepotledrbr!$AN78</f>
        <v>8</v>
      </c>
      <c r="C66">
        <f>homedepotledrbr!$AM78</f>
        <v>50</v>
      </c>
      <c r="D66">
        <f>homedepotledrbr!$Q78</f>
        <v>80</v>
      </c>
      <c r="E66">
        <f>homedepotledrbr!$AC78</f>
        <v>600</v>
      </c>
      <c r="F66" s="2">
        <f>homedepotledrbr!$H78</f>
        <v>16.97</v>
      </c>
      <c r="G66">
        <f>homedepotledrbr!$AE78</f>
        <v>3</v>
      </c>
      <c r="H66" s="2">
        <f t="shared" si="7"/>
        <v>5.6566666666666663</v>
      </c>
      <c r="J66" s="31">
        <f t="shared" ref="J66:J129" si="8">E66/B66</f>
        <v>75</v>
      </c>
      <c r="K66" s="30">
        <f t="shared" si="6"/>
        <v>259</v>
      </c>
    </row>
    <row r="67" spans="1:11" x14ac:dyDescent="0.25">
      <c r="A67" s="25" t="str">
        <f>homedepotledrbr!$Y100</f>
        <v>BR20</v>
      </c>
      <c r="B67">
        <f>homedepotledrbr!$AN100</f>
        <v>8</v>
      </c>
      <c r="C67">
        <f>homedepotledrbr!$AM100</f>
        <v>50</v>
      </c>
      <c r="D67">
        <f>homedepotledrbr!$Q100</f>
        <v>80</v>
      </c>
      <c r="E67">
        <f>homedepotledrbr!$AC100</f>
        <v>550</v>
      </c>
      <c r="F67" s="2">
        <f>homedepotledrbr!$H100</f>
        <v>11</v>
      </c>
      <c r="G67">
        <f>homedepotledrbr!$AE100</f>
        <v>1</v>
      </c>
      <c r="H67" s="2">
        <f t="shared" si="7"/>
        <v>11</v>
      </c>
      <c r="J67" s="31">
        <f t="shared" si="8"/>
        <v>68.75</v>
      </c>
      <c r="K67" s="30">
        <f t="shared" si="6"/>
        <v>252.75</v>
      </c>
    </row>
    <row r="68" spans="1:11" x14ac:dyDescent="0.25">
      <c r="A68" s="25" t="str">
        <f>homedepotledrbr!$Y107</f>
        <v>BR20</v>
      </c>
      <c r="B68">
        <f>homedepotledrbr!$AN107</f>
        <v>8</v>
      </c>
      <c r="C68">
        <f>homedepotledrbr!$AM107</f>
        <v>50</v>
      </c>
      <c r="D68">
        <f>homedepotledrbr!$Q107</f>
        <v>80</v>
      </c>
      <c r="E68">
        <f>homedepotledrbr!$AC107</f>
        <v>550</v>
      </c>
      <c r="F68" s="2">
        <f>homedepotledrbr!$H107</f>
        <v>11</v>
      </c>
      <c r="G68">
        <f>homedepotledrbr!$AE107</f>
        <v>1</v>
      </c>
      <c r="H68" s="2">
        <f t="shared" si="7"/>
        <v>11</v>
      </c>
      <c r="J68" s="31">
        <f t="shared" si="8"/>
        <v>68.75</v>
      </c>
      <c r="K68" s="30">
        <f t="shared" si="6"/>
        <v>252.75</v>
      </c>
    </row>
    <row r="69" spans="1:11" x14ac:dyDescent="0.25">
      <c r="A69" s="25" t="str">
        <f>homedepotledrbr!$Y131</f>
        <v>R20</v>
      </c>
      <c r="B69">
        <f>homedepotledrbr!$AN131</f>
        <v>8</v>
      </c>
      <c r="C69">
        <f>homedepotledrbr!$AM131</f>
        <v>50</v>
      </c>
      <c r="D69">
        <f>homedepotledrbr!$Q131</f>
        <v>82</v>
      </c>
      <c r="E69">
        <f>homedepotledrbr!$AC131</f>
        <v>525</v>
      </c>
      <c r="F69" s="2">
        <f>homedepotledrbr!$H131</f>
        <v>9.99</v>
      </c>
      <c r="G69">
        <f>homedepotledrbr!$AE131</f>
        <v>1</v>
      </c>
      <c r="H69" s="2">
        <f t="shared" si="7"/>
        <v>9.99</v>
      </c>
      <c r="J69" s="31">
        <f t="shared" si="8"/>
        <v>65.625</v>
      </c>
      <c r="K69" s="30">
        <f t="shared" si="6"/>
        <v>254.22499999999999</v>
      </c>
    </row>
    <row r="70" spans="1:11" x14ac:dyDescent="0.25">
      <c r="A70" s="22" t="str">
        <f>'1000bulbsledrbr'!$N8</f>
        <v>BR30</v>
      </c>
      <c r="B70">
        <f>'1000bulbsledrbr'!$P8</f>
        <v>8</v>
      </c>
      <c r="C70">
        <f>'1000bulbsledrbr'!$U8</f>
        <v>65</v>
      </c>
      <c r="D70">
        <f>'1000bulbsledrbr'!$S8</f>
        <v>82</v>
      </c>
      <c r="E70">
        <f>'1000bulbsledrbr'!$O8</f>
        <v>685</v>
      </c>
      <c r="F70" s="2">
        <f>'1000bulbsledrbr'!$I8</f>
        <v>7.98</v>
      </c>
      <c r="G70">
        <f>'1000bulbsledrbr'!$R8</f>
        <v>1</v>
      </c>
      <c r="H70" s="2">
        <f t="shared" si="7"/>
        <v>7.98</v>
      </c>
      <c r="I70" t="str">
        <f>'1000bulbsledrbr'!$V8</f>
        <v>Certified</v>
      </c>
      <c r="J70" s="31">
        <f t="shared" si="8"/>
        <v>85.625</v>
      </c>
      <c r="K70" s="30">
        <f t="shared" si="6"/>
        <v>274.22500000000002</v>
      </c>
    </row>
    <row r="71" spans="1:11" x14ac:dyDescent="0.25">
      <c r="A71" s="22" t="str">
        <f>'1000bulbsledrbr'!$N54</f>
        <v>BR30</v>
      </c>
      <c r="B71">
        <f>'1000bulbsledrbr'!$P54</f>
        <v>8</v>
      </c>
      <c r="C71">
        <f>'1000bulbsledrbr'!$U54</f>
        <v>65</v>
      </c>
      <c r="D71">
        <f>'1000bulbsledrbr'!$S54</f>
        <v>82</v>
      </c>
      <c r="E71">
        <f>'1000bulbsledrbr'!$O54</f>
        <v>710</v>
      </c>
      <c r="F71" s="2">
        <f>'1000bulbsledrbr'!$I54</f>
        <v>7.98</v>
      </c>
      <c r="G71">
        <f>'1000bulbsledrbr'!$R54</f>
        <v>1</v>
      </c>
      <c r="H71" s="2">
        <f t="shared" si="7"/>
        <v>7.98</v>
      </c>
      <c r="I71" t="str">
        <f>'1000bulbsledrbr'!$V54</f>
        <v>Certified</v>
      </c>
      <c r="J71" s="31">
        <f t="shared" si="8"/>
        <v>88.75</v>
      </c>
      <c r="K71" s="30">
        <f t="shared" si="6"/>
        <v>277.35000000000002</v>
      </c>
    </row>
    <row r="72" spans="1:11" x14ac:dyDescent="0.25">
      <c r="A72" s="25" t="str">
        <f>homedepotledrbr!$Y23</f>
        <v>BR30</v>
      </c>
      <c r="B72">
        <f>homedepotledrbr!$AN23</f>
        <v>8</v>
      </c>
      <c r="C72">
        <f>homedepotledrbr!$AM23</f>
        <v>65</v>
      </c>
      <c r="D72">
        <f>homedepotledrbr!$Q23</f>
        <v>80</v>
      </c>
      <c r="E72">
        <f>homedepotledrbr!$AC23</f>
        <v>650</v>
      </c>
      <c r="F72" s="2">
        <f>homedepotledrbr!$H23</f>
        <v>69.7</v>
      </c>
      <c r="G72">
        <f>homedepotledrbr!$AE23</f>
        <v>6</v>
      </c>
      <c r="H72" s="2">
        <f t="shared" si="7"/>
        <v>11.616666666666667</v>
      </c>
      <c r="J72" s="31">
        <f t="shared" si="8"/>
        <v>81.25</v>
      </c>
      <c r="K72" s="30">
        <f t="shared" si="6"/>
        <v>265.25</v>
      </c>
    </row>
    <row r="73" spans="1:11" x14ac:dyDescent="0.25">
      <c r="A73" s="25" t="str">
        <f>homedepotledrbr!$Y30</f>
        <v>R30</v>
      </c>
      <c r="B73">
        <f>homedepotledrbr!$AN30</f>
        <v>8</v>
      </c>
      <c r="C73">
        <f>homedepotledrbr!$AM30</f>
        <v>65</v>
      </c>
      <c r="D73">
        <f>homedepotledrbr!$Q30</f>
        <v>80</v>
      </c>
      <c r="E73">
        <f>homedepotledrbr!$AC30</f>
        <v>650</v>
      </c>
      <c r="F73" s="2">
        <f>homedepotledrbr!$H30</f>
        <v>35.75</v>
      </c>
      <c r="G73">
        <f>homedepotledrbr!$AE30</f>
        <v>6</v>
      </c>
      <c r="H73" s="2">
        <f t="shared" si="7"/>
        <v>5.958333333333333</v>
      </c>
      <c r="J73" s="31">
        <f t="shared" si="8"/>
        <v>81.25</v>
      </c>
      <c r="K73" s="30">
        <f t="shared" si="6"/>
        <v>265.25</v>
      </c>
    </row>
    <row r="74" spans="1:11" x14ac:dyDescent="0.25">
      <c r="A74" s="25" t="str">
        <f>homedepotledrbr!$Y32</f>
        <v>BR30</v>
      </c>
      <c r="B74">
        <f>homedepotledrbr!$AN32</f>
        <v>8</v>
      </c>
      <c r="C74">
        <f>homedepotledrbr!$AM32</f>
        <v>65</v>
      </c>
      <c r="D74">
        <f>homedepotledrbr!$Q32</f>
        <v>80</v>
      </c>
      <c r="E74">
        <f>homedepotledrbr!$AC32</f>
        <v>700</v>
      </c>
      <c r="F74" s="2">
        <f>homedepotledrbr!$H32</f>
        <v>42.99</v>
      </c>
      <c r="G74">
        <f>homedepotledrbr!$AE32</f>
        <v>12</v>
      </c>
      <c r="H74" s="2">
        <f t="shared" si="7"/>
        <v>3.5825</v>
      </c>
      <c r="J74" s="31">
        <f t="shared" si="8"/>
        <v>87.5</v>
      </c>
      <c r="K74" s="30">
        <f t="shared" si="6"/>
        <v>271.5</v>
      </c>
    </row>
    <row r="75" spans="1:11" x14ac:dyDescent="0.25">
      <c r="A75" s="25" t="str">
        <f>homedepotledrbr!$Y36</f>
        <v>BR30</v>
      </c>
      <c r="B75">
        <f>homedepotledrbr!$AN36</f>
        <v>8</v>
      </c>
      <c r="C75">
        <f>homedepotledrbr!$AM36</f>
        <v>65</v>
      </c>
      <c r="D75">
        <f>homedepotledrbr!$Q36</f>
        <v>80</v>
      </c>
      <c r="E75">
        <f>homedepotledrbr!$AC36</f>
        <v>650</v>
      </c>
      <c r="F75" s="2">
        <f>homedepotledrbr!$H36</f>
        <v>8.9700000000000006</v>
      </c>
      <c r="G75">
        <f>homedepotledrbr!$AE36</f>
        <v>1</v>
      </c>
      <c r="H75" s="2">
        <f t="shared" si="7"/>
        <v>8.9700000000000006</v>
      </c>
      <c r="J75" s="31">
        <f t="shared" si="8"/>
        <v>81.25</v>
      </c>
      <c r="K75" s="30">
        <f t="shared" si="6"/>
        <v>265.25</v>
      </c>
    </row>
    <row r="76" spans="1:11" x14ac:dyDescent="0.25">
      <c r="A76" s="25" t="str">
        <f>homedepotledrbr!$Y40</f>
        <v>BR30</v>
      </c>
      <c r="B76">
        <f>homedepotledrbr!$AN40</f>
        <v>8</v>
      </c>
      <c r="C76">
        <f>homedepotledrbr!$AM40</f>
        <v>65</v>
      </c>
      <c r="D76">
        <f>homedepotledrbr!$Q40</f>
        <v>80</v>
      </c>
      <c r="E76">
        <f>homedepotledrbr!$AC40</f>
        <v>650</v>
      </c>
      <c r="F76" s="2">
        <f>homedepotledrbr!$H40</f>
        <v>11.75</v>
      </c>
      <c r="G76">
        <f>homedepotledrbr!$AE40</f>
        <v>1</v>
      </c>
      <c r="H76" s="2">
        <f t="shared" si="7"/>
        <v>11.75</v>
      </c>
      <c r="J76" s="31">
        <f t="shared" si="8"/>
        <v>81.25</v>
      </c>
      <c r="K76" s="30">
        <f t="shared" si="6"/>
        <v>265.25</v>
      </c>
    </row>
    <row r="77" spans="1:11" x14ac:dyDescent="0.25">
      <c r="A77" s="25" t="str">
        <f>homedepotledrbr!$Y42</f>
        <v>BR30</v>
      </c>
      <c r="B77">
        <f>homedepotledrbr!$AN42</f>
        <v>8</v>
      </c>
      <c r="C77">
        <f>homedepotledrbr!$AM42</f>
        <v>65</v>
      </c>
      <c r="D77">
        <f>homedepotledrbr!$Q42</f>
        <v>85</v>
      </c>
      <c r="E77">
        <f>homedepotledrbr!$AC42</f>
        <v>665</v>
      </c>
      <c r="F77" s="2">
        <f>homedepotledrbr!$H42</f>
        <v>24.97</v>
      </c>
      <c r="G77">
        <f>homedepotledrbr!$AE42</f>
        <v>3</v>
      </c>
      <c r="H77" s="2">
        <f t="shared" si="7"/>
        <v>8.3233333333333324</v>
      </c>
      <c r="J77" s="31">
        <f t="shared" si="8"/>
        <v>83.125</v>
      </c>
      <c r="K77" s="30">
        <f t="shared" si="6"/>
        <v>278.625</v>
      </c>
    </row>
    <row r="78" spans="1:11" x14ac:dyDescent="0.25">
      <c r="A78" s="25" t="str">
        <f>homedepotledrbr!$Y44</f>
        <v>BR30</v>
      </c>
      <c r="B78">
        <f>homedepotledrbr!$AN44</f>
        <v>8</v>
      </c>
      <c r="C78">
        <f>homedepotledrbr!$AM44</f>
        <v>65</v>
      </c>
      <c r="D78">
        <f>homedepotledrbr!$Q44</f>
        <v>80</v>
      </c>
      <c r="E78">
        <f>homedepotledrbr!$AC44</f>
        <v>650</v>
      </c>
      <c r="F78" s="2">
        <f>homedepotledrbr!$H44</f>
        <v>42.99</v>
      </c>
      <c r="G78">
        <f>homedepotledrbr!$AE44</f>
        <v>12</v>
      </c>
      <c r="H78" s="2">
        <f t="shared" si="7"/>
        <v>3.5825</v>
      </c>
      <c r="J78" s="31">
        <f t="shared" si="8"/>
        <v>81.25</v>
      </c>
      <c r="K78" s="30">
        <f t="shared" si="6"/>
        <v>265.25</v>
      </c>
    </row>
    <row r="79" spans="1:11" x14ac:dyDescent="0.25">
      <c r="A79" s="25" t="str">
        <f>homedepotledrbr!$Y48</f>
        <v>R30</v>
      </c>
      <c r="B79">
        <f>homedepotledrbr!$AN48</f>
        <v>8</v>
      </c>
      <c r="C79">
        <f>homedepotledrbr!$AM48</f>
        <v>65</v>
      </c>
      <c r="D79">
        <f>homedepotledrbr!$Q48</f>
        <v>80</v>
      </c>
      <c r="E79">
        <f>homedepotledrbr!$AC48</f>
        <v>650</v>
      </c>
      <c r="F79" s="2">
        <f>homedepotledrbr!$H48</f>
        <v>7.97</v>
      </c>
      <c r="G79">
        <f>homedepotledrbr!$AE48</f>
        <v>1</v>
      </c>
      <c r="H79" s="2">
        <f t="shared" si="7"/>
        <v>7.97</v>
      </c>
      <c r="J79" s="31">
        <f t="shared" si="8"/>
        <v>81.25</v>
      </c>
      <c r="K79" s="30">
        <f t="shared" si="6"/>
        <v>265.25</v>
      </c>
    </row>
    <row r="80" spans="1:11" x14ac:dyDescent="0.25">
      <c r="A80" s="25" t="str">
        <f>homedepotledrbr!$Y50</f>
        <v>BR30</v>
      </c>
      <c r="B80">
        <f>homedepotledrbr!$AN50</f>
        <v>8</v>
      </c>
      <c r="C80">
        <f>homedepotledrbr!$AM50</f>
        <v>65</v>
      </c>
      <c r="D80">
        <f>homedepotledrbr!$Q50</f>
        <v>80</v>
      </c>
      <c r="E80">
        <f>homedepotledrbr!$AC50</f>
        <v>650</v>
      </c>
      <c r="F80" s="2">
        <f>homedepotledrbr!$H50</f>
        <v>24.71</v>
      </c>
      <c r="G80">
        <f>homedepotledrbr!$AE50</f>
        <v>6</v>
      </c>
      <c r="H80" s="2">
        <f t="shared" si="7"/>
        <v>4.1183333333333332</v>
      </c>
      <c r="J80" s="31">
        <f t="shared" si="8"/>
        <v>81.25</v>
      </c>
      <c r="K80" s="30">
        <f t="shared" si="6"/>
        <v>265.25</v>
      </c>
    </row>
    <row r="81" spans="1:11" x14ac:dyDescent="0.25">
      <c r="A81" s="25" t="str">
        <f>homedepotledrbr!$Y53</f>
        <v>BR40</v>
      </c>
      <c r="B81">
        <f>homedepotledrbr!$AN53</f>
        <v>8</v>
      </c>
      <c r="C81">
        <f>homedepotledrbr!$AM53</f>
        <v>65</v>
      </c>
      <c r="D81">
        <f>homedepotledrbr!$Q53</f>
        <v>80</v>
      </c>
      <c r="E81">
        <f>homedepotledrbr!$AC53</f>
        <v>650</v>
      </c>
      <c r="F81" s="2">
        <f>homedepotledrbr!$H53</f>
        <v>10.97</v>
      </c>
      <c r="G81">
        <f>homedepotledrbr!$AE53</f>
        <v>1</v>
      </c>
      <c r="H81" s="2">
        <f t="shared" si="7"/>
        <v>10.97</v>
      </c>
      <c r="J81" s="31">
        <f t="shared" si="8"/>
        <v>81.25</v>
      </c>
      <c r="K81" s="30">
        <f t="shared" si="6"/>
        <v>265.25</v>
      </c>
    </row>
    <row r="82" spans="1:11" x14ac:dyDescent="0.25">
      <c r="A82" s="25" t="str">
        <f>homedepotledrbr!$Y64</f>
        <v>BR30</v>
      </c>
      <c r="B82">
        <f>homedepotledrbr!$AN64</f>
        <v>8</v>
      </c>
      <c r="C82">
        <f>homedepotledrbr!$AM64</f>
        <v>65</v>
      </c>
      <c r="D82">
        <f>homedepotledrbr!$Q64</f>
        <v>80</v>
      </c>
      <c r="E82">
        <f>homedepotledrbr!$AC64</f>
        <v>650</v>
      </c>
      <c r="F82" s="2">
        <f>homedepotledrbr!$H64</f>
        <v>69.7</v>
      </c>
      <c r="G82">
        <f>homedepotledrbr!$AE64</f>
        <v>6</v>
      </c>
      <c r="H82" s="2">
        <f t="shared" si="7"/>
        <v>11.616666666666667</v>
      </c>
      <c r="J82" s="31">
        <f t="shared" si="8"/>
        <v>81.25</v>
      </c>
      <c r="K82" s="30">
        <f t="shared" si="6"/>
        <v>265.25</v>
      </c>
    </row>
    <row r="83" spans="1:11" x14ac:dyDescent="0.25">
      <c r="A83" s="25" t="str">
        <f>homedepotledrbr!$Y65</f>
        <v>BR30</v>
      </c>
      <c r="B83">
        <f>homedepotledrbr!$AN65</f>
        <v>8</v>
      </c>
      <c r="C83">
        <f>homedepotledrbr!$AM65</f>
        <v>65</v>
      </c>
      <c r="D83">
        <f>homedepotledrbr!$Q65</f>
        <v>80</v>
      </c>
      <c r="E83">
        <f>homedepotledrbr!$AC65</f>
        <v>650</v>
      </c>
      <c r="F83" s="2">
        <f>homedepotledrbr!$H65</f>
        <v>11.29</v>
      </c>
      <c r="G83">
        <f>homedepotledrbr!$AE65</f>
        <v>1</v>
      </c>
      <c r="H83" s="2">
        <f t="shared" si="7"/>
        <v>11.29</v>
      </c>
      <c r="J83" s="31">
        <f t="shared" si="8"/>
        <v>81.25</v>
      </c>
      <c r="K83" s="30">
        <f t="shared" si="6"/>
        <v>265.25</v>
      </c>
    </row>
    <row r="84" spans="1:11" x14ac:dyDescent="0.25">
      <c r="A84" s="25" t="str">
        <f>homedepotledrbr!$Y67</f>
        <v>BR30</v>
      </c>
      <c r="B84">
        <f>homedepotledrbr!$AN67</f>
        <v>8</v>
      </c>
      <c r="C84">
        <f>homedepotledrbr!$AM67</f>
        <v>65</v>
      </c>
      <c r="D84">
        <f>homedepotledrbr!$Q67</f>
        <v>80</v>
      </c>
      <c r="E84">
        <f>homedepotledrbr!$AC67</f>
        <v>650</v>
      </c>
      <c r="F84" s="2">
        <f>homedepotledrbr!$H67</f>
        <v>26.14</v>
      </c>
      <c r="G84">
        <f>homedepotledrbr!$AE67</f>
        <v>6</v>
      </c>
      <c r="H84" s="2">
        <f t="shared" si="7"/>
        <v>4.3566666666666665</v>
      </c>
      <c r="J84" s="31">
        <f t="shared" si="8"/>
        <v>81.25</v>
      </c>
      <c r="K84" s="30">
        <f t="shared" si="6"/>
        <v>265.25</v>
      </c>
    </row>
    <row r="85" spans="1:11" x14ac:dyDescent="0.25">
      <c r="A85" s="25" t="str">
        <f>homedepotledrbr!$Y94</f>
        <v>BR30</v>
      </c>
      <c r="B85">
        <f>homedepotledrbr!$AN94</f>
        <v>8</v>
      </c>
      <c r="C85">
        <f>homedepotledrbr!$AM94</f>
        <v>65</v>
      </c>
      <c r="D85">
        <f>homedepotledrbr!$Q94</f>
        <v>80</v>
      </c>
      <c r="E85">
        <f>homedepotledrbr!$AC94</f>
        <v>650</v>
      </c>
      <c r="F85" s="2">
        <f>homedepotledrbr!$H94</f>
        <v>26.2</v>
      </c>
      <c r="G85">
        <f>homedepotledrbr!$AE94</f>
        <v>4</v>
      </c>
      <c r="H85" s="2">
        <f t="shared" si="7"/>
        <v>6.55</v>
      </c>
      <c r="J85" s="31">
        <f t="shared" si="8"/>
        <v>81.25</v>
      </c>
      <c r="K85" s="30">
        <f t="shared" si="6"/>
        <v>265.25</v>
      </c>
    </row>
    <row r="86" spans="1:11" x14ac:dyDescent="0.25">
      <c r="A86" s="25" t="str">
        <f>homedepotledrbr!$Y125</f>
        <v>BR30</v>
      </c>
      <c r="B86">
        <v>8</v>
      </c>
      <c r="C86">
        <f>homedepotledrbr!$AM125</f>
        <v>65</v>
      </c>
      <c r="D86">
        <f>homedepotledrbr!$Q125</f>
        <v>82</v>
      </c>
      <c r="E86">
        <f>homedepotledrbr!$AC125</f>
        <v>0</v>
      </c>
      <c r="F86" s="2">
        <f>homedepotledrbr!$H125</f>
        <v>18.989999999999998</v>
      </c>
      <c r="G86">
        <f>homedepotledrbr!$AE125</f>
        <v>1</v>
      </c>
      <c r="H86" s="2">
        <f t="shared" si="7"/>
        <v>18.989999999999998</v>
      </c>
      <c r="J86" s="31">
        <f t="shared" si="8"/>
        <v>0</v>
      </c>
      <c r="K86" s="30">
        <f t="shared" si="6"/>
        <v>188.6</v>
      </c>
    </row>
    <row r="87" spans="1:11" x14ac:dyDescent="0.25">
      <c r="A87" s="25" t="str">
        <f>homedepotledrbr!$Y133</f>
        <v>BR30</v>
      </c>
      <c r="B87">
        <f>homedepotledrbr!$AN133</f>
        <v>8</v>
      </c>
      <c r="C87">
        <f>homedepotledrbr!$AM133</f>
        <v>65</v>
      </c>
      <c r="D87">
        <f>homedepotledrbr!$Q133</f>
        <v>82</v>
      </c>
      <c r="E87">
        <f>homedepotledrbr!$AC133</f>
        <v>650</v>
      </c>
      <c r="F87" s="2">
        <f>homedepotledrbr!$H133</f>
        <v>7.56</v>
      </c>
      <c r="G87">
        <f>homedepotledrbr!$AE133</f>
        <v>1</v>
      </c>
      <c r="H87" s="2">
        <f t="shared" si="7"/>
        <v>7.56</v>
      </c>
      <c r="J87" s="31">
        <f t="shared" si="8"/>
        <v>81.25</v>
      </c>
      <c r="K87" s="30">
        <f t="shared" si="6"/>
        <v>269.85000000000002</v>
      </c>
    </row>
    <row r="88" spans="1:11" x14ac:dyDescent="0.25">
      <c r="A88" s="25" t="str">
        <f>homedepotledrbr!$Y155</f>
        <v>BR30</v>
      </c>
      <c r="B88">
        <f>homedepotledrbr!$AN155</f>
        <v>8</v>
      </c>
      <c r="C88">
        <f>homedepotledrbr!$AM155</f>
        <v>65</v>
      </c>
      <c r="D88">
        <f>homedepotledrbr!$Q155</f>
        <v>80</v>
      </c>
      <c r="E88">
        <f>homedepotledrbr!$AC155</f>
        <v>700</v>
      </c>
      <c r="F88" s="2">
        <f>homedepotledrbr!$H155</f>
        <v>27.99</v>
      </c>
      <c r="G88">
        <f>homedepotledrbr!$AE155</f>
        <v>1</v>
      </c>
      <c r="H88" s="2">
        <f t="shared" si="7"/>
        <v>27.99</v>
      </c>
      <c r="J88" s="31">
        <f t="shared" si="8"/>
        <v>87.5</v>
      </c>
      <c r="K88" s="30">
        <f t="shared" ref="K88:K119" si="9">2.3*D88+J88</f>
        <v>271.5</v>
      </c>
    </row>
    <row r="89" spans="1:11" x14ac:dyDescent="0.25">
      <c r="A89" s="25" t="str">
        <f>homedepotledrbr!$Y184</f>
        <v>BR30</v>
      </c>
      <c r="B89">
        <f>homedepotledrbr!$AN184</f>
        <v>8</v>
      </c>
      <c r="C89">
        <f>homedepotledrbr!$AM184</f>
        <v>65</v>
      </c>
      <c r="D89">
        <f>homedepotledrbr!$Q184</f>
        <v>82</v>
      </c>
      <c r="E89">
        <f>homedepotledrbr!$AC184</f>
        <v>650</v>
      </c>
      <c r="F89" s="2">
        <f>homedepotledrbr!$H184</f>
        <v>9.99</v>
      </c>
      <c r="G89">
        <f>homedepotledrbr!$AE184</f>
        <v>1</v>
      </c>
      <c r="H89" s="2">
        <f t="shared" si="7"/>
        <v>9.99</v>
      </c>
      <c r="J89" s="31">
        <f t="shared" si="8"/>
        <v>81.25</v>
      </c>
      <c r="K89" s="30">
        <f t="shared" si="9"/>
        <v>269.85000000000002</v>
      </c>
    </row>
    <row r="90" spans="1:11" x14ac:dyDescent="0.25">
      <c r="A90" s="26" t="str">
        <f>lowesledrbr!$I2</f>
        <v>BR30</v>
      </c>
      <c r="B90">
        <f>lowesledrbr!$K2</f>
        <v>8</v>
      </c>
      <c r="C90">
        <f>lowesledrbr!$O2</f>
        <v>65</v>
      </c>
      <c r="E90">
        <f>lowesledrbr!$J2</f>
        <v>650</v>
      </c>
      <c r="F90" s="2">
        <f>lowesledrbr!$F2</f>
        <v>19.98</v>
      </c>
      <c r="G90">
        <f>lowesledrbr!$L2</f>
        <v>6</v>
      </c>
      <c r="H90" s="2">
        <f t="shared" si="7"/>
        <v>3.33</v>
      </c>
      <c r="J90" s="31">
        <f t="shared" si="8"/>
        <v>81.25</v>
      </c>
      <c r="K90" s="30">
        <f t="shared" si="9"/>
        <v>81.25</v>
      </c>
    </row>
    <row r="91" spans="1:11" x14ac:dyDescent="0.25">
      <c r="A91" s="26" t="str">
        <f>lowesledrbr!$I6</f>
        <v>BR30</v>
      </c>
      <c r="B91">
        <f>lowesledrbr!$K6</f>
        <v>8</v>
      </c>
      <c r="C91">
        <f>lowesledrbr!$O6</f>
        <v>65</v>
      </c>
      <c r="E91">
        <f>lowesledrbr!$J6</f>
        <v>650</v>
      </c>
      <c r="F91" s="2">
        <f>lowesledrbr!$F6</f>
        <v>34.979999999999997</v>
      </c>
      <c r="G91">
        <f>lowesledrbr!$L6</f>
        <v>12</v>
      </c>
      <c r="H91" s="2">
        <f t="shared" si="7"/>
        <v>2.9149999999999996</v>
      </c>
      <c r="J91" s="31">
        <f t="shared" si="8"/>
        <v>81.25</v>
      </c>
      <c r="K91" s="30">
        <f t="shared" si="9"/>
        <v>81.25</v>
      </c>
    </row>
    <row r="92" spans="1:11" x14ac:dyDescent="0.25">
      <c r="A92" s="26" t="str">
        <f>lowesledrbr!$I19</f>
        <v>BR30</v>
      </c>
      <c r="B92">
        <f>lowesledrbr!$K19</f>
        <v>8</v>
      </c>
      <c r="C92">
        <f>lowesledrbr!$O19</f>
        <v>65</v>
      </c>
      <c r="E92">
        <f>lowesledrbr!$J19</f>
        <v>650</v>
      </c>
      <c r="F92" s="2">
        <f>lowesledrbr!$F19</f>
        <v>17.98</v>
      </c>
      <c r="G92">
        <f>lowesledrbr!$L19</f>
        <v>6</v>
      </c>
      <c r="H92" s="2">
        <f t="shared" si="7"/>
        <v>2.9966666666666666</v>
      </c>
      <c r="J92" s="31">
        <f t="shared" si="8"/>
        <v>81.25</v>
      </c>
      <c r="K92" s="30">
        <f t="shared" si="9"/>
        <v>81.25</v>
      </c>
    </row>
    <row r="93" spans="1:11" x14ac:dyDescent="0.25">
      <c r="A93" s="26" t="str">
        <f>lowesledrbr!$I20</f>
        <v>BR30</v>
      </c>
      <c r="B93">
        <f>lowesledrbr!$K20</f>
        <v>8</v>
      </c>
      <c r="C93">
        <f>lowesledrbr!$O20</f>
        <v>65</v>
      </c>
      <c r="E93">
        <f>lowesledrbr!$J20</f>
        <v>650</v>
      </c>
      <c r="F93" s="2">
        <f>lowesledrbr!$F20</f>
        <v>29.98</v>
      </c>
      <c r="G93">
        <f>lowesledrbr!$L20</f>
        <v>1</v>
      </c>
      <c r="H93" s="2">
        <f t="shared" si="7"/>
        <v>29.98</v>
      </c>
      <c r="J93" s="31">
        <f t="shared" si="8"/>
        <v>81.25</v>
      </c>
      <c r="K93" s="30">
        <f t="shared" si="9"/>
        <v>81.25</v>
      </c>
    </row>
    <row r="94" spans="1:11" x14ac:dyDescent="0.25">
      <c r="A94" s="26" t="str">
        <f>lowesledrbr!$I26</f>
        <v>R20</v>
      </c>
      <c r="B94">
        <f>lowesledrbr!$K26</f>
        <v>8</v>
      </c>
      <c r="C94">
        <f>lowesledrbr!$O26</f>
        <v>65</v>
      </c>
      <c r="E94">
        <f>lowesledrbr!$J26</f>
        <v>650</v>
      </c>
      <c r="F94" s="2">
        <f>lowesledrbr!$F26</f>
        <v>18.28</v>
      </c>
      <c r="G94">
        <f>lowesledrbr!$L26</f>
        <v>1</v>
      </c>
      <c r="H94" s="2">
        <f t="shared" si="7"/>
        <v>18.28</v>
      </c>
      <c r="J94" s="31">
        <f t="shared" si="8"/>
        <v>81.25</v>
      </c>
      <c r="K94" s="30">
        <f t="shared" si="9"/>
        <v>81.25</v>
      </c>
    </row>
    <row r="95" spans="1:11" x14ac:dyDescent="0.25">
      <c r="A95" s="25" t="str">
        <f>homedepotledrbr!$Y179</f>
        <v>BR30</v>
      </c>
      <c r="B95">
        <f>homedepotledrbr!$AN179</f>
        <v>8</v>
      </c>
      <c r="C95">
        <f>homedepotledrbr!$AM179</f>
        <v>75</v>
      </c>
      <c r="D95">
        <f>homedepotledrbr!$Q179</f>
        <v>80</v>
      </c>
      <c r="E95">
        <f>homedepotledrbr!$AC179</f>
        <v>850</v>
      </c>
      <c r="F95" s="2">
        <f>homedepotledrbr!$H179</f>
        <v>13.97</v>
      </c>
      <c r="G95">
        <f>homedepotledrbr!$AE179</f>
        <v>1</v>
      </c>
      <c r="H95" s="2">
        <f t="shared" si="7"/>
        <v>13.97</v>
      </c>
      <c r="J95" s="31">
        <f t="shared" si="8"/>
        <v>106.25</v>
      </c>
      <c r="K95" s="30">
        <f t="shared" si="9"/>
        <v>290.25</v>
      </c>
    </row>
    <row r="96" spans="1:11" x14ac:dyDescent="0.25">
      <c r="A96" s="25" t="str">
        <f>homedepotledrbr!$Y95</f>
        <v>R20</v>
      </c>
      <c r="B96">
        <f>homedepotledrbr!$AN95</f>
        <v>8.5</v>
      </c>
      <c r="C96">
        <f>homedepotledrbr!$AM95</f>
        <v>50</v>
      </c>
      <c r="D96">
        <f>homedepotledrbr!$Q95</f>
        <v>90</v>
      </c>
      <c r="E96">
        <f>homedepotledrbr!$AC95</f>
        <v>520</v>
      </c>
      <c r="F96" s="2">
        <f>homedepotledrbr!$H95</f>
        <v>35.97</v>
      </c>
      <c r="G96">
        <f>homedepotledrbr!$AE95</f>
        <v>2</v>
      </c>
      <c r="H96" s="2">
        <f t="shared" si="7"/>
        <v>17.984999999999999</v>
      </c>
      <c r="J96" s="31">
        <f t="shared" si="8"/>
        <v>61.176470588235297</v>
      </c>
      <c r="K96" s="30">
        <f t="shared" si="9"/>
        <v>268.17647058823525</v>
      </c>
    </row>
    <row r="97" spans="1:11" x14ac:dyDescent="0.25">
      <c r="A97" s="25" t="str">
        <f>homedepotledrbr!$Y115</f>
        <v>BR20</v>
      </c>
      <c r="B97">
        <f>homedepotledrbr!$AN115</f>
        <v>8.5</v>
      </c>
      <c r="C97">
        <f>homedepotledrbr!$AM115</f>
        <v>50</v>
      </c>
      <c r="D97">
        <f>homedepotledrbr!$Q115</f>
        <v>91</v>
      </c>
      <c r="E97">
        <f>homedepotledrbr!$AC115</f>
        <v>520</v>
      </c>
      <c r="F97" s="2">
        <f>homedepotledrbr!$H115</f>
        <v>35.97</v>
      </c>
      <c r="G97">
        <f>homedepotledrbr!$AE115</f>
        <v>2</v>
      </c>
      <c r="H97" s="2">
        <f t="shared" si="7"/>
        <v>17.984999999999999</v>
      </c>
      <c r="J97" s="31">
        <f t="shared" si="8"/>
        <v>61.176470588235297</v>
      </c>
      <c r="K97" s="30">
        <f t="shared" si="9"/>
        <v>270.47647058823526</v>
      </c>
    </row>
    <row r="98" spans="1:11" x14ac:dyDescent="0.25">
      <c r="A98" s="25" t="str">
        <f>homedepotledrbr!$Y2</f>
        <v>BR30</v>
      </c>
      <c r="B98">
        <f>homedepotledrbr!$AN2</f>
        <v>8.5</v>
      </c>
      <c r="C98">
        <f>homedepotledrbr!$AM2</f>
        <v>65</v>
      </c>
      <c r="D98">
        <f>homedepotledrbr!$Q2</f>
        <v>80</v>
      </c>
      <c r="E98">
        <f>homedepotledrbr!$AC2</f>
        <v>800</v>
      </c>
      <c r="F98" s="2">
        <f>homedepotledrbr!$H2</f>
        <v>49.97</v>
      </c>
      <c r="G98">
        <f>homedepotledrbr!$AE2</f>
        <v>2</v>
      </c>
      <c r="H98" s="2">
        <f t="shared" si="7"/>
        <v>24.984999999999999</v>
      </c>
      <c r="J98" s="31">
        <f t="shared" si="8"/>
        <v>94.117647058823536</v>
      </c>
      <c r="K98" s="30">
        <f t="shared" si="9"/>
        <v>278.11764705882354</v>
      </c>
    </row>
    <row r="99" spans="1:11" x14ac:dyDescent="0.25">
      <c r="A99" s="25" t="str">
        <f>homedepotledrbr!$Y82</f>
        <v>R30</v>
      </c>
      <c r="B99">
        <f>homedepotledrbr!$AN82</f>
        <v>8.5</v>
      </c>
      <c r="C99">
        <f>homedepotledrbr!$AM82</f>
        <v>65</v>
      </c>
      <c r="D99">
        <f>homedepotledrbr!$Q82</f>
        <v>80</v>
      </c>
      <c r="E99">
        <f>homedepotledrbr!$AC82</f>
        <v>650</v>
      </c>
      <c r="F99" s="2">
        <f>homedepotledrbr!$H82</f>
        <v>15.25</v>
      </c>
      <c r="G99">
        <f>homedepotledrbr!$AE82</f>
        <v>1</v>
      </c>
      <c r="H99" s="2">
        <f t="shared" si="7"/>
        <v>15.25</v>
      </c>
      <c r="J99" s="31">
        <f t="shared" si="8"/>
        <v>76.470588235294116</v>
      </c>
      <c r="K99" s="30">
        <f t="shared" si="9"/>
        <v>260.47058823529414</v>
      </c>
    </row>
    <row r="100" spans="1:11" x14ac:dyDescent="0.25">
      <c r="A100" s="25" t="str">
        <f>homedepotledrbr!$Y118</f>
        <v>BR30</v>
      </c>
      <c r="B100">
        <f>homedepotledrbr!$AN118</f>
        <v>8.5</v>
      </c>
      <c r="C100">
        <f>homedepotledrbr!$AM118</f>
        <v>65</v>
      </c>
      <c r="D100">
        <f>homedepotledrbr!$Q118</f>
        <v>82</v>
      </c>
      <c r="E100">
        <f>homedepotledrbr!$AC118</f>
        <v>700</v>
      </c>
      <c r="F100" s="2">
        <f>homedepotledrbr!$H118</f>
        <v>41.64</v>
      </c>
      <c r="G100">
        <f>homedepotledrbr!$AE118</f>
        <v>6</v>
      </c>
      <c r="H100" s="2">
        <f t="shared" si="7"/>
        <v>6.94</v>
      </c>
      <c r="J100" s="31">
        <f t="shared" si="8"/>
        <v>82.352941176470594</v>
      </c>
      <c r="K100" s="30">
        <f t="shared" si="9"/>
        <v>270.95294117647057</v>
      </c>
    </row>
    <row r="101" spans="1:11" x14ac:dyDescent="0.25">
      <c r="A101" s="25" t="str">
        <f>homedepotledrbr!$Y165</f>
        <v>BR30</v>
      </c>
      <c r="B101">
        <f>homedepotledrbr!$AN165</f>
        <v>8.5</v>
      </c>
      <c r="C101">
        <f>homedepotledrbr!$AM165</f>
        <v>65</v>
      </c>
      <c r="D101">
        <f>homedepotledrbr!$Q165</f>
        <v>80</v>
      </c>
      <c r="E101">
        <f>homedepotledrbr!$AC165</f>
        <v>650</v>
      </c>
      <c r="F101" s="2">
        <f>homedepotledrbr!$H165</f>
        <v>37.94</v>
      </c>
      <c r="G101">
        <f>homedepotledrbr!$AE165</f>
        <v>12</v>
      </c>
      <c r="H101" s="2">
        <f t="shared" si="7"/>
        <v>3.1616666666666666</v>
      </c>
      <c r="J101" s="31">
        <f t="shared" si="8"/>
        <v>76.470588235294116</v>
      </c>
      <c r="K101" s="30">
        <f t="shared" si="9"/>
        <v>260.47058823529414</v>
      </c>
    </row>
    <row r="102" spans="1:11" x14ac:dyDescent="0.25">
      <c r="A102" s="25" t="str">
        <f>homedepotledrbr!$Y166</f>
        <v>BR30</v>
      </c>
      <c r="B102">
        <f>homedepotledrbr!$AN166</f>
        <v>8.5</v>
      </c>
      <c r="C102">
        <f>homedepotledrbr!$AM166</f>
        <v>65</v>
      </c>
      <c r="D102">
        <f>homedepotledrbr!$Q166</f>
        <v>80</v>
      </c>
      <c r="E102">
        <f>homedepotledrbr!$AC166</f>
        <v>650</v>
      </c>
      <c r="F102" s="2">
        <f>homedepotledrbr!$H166</f>
        <v>19.97</v>
      </c>
      <c r="G102">
        <f>homedepotledrbr!$AE166</f>
        <v>6</v>
      </c>
      <c r="H102" s="2">
        <f t="shared" si="7"/>
        <v>3.3283333333333331</v>
      </c>
      <c r="J102" s="31">
        <f t="shared" si="8"/>
        <v>76.470588235294116</v>
      </c>
      <c r="K102" s="30">
        <f t="shared" si="9"/>
        <v>260.47058823529414</v>
      </c>
    </row>
    <row r="103" spans="1:11" x14ac:dyDescent="0.25">
      <c r="A103" s="25" t="str">
        <f>homedepotledrbr!$Y167</f>
        <v>BR30</v>
      </c>
      <c r="B103">
        <f>homedepotledrbr!$AN167</f>
        <v>8.5</v>
      </c>
      <c r="C103">
        <f>homedepotledrbr!$AM167</f>
        <v>65</v>
      </c>
      <c r="D103">
        <f>homedepotledrbr!$Q167</f>
        <v>80</v>
      </c>
      <c r="E103">
        <f>homedepotledrbr!$AC167</f>
        <v>680</v>
      </c>
      <c r="F103" s="2">
        <f>homedepotledrbr!$H167</f>
        <v>22.97</v>
      </c>
      <c r="G103">
        <f>homedepotledrbr!$AE167</f>
        <v>6</v>
      </c>
      <c r="H103" s="2">
        <f t="shared" si="7"/>
        <v>3.8283333333333331</v>
      </c>
      <c r="J103" s="31">
        <f t="shared" si="8"/>
        <v>80</v>
      </c>
      <c r="K103" s="30">
        <f t="shared" si="9"/>
        <v>264</v>
      </c>
    </row>
    <row r="104" spans="1:11" x14ac:dyDescent="0.25">
      <c r="A104" s="26" t="str">
        <f>lowesledrbr!$I3</f>
        <v>BR30</v>
      </c>
      <c r="B104">
        <f>lowesledrbr!$K3</f>
        <v>8.5</v>
      </c>
      <c r="C104">
        <f>lowesledrbr!$O3</f>
        <v>65</v>
      </c>
      <c r="E104">
        <f>lowesledrbr!$J3</f>
        <v>650</v>
      </c>
      <c r="F104" s="2">
        <f>lowesledrbr!$F3</f>
        <v>15.98</v>
      </c>
      <c r="G104">
        <f>lowesledrbr!$L3</f>
        <v>3</v>
      </c>
      <c r="H104" s="2">
        <f t="shared" si="7"/>
        <v>5.3266666666666671</v>
      </c>
      <c r="J104" s="31">
        <f t="shared" si="8"/>
        <v>76.470588235294116</v>
      </c>
      <c r="K104" s="30">
        <f t="shared" si="9"/>
        <v>76.470588235294116</v>
      </c>
    </row>
    <row r="105" spans="1:11" x14ac:dyDescent="0.25">
      <c r="A105" s="26" t="str">
        <f>lowesledrbr!$I9</f>
        <v>BR30</v>
      </c>
      <c r="B105">
        <f>lowesledrbr!$K9</f>
        <v>8.5</v>
      </c>
      <c r="C105">
        <f>lowesledrbr!$O9</f>
        <v>65</v>
      </c>
      <c r="E105">
        <f>lowesledrbr!$J9</f>
        <v>650</v>
      </c>
      <c r="F105" s="2">
        <f>lowesledrbr!$F9</f>
        <v>12.98</v>
      </c>
      <c r="G105">
        <f>lowesledrbr!$L9</f>
        <v>3</v>
      </c>
      <c r="H105" s="2">
        <f t="shared" si="7"/>
        <v>4.3266666666666671</v>
      </c>
      <c r="J105" s="31">
        <f t="shared" si="8"/>
        <v>76.470588235294116</v>
      </c>
      <c r="K105" s="30">
        <f t="shared" si="9"/>
        <v>76.470588235294116</v>
      </c>
    </row>
    <row r="106" spans="1:11" x14ac:dyDescent="0.25">
      <c r="A106" s="25" t="str">
        <f>homedepotledrbr!$Y113</f>
        <v>R20</v>
      </c>
      <c r="B106">
        <f>homedepotledrbr!$AN113</f>
        <v>9</v>
      </c>
      <c r="C106">
        <f>homedepotledrbr!$AM113</f>
        <v>50</v>
      </c>
      <c r="D106">
        <f>homedepotledrbr!$Q113</f>
        <v>82</v>
      </c>
      <c r="E106">
        <f>homedepotledrbr!$AC113</f>
        <v>500</v>
      </c>
      <c r="F106" s="2">
        <f>homedepotledrbr!$H113</f>
        <v>10.53</v>
      </c>
      <c r="G106">
        <f>homedepotledrbr!$AE113</f>
        <v>1</v>
      </c>
      <c r="H106" s="2">
        <f t="shared" si="7"/>
        <v>10.53</v>
      </c>
      <c r="J106" s="31">
        <f t="shared" si="8"/>
        <v>55.555555555555557</v>
      </c>
      <c r="K106" s="30">
        <f t="shared" si="9"/>
        <v>244.15555555555557</v>
      </c>
    </row>
    <row r="107" spans="1:11" x14ac:dyDescent="0.25">
      <c r="A107" s="25" t="str">
        <f>homedepotledrbr!$Y116</f>
        <v>R20</v>
      </c>
      <c r="B107">
        <f>homedepotledrbr!$AN116</f>
        <v>9</v>
      </c>
      <c r="C107">
        <f>homedepotledrbr!$AM116</f>
        <v>50</v>
      </c>
      <c r="D107">
        <f>homedepotledrbr!$Q116</f>
        <v>82</v>
      </c>
      <c r="E107">
        <f>homedepotledrbr!$AC116</f>
        <v>500</v>
      </c>
      <c r="F107" s="2">
        <f>homedepotledrbr!$H116</f>
        <v>109.99</v>
      </c>
      <c r="G107">
        <f>homedepotledrbr!$AE116</f>
        <v>8</v>
      </c>
      <c r="H107" s="2">
        <f t="shared" si="7"/>
        <v>13.748749999999999</v>
      </c>
      <c r="J107" s="31">
        <f t="shared" si="8"/>
        <v>55.555555555555557</v>
      </c>
      <c r="K107" s="30">
        <f t="shared" si="9"/>
        <v>244.15555555555557</v>
      </c>
    </row>
    <row r="108" spans="1:11" x14ac:dyDescent="0.25">
      <c r="A108" s="22" t="str">
        <f>'1000bulbsledrbr'!$N2</f>
        <v>BR30</v>
      </c>
      <c r="B108">
        <f>'1000bulbsledrbr'!$P2</f>
        <v>9</v>
      </c>
      <c r="C108">
        <f>'1000bulbsledrbr'!$U2</f>
        <v>65</v>
      </c>
      <c r="D108">
        <f>'1000bulbsledrbr'!$S2</f>
        <v>80</v>
      </c>
      <c r="E108">
        <f>'1000bulbsledrbr'!$O2</f>
        <v>740</v>
      </c>
      <c r="F108" s="2">
        <f>'1000bulbsledrbr'!$I2</f>
        <v>6.49</v>
      </c>
      <c r="G108">
        <f>'1000bulbsledrbr'!$R2</f>
        <v>1</v>
      </c>
      <c r="H108" s="2">
        <f t="shared" si="7"/>
        <v>6.49</v>
      </c>
      <c r="I108" t="str">
        <f>'1000bulbsledrbr'!$V2</f>
        <v>Certified</v>
      </c>
      <c r="J108" s="31">
        <f t="shared" si="8"/>
        <v>82.222222222222229</v>
      </c>
      <c r="K108" s="30">
        <f t="shared" si="9"/>
        <v>266.22222222222223</v>
      </c>
    </row>
    <row r="109" spans="1:11" x14ac:dyDescent="0.25">
      <c r="A109" s="22" t="str">
        <f>'1000bulbsledrbr'!$N13</f>
        <v>BR30</v>
      </c>
      <c r="B109">
        <f>'1000bulbsledrbr'!$P13</f>
        <v>9</v>
      </c>
      <c r="C109">
        <f>'1000bulbsledrbr'!$U13</f>
        <v>65</v>
      </c>
      <c r="D109">
        <f>'1000bulbsledrbr'!$S13</f>
        <v>80</v>
      </c>
      <c r="E109">
        <f>'1000bulbsledrbr'!$O13</f>
        <v>575</v>
      </c>
      <c r="F109" s="2">
        <f>'1000bulbsledrbr'!$I13</f>
        <v>6.36</v>
      </c>
      <c r="G109">
        <f>'1000bulbsledrbr'!$R13</f>
        <v>1</v>
      </c>
      <c r="H109" s="2">
        <f t="shared" si="7"/>
        <v>6.36</v>
      </c>
      <c r="I109" t="str">
        <f>'1000bulbsledrbr'!$V13</f>
        <v>No</v>
      </c>
      <c r="J109" s="31">
        <f t="shared" si="8"/>
        <v>63.888888888888886</v>
      </c>
    </row>
    <row r="110" spans="1:11" x14ac:dyDescent="0.25">
      <c r="A110" s="22" t="str">
        <f>'1000bulbsledrbr'!$N23</f>
        <v>BR30</v>
      </c>
      <c r="B110">
        <f>'1000bulbsledrbr'!$P23</f>
        <v>9</v>
      </c>
      <c r="C110">
        <f>'1000bulbsledrbr'!$U23</f>
        <v>65</v>
      </c>
      <c r="D110">
        <f>'1000bulbsledrbr'!$S23</f>
        <v>84</v>
      </c>
      <c r="E110">
        <f>'1000bulbsledrbr'!$O23</f>
        <v>650</v>
      </c>
      <c r="F110" s="2">
        <f>'1000bulbsledrbr'!$I23</f>
        <v>4.99</v>
      </c>
      <c r="G110">
        <f>'1000bulbsledrbr'!$R23</f>
        <v>1</v>
      </c>
      <c r="H110" s="2">
        <f t="shared" si="7"/>
        <v>4.99</v>
      </c>
      <c r="I110" t="str">
        <f>'1000bulbsledrbr'!$V23</f>
        <v>Certified</v>
      </c>
      <c r="J110" s="31">
        <f t="shared" si="8"/>
        <v>72.222222222222229</v>
      </c>
      <c r="K110" s="30">
        <f>2.3*D110+J110</f>
        <v>265.42222222222222</v>
      </c>
    </row>
    <row r="111" spans="1:11" x14ac:dyDescent="0.25">
      <c r="A111" s="22" t="str">
        <f>'1000bulbsledrbr'!$N25</f>
        <v>BR30</v>
      </c>
      <c r="B111">
        <f>'1000bulbsledrbr'!$P25</f>
        <v>9</v>
      </c>
      <c r="C111">
        <f>'1000bulbsledrbr'!$U25</f>
        <v>65</v>
      </c>
      <c r="D111">
        <f>'1000bulbsledrbr'!$S25</f>
        <v>80</v>
      </c>
      <c r="E111">
        <f>'1000bulbsledrbr'!$O25</f>
        <v>650</v>
      </c>
      <c r="F111" s="2">
        <f>'1000bulbsledrbr'!$I25</f>
        <v>4.49</v>
      </c>
      <c r="G111">
        <f>'1000bulbsledrbr'!$R25</f>
        <v>1</v>
      </c>
      <c r="H111" s="2">
        <f t="shared" si="7"/>
        <v>4.49</v>
      </c>
      <c r="I111" t="str">
        <f>'1000bulbsledrbr'!$V25</f>
        <v>No</v>
      </c>
      <c r="J111" s="31">
        <f t="shared" si="8"/>
        <v>72.222222222222229</v>
      </c>
    </row>
    <row r="112" spans="1:11" x14ac:dyDescent="0.25">
      <c r="A112" s="22" t="str">
        <f>'1000bulbsledrbr'!$N36</f>
        <v>BR30</v>
      </c>
      <c r="B112">
        <f>'1000bulbsledrbr'!$P36</f>
        <v>9</v>
      </c>
      <c r="C112">
        <f>'1000bulbsledrbr'!$U36</f>
        <v>65</v>
      </c>
      <c r="D112">
        <f>'1000bulbsledrbr'!$S36</f>
        <v>82</v>
      </c>
      <c r="E112">
        <f>'1000bulbsledrbr'!$O36</f>
        <v>650</v>
      </c>
      <c r="F112" s="2">
        <f>'1000bulbsledrbr'!$I36</f>
        <v>3.79</v>
      </c>
      <c r="G112">
        <f>'1000bulbsledrbr'!$R36</f>
        <v>1</v>
      </c>
      <c r="H112" s="2">
        <f t="shared" si="7"/>
        <v>3.79</v>
      </c>
      <c r="I112" t="str">
        <f>'1000bulbsledrbr'!$V36</f>
        <v>Certified</v>
      </c>
      <c r="J112" s="31">
        <f t="shared" si="8"/>
        <v>72.222222222222229</v>
      </c>
      <c r="K112" s="30">
        <f>2.3*D112+J112</f>
        <v>260.82222222222219</v>
      </c>
    </row>
    <row r="113" spans="1:11" x14ac:dyDescent="0.25">
      <c r="A113" s="22" t="str">
        <f>'1000bulbsledrbr'!$N38</f>
        <v>BR30</v>
      </c>
      <c r="B113">
        <f>'1000bulbsledrbr'!$P38</f>
        <v>9</v>
      </c>
      <c r="C113">
        <f>'1000bulbsledrbr'!$U38</f>
        <v>65</v>
      </c>
      <c r="D113">
        <f>'1000bulbsledrbr'!$S38</f>
        <v>80</v>
      </c>
      <c r="E113">
        <f>'1000bulbsledrbr'!$O38</f>
        <v>650</v>
      </c>
      <c r="F113" s="2">
        <f>'1000bulbsledrbr'!$I38</f>
        <v>11.48</v>
      </c>
      <c r="G113">
        <f>'1000bulbsledrbr'!$R38</f>
        <v>1</v>
      </c>
      <c r="H113" s="2">
        <f t="shared" si="7"/>
        <v>11.48</v>
      </c>
      <c r="I113" t="str">
        <f>'1000bulbsledrbr'!$V38</f>
        <v>Certified</v>
      </c>
      <c r="J113" s="31">
        <f t="shared" si="8"/>
        <v>72.222222222222229</v>
      </c>
      <c r="K113" s="30">
        <f>2.3*D113+J113</f>
        <v>256.22222222222223</v>
      </c>
    </row>
    <row r="114" spans="1:11" x14ac:dyDescent="0.25">
      <c r="A114" s="22" t="str">
        <f>'1000bulbsledrbr'!$N41</f>
        <v>BR30</v>
      </c>
      <c r="B114">
        <f>'1000bulbsledrbr'!$P41</f>
        <v>9</v>
      </c>
      <c r="C114">
        <f>'1000bulbsledrbr'!$U41</f>
        <v>65</v>
      </c>
      <c r="D114">
        <f>'1000bulbsledrbr'!$S41</f>
        <v>80</v>
      </c>
      <c r="E114">
        <f>'1000bulbsledrbr'!$O41</f>
        <v>720</v>
      </c>
      <c r="F114" s="2">
        <f>'1000bulbsledrbr'!$I41</f>
        <v>5.99</v>
      </c>
      <c r="G114">
        <f>'1000bulbsledrbr'!$R41</f>
        <v>1</v>
      </c>
      <c r="H114" s="2">
        <f t="shared" si="7"/>
        <v>5.99</v>
      </c>
      <c r="I114" t="str">
        <f>'1000bulbsledrbr'!$V41</f>
        <v>Certified</v>
      </c>
      <c r="J114" s="31">
        <f t="shared" si="8"/>
        <v>80</v>
      </c>
      <c r="K114" s="30">
        <f>2.3*D114+J114</f>
        <v>264</v>
      </c>
    </row>
    <row r="115" spans="1:11" x14ac:dyDescent="0.25">
      <c r="A115" s="22" t="str">
        <f>'1000bulbsledrbr'!$N44</f>
        <v>BR30</v>
      </c>
      <c r="B115">
        <f>'1000bulbsledrbr'!$P44</f>
        <v>9</v>
      </c>
      <c r="C115">
        <f>'1000bulbsledrbr'!$U44</f>
        <v>65</v>
      </c>
      <c r="D115">
        <f>'1000bulbsledrbr'!$S44</f>
        <v>90</v>
      </c>
      <c r="E115">
        <f>'1000bulbsledrbr'!$O44</f>
        <v>650</v>
      </c>
      <c r="F115" s="2">
        <f>'1000bulbsledrbr'!$I44</f>
        <v>4.25</v>
      </c>
      <c r="G115">
        <f>'1000bulbsledrbr'!$R44</f>
        <v>1</v>
      </c>
      <c r="H115" s="2">
        <f t="shared" si="7"/>
        <v>4.25</v>
      </c>
      <c r="I115" t="str">
        <f>'1000bulbsledrbr'!$V44</f>
        <v>No</v>
      </c>
      <c r="J115" s="31">
        <f t="shared" si="8"/>
        <v>72.222222222222229</v>
      </c>
    </row>
    <row r="116" spans="1:11" x14ac:dyDescent="0.25">
      <c r="A116" s="22" t="str">
        <f>'1000bulbsledrbr'!$N47</f>
        <v>BR30</v>
      </c>
      <c r="B116">
        <f>'1000bulbsledrbr'!$P47</f>
        <v>9</v>
      </c>
      <c r="C116">
        <f>'1000bulbsledrbr'!$U47</f>
        <v>65</v>
      </c>
      <c r="D116">
        <f>'1000bulbsledrbr'!$S47</f>
        <v>80</v>
      </c>
      <c r="E116">
        <f>'1000bulbsledrbr'!$O47</f>
        <v>650</v>
      </c>
      <c r="F116" s="2">
        <f>'1000bulbsledrbr'!$I47</f>
        <v>3.49</v>
      </c>
      <c r="G116">
        <f>'1000bulbsledrbr'!$R47</f>
        <v>1</v>
      </c>
      <c r="H116" s="2">
        <f t="shared" si="7"/>
        <v>3.49</v>
      </c>
      <c r="I116" t="str">
        <f>'1000bulbsledrbr'!$V47</f>
        <v>No</v>
      </c>
      <c r="J116" s="31">
        <f t="shared" si="8"/>
        <v>72.222222222222229</v>
      </c>
    </row>
    <row r="117" spans="1:11" x14ac:dyDescent="0.25">
      <c r="A117" s="22" t="str">
        <f>'1000bulbsledrbr'!$N51</f>
        <v>BR30</v>
      </c>
      <c r="B117">
        <f>'1000bulbsledrbr'!$P51</f>
        <v>9</v>
      </c>
      <c r="C117">
        <f>'1000bulbsledrbr'!$U51</f>
        <v>65</v>
      </c>
      <c r="D117">
        <f>'1000bulbsledrbr'!$S51</f>
        <v>82</v>
      </c>
      <c r="E117">
        <f>'1000bulbsledrbr'!$O51</f>
        <v>650</v>
      </c>
      <c r="F117" s="2">
        <f>'1000bulbsledrbr'!$I51</f>
        <v>3.99</v>
      </c>
      <c r="G117">
        <f>'1000bulbsledrbr'!$R51</f>
        <v>1</v>
      </c>
      <c r="H117" s="2">
        <f t="shared" si="7"/>
        <v>3.99</v>
      </c>
      <c r="I117" t="str">
        <f>'1000bulbsledrbr'!$V51</f>
        <v>Certified</v>
      </c>
      <c r="J117" s="31">
        <f t="shared" si="8"/>
        <v>72.222222222222229</v>
      </c>
      <c r="K117" s="30">
        <f>2.3*D117+J117</f>
        <v>260.82222222222219</v>
      </c>
    </row>
    <row r="118" spans="1:11" x14ac:dyDescent="0.25">
      <c r="A118" s="22" t="str">
        <f>'1000bulbsledrbr'!$N60</f>
        <v>BR30</v>
      </c>
      <c r="B118">
        <f>'1000bulbsledrbr'!$P60</f>
        <v>9</v>
      </c>
      <c r="C118">
        <f>'1000bulbsledrbr'!$U60</f>
        <v>65</v>
      </c>
      <c r="D118">
        <f>'1000bulbsledrbr'!$S60</f>
        <v>80</v>
      </c>
      <c r="E118">
        <f>'1000bulbsledrbr'!$O60</f>
        <v>650</v>
      </c>
      <c r="F118" s="2">
        <f>'1000bulbsledrbr'!$I60</f>
        <v>3.99</v>
      </c>
      <c r="G118">
        <f>'1000bulbsledrbr'!$R60</f>
        <v>1</v>
      </c>
      <c r="H118" s="2">
        <f t="shared" si="7"/>
        <v>3.99</v>
      </c>
      <c r="I118" t="str">
        <f>'1000bulbsledrbr'!$V60</f>
        <v>No</v>
      </c>
      <c r="J118" s="31">
        <f t="shared" si="8"/>
        <v>72.222222222222229</v>
      </c>
    </row>
    <row r="119" spans="1:11" x14ac:dyDescent="0.25">
      <c r="A119" s="25" t="str">
        <f>homedepotledrbr!$Y5</f>
        <v>BR30</v>
      </c>
      <c r="B119">
        <f>homedepotledrbr!$AN5</f>
        <v>9</v>
      </c>
      <c r="C119">
        <f>homedepotledrbr!$AM5</f>
        <v>65</v>
      </c>
      <c r="D119">
        <f>homedepotledrbr!$Q5</f>
        <v>93</v>
      </c>
      <c r="E119">
        <f>homedepotledrbr!$AC5</f>
        <v>650</v>
      </c>
      <c r="F119" s="2">
        <f>homedepotledrbr!$H5</f>
        <v>5.98</v>
      </c>
      <c r="G119">
        <f>homedepotledrbr!$AE5</f>
        <v>2</v>
      </c>
      <c r="H119" s="2">
        <f t="shared" si="7"/>
        <v>2.99</v>
      </c>
      <c r="J119" s="31">
        <f t="shared" si="8"/>
        <v>72.222222222222229</v>
      </c>
      <c r="K119" s="30">
        <f t="shared" ref="K119:K150" si="10">2.3*D119+J119</f>
        <v>286.12222222222221</v>
      </c>
    </row>
    <row r="120" spans="1:11" x14ac:dyDescent="0.25">
      <c r="A120" s="25" t="str">
        <f>homedepotledrbr!$Y7</f>
        <v>BR30</v>
      </c>
      <c r="B120">
        <f>homedepotledrbr!$AN7</f>
        <v>9</v>
      </c>
      <c r="C120">
        <f>homedepotledrbr!$AM7</f>
        <v>65</v>
      </c>
      <c r="D120">
        <f>homedepotledrbr!$Q7</f>
        <v>80</v>
      </c>
      <c r="E120">
        <f>homedepotledrbr!$AC7</f>
        <v>650</v>
      </c>
      <c r="F120" s="2">
        <f>homedepotledrbr!$H7</f>
        <v>7.06</v>
      </c>
      <c r="G120">
        <f>homedepotledrbr!$AE7</f>
        <v>1</v>
      </c>
      <c r="H120" s="2">
        <f t="shared" si="7"/>
        <v>7.06</v>
      </c>
      <c r="J120" s="31">
        <f t="shared" si="8"/>
        <v>72.222222222222229</v>
      </c>
      <c r="K120" s="30">
        <f t="shared" si="10"/>
        <v>256.22222222222223</v>
      </c>
    </row>
    <row r="121" spans="1:11" x14ac:dyDescent="0.25">
      <c r="A121" s="25" t="str">
        <f>homedepotledrbr!$Y9</f>
        <v>BR30</v>
      </c>
      <c r="B121">
        <f>homedepotledrbr!$AN9</f>
        <v>9</v>
      </c>
      <c r="C121">
        <f>homedepotledrbr!$AM9</f>
        <v>65</v>
      </c>
      <c r="D121">
        <f>homedepotledrbr!$Q9</f>
        <v>80</v>
      </c>
      <c r="E121">
        <f>homedepotledrbr!$AC9</f>
        <v>650</v>
      </c>
      <c r="F121" s="2">
        <f>homedepotledrbr!$H9</f>
        <v>26.88</v>
      </c>
      <c r="G121">
        <f>homedepotledrbr!$AE9</f>
        <v>12</v>
      </c>
      <c r="H121" s="2">
        <f t="shared" si="7"/>
        <v>2.2399999999999998</v>
      </c>
      <c r="J121" s="31">
        <f t="shared" si="8"/>
        <v>72.222222222222229</v>
      </c>
      <c r="K121" s="30">
        <f t="shared" si="10"/>
        <v>256.22222222222223</v>
      </c>
    </row>
    <row r="122" spans="1:11" x14ac:dyDescent="0.25">
      <c r="A122" s="25" t="str">
        <f>homedepotledrbr!$Y10</f>
        <v>BR30</v>
      </c>
      <c r="B122">
        <f>homedepotledrbr!$AN10</f>
        <v>9</v>
      </c>
      <c r="C122">
        <f>homedepotledrbr!$AM10</f>
        <v>65</v>
      </c>
      <c r="D122">
        <f>homedepotledrbr!$Q10</f>
        <v>80</v>
      </c>
      <c r="E122">
        <f>homedepotledrbr!$AC10</f>
        <v>650</v>
      </c>
      <c r="F122" s="2">
        <f>homedepotledrbr!$H10</f>
        <v>6.97</v>
      </c>
      <c r="G122">
        <f>homedepotledrbr!$AE10</f>
        <v>1</v>
      </c>
      <c r="H122" s="2">
        <f t="shared" si="7"/>
        <v>6.97</v>
      </c>
      <c r="J122" s="31">
        <f t="shared" si="8"/>
        <v>72.222222222222229</v>
      </c>
      <c r="K122" s="30">
        <f t="shared" si="10"/>
        <v>256.22222222222223</v>
      </c>
    </row>
    <row r="123" spans="1:11" x14ac:dyDescent="0.25">
      <c r="A123" s="25" t="str">
        <f>homedepotledrbr!$Y15</f>
        <v>BR30</v>
      </c>
      <c r="B123">
        <f>homedepotledrbr!$AN15</f>
        <v>9</v>
      </c>
      <c r="C123">
        <f>homedepotledrbr!$AM15</f>
        <v>65</v>
      </c>
      <c r="D123">
        <f>homedepotledrbr!$Q15</f>
        <v>80</v>
      </c>
      <c r="E123">
        <f>homedepotledrbr!$AC15</f>
        <v>650</v>
      </c>
      <c r="F123" s="2">
        <f>homedepotledrbr!$H15</f>
        <v>49.96</v>
      </c>
      <c r="G123">
        <f>homedepotledrbr!$AE15</f>
        <v>5</v>
      </c>
      <c r="H123" s="2">
        <f t="shared" si="7"/>
        <v>9.9920000000000009</v>
      </c>
      <c r="J123" s="31">
        <f t="shared" si="8"/>
        <v>72.222222222222229</v>
      </c>
      <c r="K123" s="30">
        <f t="shared" si="10"/>
        <v>256.22222222222223</v>
      </c>
    </row>
    <row r="124" spans="1:11" x14ac:dyDescent="0.25">
      <c r="A124" s="25" t="str">
        <f>homedepotledrbr!$Y16</f>
        <v>BR30</v>
      </c>
      <c r="B124">
        <f>homedepotledrbr!$AN16</f>
        <v>9</v>
      </c>
      <c r="C124">
        <f>homedepotledrbr!$AM16</f>
        <v>65</v>
      </c>
      <c r="D124">
        <f>homedepotledrbr!$Q16</f>
        <v>80</v>
      </c>
      <c r="E124">
        <f>homedepotledrbr!$AC16</f>
        <v>650</v>
      </c>
      <c r="F124" s="2">
        <f>homedepotledrbr!$H16</f>
        <v>99.96</v>
      </c>
      <c r="G124">
        <f>homedepotledrbr!$AE16</f>
        <v>10</v>
      </c>
      <c r="H124" s="2">
        <f t="shared" si="7"/>
        <v>9.9959999999999987</v>
      </c>
      <c r="J124" s="31">
        <f t="shared" si="8"/>
        <v>72.222222222222229</v>
      </c>
      <c r="K124" s="30">
        <f t="shared" si="10"/>
        <v>256.22222222222223</v>
      </c>
    </row>
    <row r="125" spans="1:11" x14ac:dyDescent="0.25">
      <c r="A125" s="25" t="str">
        <f>homedepotledrbr!$Y22</f>
        <v>BR30</v>
      </c>
      <c r="B125">
        <f>homedepotledrbr!$AN22</f>
        <v>9</v>
      </c>
      <c r="C125">
        <f>homedepotledrbr!$AM22</f>
        <v>65</v>
      </c>
      <c r="D125">
        <f>homedepotledrbr!$Q22</f>
        <v>82</v>
      </c>
      <c r="E125">
        <f>homedepotledrbr!$AC22</f>
        <v>700</v>
      </c>
      <c r="F125" s="2">
        <f>homedepotledrbr!$H22</f>
        <v>37.99</v>
      </c>
      <c r="G125">
        <f>homedepotledrbr!$AE22</f>
        <v>8</v>
      </c>
      <c r="H125" s="2">
        <f t="shared" si="7"/>
        <v>4.7487500000000002</v>
      </c>
      <c r="J125" s="31">
        <f t="shared" si="8"/>
        <v>77.777777777777771</v>
      </c>
      <c r="K125" s="30">
        <f t="shared" si="10"/>
        <v>266.37777777777774</v>
      </c>
    </row>
    <row r="126" spans="1:11" x14ac:dyDescent="0.25">
      <c r="A126" s="25" t="str">
        <f>homedepotledrbr!$Y24</f>
        <v>BR30</v>
      </c>
      <c r="B126">
        <f>homedepotledrbr!$AN24</f>
        <v>9</v>
      </c>
      <c r="C126">
        <f>homedepotledrbr!$AM24</f>
        <v>65</v>
      </c>
      <c r="D126">
        <f>homedepotledrbr!$Q24</f>
        <v>80</v>
      </c>
      <c r="E126">
        <f>homedepotledrbr!$AC24</f>
        <v>650</v>
      </c>
      <c r="F126" s="2">
        <f>homedepotledrbr!$H24</f>
        <v>9.5</v>
      </c>
      <c r="G126">
        <f>homedepotledrbr!$AE24</f>
        <v>1</v>
      </c>
      <c r="H126" s="2">
        <f t="shared" si="7"/>
        <v>9.5</v>
      </c>
      <c r="J126" s="31">
        <f t="shared" si="8"/>
        <v>72.222222222222229</v>
      </c>
      <c r="K126" s="30">
        <f t="shared" si="10"/>
        <v>256.22222222222223</v>
      </c>
    </row>
    <row r="127" spans="1:11" x14ac:dyDescent="0.25">
      <c r="A127" s="25" t="str">
        <f>homedepotledrbr!$Y25</f>
        <v>BR30</v>
      </c>
      <c r="B127">
        <f>homedepotledrbr!$AN25</f>
        <v>9</v>
      </c>
      <c r="C127">
        <f>homedepotledrbr!$AM25</f>
        <v>65</v>
      </c>
      <c r="D127">
        <f>homedepotledrbr!$Q25</f>
        <v>80</v>
      </c>
      <c r="E127">
        <f>homedepotledrbr!$AC25</f>
        <v>780</v>
      </c>
      <c r="F127" s="2">
        <f>homedepotledrbr!$H25</f>
        <v>41.97</v>
      </c>
      <c r="G127">
        <f>homedepotledrbr!$AE25</f>
        <v>6</v>
      </c>
      <c r="H127" s="2">
        <f t="shared" ref="H127:H189" si="11">F127/G127</f>
        <v>6.9950000000000001</v>
      </c>
      <c r="J127" s="31">
        <f t="shared" si="8"/>
        <v>86.666666666666671</v>
      </c>
      <c r="K127" s="30">
        <f t="shared" si="10"/>
        <v>270.66666666666669</v>
      </c>
    </row>
    <row r="128" spans="1:11" x14ac:dyDescent="0.25">
      <c r="A128" s="25" t="str">
        <f>homedepotledrbr!$Y49</f>
        <v>BR30</v>
      </c>
      <c r="B128">
        <f>homedepotledrbr!$AN49</f>
        <v>9</v>
      </c>
      <c r="C128">
        <f>homedepotledrbr!$AM49</f>
        <v>65</v>
      </c>
      <c r="D128">
        <f>homedepotledrbr!$Q49</f>
        <v>80</v>
      </c>
      <c r="E128">
        <f>homedepotledrbr!$AC49</f>
        <v>650</v>
      </c>
      <c r="F128" s="2">
        <f>homedepotledrbr!$H49</f>
        <v>7.77</v>
      </c>
      <c r="G128">
        <f>homedepotledrbr!$AE49</f>
        <v>1</v>
      </c>
      <c r="H128" s="2">
        <f t="shared" si="11"/>
        <v>7.77</v>
      </c>
      <c r="J128" s="31">
        <f t="shared" si="8"/>
        <v>72.222222222222229</v>
      </c>
      <c r="K128" s="30">
        <f t="shared" si="10"/>
        <v>256.22222222222223</v>
      </c>
    </row>
    <row r="129" spans="1:11" x14ac:dyDescent="0.25">
      <c r="A129" s="25" t="str">
        <f>homedepotledrbr!$Y51</f>
        <v>BR30</v>
      </c>
      <c r="B129">
        <f>homedepotledrbr!$AN51</f>
        <v>9</v>
      </c>
      <c r="C129">
        <f>homedepotledrbr!$AM51</f>
        <v>65</v>
      </c>
      <c r="D129">
        <f>homedepotledrbr!$Q51</f>
        <v>80</v>
      </c>
      <c r="E129">
        <f>homedepotledrbr!$AC51</f>
        <v>650</v>
      </c>
      <c r="F129" s="2">
        <f>homedepotledrbr!$H51</f>
        <v>67.64</v>
      </c>
      <c r="G129">
        <f>homedepotledrbr!$AE51</f>
        <v>8</v>
      </c>
      <c r="H129" s="2">
        <f t="shared" si="11"/>
        <v>8.4550000000000001</v>
      </c>
      <c r="J129" s="31">
        <f t="shared" si="8"/>
        <v>72.222222222222229</v>
      </c>
      <c r="K129" s="30">
        <f t="shared" si="10"/>
        <v>256.22222222222223</v>
      </c>
    </row>
    <row r="130" spans="1:11" x14ac:dyDescent="0.25">
      <c r="A130" s="25" t="str">
        <f>homedepotledrbr!$Y55</f>
        <v>BR30</v>
      </c>
      <c r="B130">
        <f>homedepotledrbr!$AN55</f>
        <v>9</v>
      </c>
      <c r="C130">
        <f>homedepotledrbr!$AM55</f>
        <v>65</v>
      </c>
      <c r="D130">
        <f>homedepotledrbr!$Q55</f>
        <v>80</v>
      </c>
      <c r="E130">
        <f>homedepotledrbr!$AC55</f>
        <v>650</v>
      </c>
      <c r="F130" s="2">
        <f>homedepotledrbr!$H55</f>
        <v>19.97</v>
      </c>
      <c r="G130">
        <f>homedepotledrbr!$AE55</f>
        <v>3</v>
      </c>
      <c r="H130" s="2">
        <f t="shared" si="11"/>
        <v>6.6566666666666663</v>
      </c>
      <c r="J130" s="31">
        <f t="shared" ref="J130:J193" si="12">E130/B130</f>
        <v>72.222222222222229</v>
      </c>
      <c r="K130" s="30">
        <f t="shared" si="10"/>
        <v>256.22222222222223</v>
      </c>
    </row>
    <row r="131" spans="1:11" x14ac:dyDescent="0.25">
      <c r="A131" s="25" t="str">
        <f>homedepotledrbr!$Y57</f>
        <v>BR30</v>
      </c>
      <c r="B131">
        <f>homedepotledrbr!$AN57</f>
        <v>9</v>
      </c>
      <c r="C131">
        <f>homedepotledrbr!$AM57</f>
        <v>65</v>
      </c>
      <c r="D131">
        <f>homedepotledrbr!$Q57</f>
        <v>80</v>
      </c>
      <c r="E131">
        <f>homedepotledrbr!$AC57</f>
        <v>650</v>
      </c>
      <c r="F131" s="2">
        <f>homedepotledrbr!$H57</f>
        <v>92.64</v>
      </c>
      <c r="G131">
        <f>homedepotledrbr!$AE57</f>
        <v>8</v>
      </c>
      <c r="H131" s="2">
        <f t="shared" si="11"/>
        <v>11.58</v>
      </c>
      <c r="J131" s="31">
        <f t="shared" si="12"/>
        <v>72.222222222222229</v>
      </c>
      <c r="K131" s="30">
        <f t="shared" si="10"/>
        <v>256.22222222222223</v>
      </c>
    </row>
    <row r="132" spans="1:11" x14ac:dyDescent="0.25">
      <c r="A132" s="25" t="str">
        <f>homedepotledrbr!$Y70</f>
        <v>BR30</v>
      </c>
      <c r="B132">
        <f>homedepotledrbr!$AN70</f>
        <v>9</v>
      </c>
      <c r="C132">
        <f>homedepotledrbr!$AM70</f>
        <v>65</v>
      </c>
      <c r="D132">
        <f>homedepotledrbr!$Q70</f>
        <v>80</v>
      </c>
      <c r="E132">
        <f>homedepotledrbr!$AC70</f>
        <v>750</v>
      </c>
      <c r="F132" s="2">
        <f>homedepotledrbr!$H70</f>
        <v>39.97</v>
      </c>
      <c r="G132">
        <f>homedepotledrbr!$AE70</f>
        <v>6</v>
      </c>
      <c r="H132" s="2">
        <f t="shared" si="11"/>
        <v>6.6616666666666662</v>
      </c>
      <c r="J132" s="31">
        <f t="shared" si="12"/>
        <v>83.333333333333329</v>
      </c>
      <c r="K132" s="30">
        <f t="shared" si="10"/>
        <v>267.33333333333331</v>
      </c>
    </row>
    <row r="133" spans="1:11" x14ac:dyDescent="0.25">
      <c r="A133" s="25" t="str">
        <f>homedepotledrbr!$Y91</f>
        <v>BR30</v>
      </c>
      <c r="B133">
        <f>homedepotledrbr!$AN91</f>
        <v>9</v>
      </c>
      <c r="C133">
        <f>homedepotledrbr!$AM91</f>
        <v>65</v>
      </c>
      <c r="D133">
        <f>homedepotledrbr!$Q91</f>
        <v>80</v>
      </c>
      <c r="E133">
        <f>homedepotledrbr!$AC91</f>
        <v>750</v>
      </c>
      <c r="F133" s="2">
        <f>homedepotledrbr!$H91</f>
        <v>39.97</v>
      </c>
      <c r="G133">
        <f>homedepotledrbr!$AE91</f>
        <v>6</v>
      </c>
      <c r="H133" s="2">
        <f t="shared" si="11"/>
        <v>6.6616666666666662</v>
      </c>
      <c r="J133" s="31">
        <f t="shared" si="12"/>
        <v>83.333333333333329</v>
      </c>
      <c r="K133" s="30">
        <f t="shared" si="10"/>
        <v>267.33333333333331</v>
      </c>
    </row>
    <row r="134" spans="1:11" x14ac:dyDescent="0.25">
      <c r="A134" s="25" t="str">
        <f>homedepotledrbr!$Y92</f>
        <v>BR30</v>
      </c>
      <c r="B134">
        <f>homedepotledrbr!$AN92</f>
        <v>9</v>
      </c>
      <c r="C134">
        <f>homedepotledrbr!$AM92</f>
        <v>65</v>
      </c>
      <c r="D134">
        <f>homedepotledrbr!$Q92</f>
        <v>80</v>
      </c>
      <c r="E134">
        <f>homedepotledrbr!$AC92</f>
        <v>780</v>
      </c>
      <c r="F134" s="2">
        <f>homedepotledrbr!$H92</f>
        <v>8.49</v>
      </c>
      <c r="G134">
        <f>homedepotledrbr!$AE92</f>
        <v>1</v>
      </c>
      <c r="H134" s="2">
        <f t="shared" si="11"/>
        <v>8.49</v>
      </c>
      <c r="J134" s="31">
        <f t="shared" si="12"/>
        <v>86.666666666666671</v>
      </c>
      <c r="K134" s="30">
        <f t="shared" si="10"/>
        <v>270.66666666666669</v>
      </c>
    </row>
    <row r="135" spans="1:11" x14ac:dyDescent="0.25">
      <c r="A135" s="25" t="str">
        <f>homedepotledrbr!$Y98</f>
        <v>BR30</v>
      </c>
      <c r="B135">
        <f>homedepotledrbr!$AN98</f>
        <v>9</v>
      </c>
      <c r="C135">
        <f>homedepotledrbr!$AM98</f>
        <v>65</v>
      </c>
      <c r="D135">
        <f>homedepotledrbr!$Q98</f>
        <v>80</v>
      </c>
      <c r="E135">
        <f>homedepotledrbr!$AC98</f>
        <v>650</v>
      </c>
      <c r="F135" s="2">
        <f>homedepotledrbr!$H98</f>
        <v>37.99</v>
      </c>
      <c r="G135">
        <f>homedepotledrbr!$AE98</f>
        <v>8</v>
      </c>
      <c r="H135" s="2">
        <f t="shared" si="11"/>
        <v>4.7487500000000002</v>
      </c>
      <c r="J135" s="31">
        <f t="shared" si="12"/>
        <v>72.222222222222229</v>
      </c>
      <c r="K135" s="30">
        <f t="shared" si="10"/>
        <v>256.22222222222223</v>
      </c>
    </row>
    <row r="136" spans="1:11" x14ac:dyDescent="0.25">
      <c r="A136" s="25" t="str">
        <f>homedepotledrbr!$Y112</f>
        <v>BR30</v>
      </c>
      <c r="B136">
        <f>homedepotledrbr!$AN112</f>
        <v>9</v>
      </c>
      <c r="C136">
        <f>homedepotledrbr!$AM112</f>
        <v>65</v>
      </c>
      <c r="D136">
        <f>homedepotledrbr!$Q112</f>
        <v>82</v>
      </c>
      <c r="E136">
        <f>homedepotledrbr!$AC112</f>
        <v>650</v>
      </c>
      <c r="F136" s="2">
        <f>homedepotledrbr!$H112</f>
        <v>17.760000000000002</v>
      </c>
      <c r="G136">
        <f>homedepotledrbr!$AE112</f>
        <v>2</v>
      </c>
      <c r="H136" s="2">
        <f t="shared" si="11"/>
        <v>8.8800000000000008</v>
      </c>
      <c r="J136" s="31">
        <f t="shared" si="12"/>
        <v>72.222222222222229</v>
      </c>
      <c r="K136" s="30">
        <f t="shared" si="10"/>
        <v>260.82222222222219</v>
      </c>
    </row>
    <row r="137" spans="1:11" x14ac:dyDescent="0.25">
      <c r="A137" s="25" t="str">
        <f>homedepotledrbr!$Y138</f>
        <v>BR30</v>
      </c>
      <c r="B137">
        <f>homedepotledrbr!$AN138</f>
        <v>9</v>
      </c>
      <c r="C137">
        <f>homedepotledrbr!$AM138</f>
        <v>65</v>
      </c>
      <c r="D137">
        <f>homedepotledrbr!$Q138</f>
        <v>80</v>
      </c>
      <c r="E137">
        <f>homedepotledrbr!$AC138</f>
        <v>4000</v>
      </c>
      <c r="F137" s="2">
        <f>homedepotledrbr!$H138</f>
        <v>39.97</v>
      </c>
      <c r="G137">
        <f>homedepotledrbr!$AE138</f>
        <v>6</v>
      </c>
      <c r="H137" s="2">
        <f t="shared" si="11"/>
        <v>6.6616666666666662</v>
      </c>
      <c r="J137" s="31">
        <f t="shared" si="12"/>
        <v>444.44444444444446</v>
      </c>
      <c r="K137" s="30">
        <f t="shared" si="10"/>
        <v>628.44444444444446</v>
      </c>
    </row>
    <row r="138" spans="1:11" x14ac:dyDescent="0.25">
      <c r="A138" s="25" t="str">
        <f>homedepotledrbr!$Y156</f>
        <v>BR30</v>
      </c>
      <c r="B138">
        <f>homedepotledrbr!$AN156</f>
        <v>9</v>
      </c>
      <c r="C138">
        <f>homedepotledrbr!$AM156</f>
        <v>65</v>
      </c>
      <c r="D138">
        <f>homedepotledrbr!$Q156</f>
        <v>80</v>
      </c>
      <c r="E138">
        <f>homedepotledrbr!$AC156</f>
        <v>630</v>
      </c>
      <c r="F138" s="2">
        <f>homedepotledrbr!$H156</f>
        <v>99.97</v>
      </c>
      <c r="G138">
        <f>homedepotledrbr!$AE156</f>
        <v>2</v>
      </c>
      <c r="H138" s="2">
        <f t="shared" si="11"/>
        <v>49.984999999999999</v>
      </c>
      <c r="J138" s="31">
        <f t="shared" si="12"/>
        <v>70</v>
      </c>
      <c r="K138" s="30">
        <f t="shared" si="10"/>
        <v>254</v>
      </c>
    </row>
    <row r="139" spans="1:11" x14ac:dyDescent="0.25">
      <c r="A139" s="25" t="str">
        <f>homedepotledrbr!$Y157</f>
        <v>BR30</v>
      </c>
      <c r="B139">
        <f>homedepotledrbr!$AN157</f>
        <v>9</v>
      </c>
      <c r="C139">
        <f>homedepotledrbr!$AM157</f>
        <v>65</v>
      </c>
      <c r="D139">
        <f>homedepotledrbr!$Q157</f>
        <v>80</v>
      </c>
      <c r="E139">
        <f>homedepotledrbr!$AC157</f>
        <v>630</v>
      </c>
      <c r="F139" s="2">
        <f>homedepotledrbr!$H157</f>
        <v>199.97</v>
      </c>
      <c r="G139">
        <f>homedepotledrbr!$AE157</f>
        <v>4</v>
      </c>
      <c r="H139" s="2">
        <f t="shared" si="11"/>
        <v>49.9925</v>
      </c>
      <c r="J139" s="31">
        <f t="shared" si="12"/>
        <v>70</v>
      </c>
      <c r="K139" s="30">
        <f t="shared" si="10"/>
        <v>254</v>
      </c>
    </row>
    <row r="140" spans="1:11" x14ac:dyDescent="0.25">
      <c r="A140" s="25" t="str">
        <f>homedepotledrbr!$Y158</f>
        <v>BR40</v>
      </c>
      <c r="B140">
        <f>homedepotledrbr!$AN158</f>
        <v>9</v>
      </c>
      <c r="C140">
        <f>homedepotledrbr!$AM158</f>
        <v>65</v>
      </c>
      <c r="D140">
        <f>homedepotledrbr!$Q158</f>
        <v>80</v>
      </c>
      <c r="E140">
        <f>homedepotledrbr!$AC158</f>
        <v>650</v>
      </c>
      <c r="F140" s="2">
        <f>homedepotledrbr!$H158</f>
        <v>26.97</v>
      </c>
      <c r="G140">
        <f>homedepotledrbr!$AE158</f>
        <v>3</v>
      </c>
      <c r="H140" s="2">
        <f t="shared" si="11"/>
        <v>8.99</v>
      </c>
      <c r="J140" s="31">
        <f t="shared" si="12"/>
        <v>72.222222222222229</v>
      </c>
      <c r="K140" s="30">
        <f t="shared" si="10"/>
        <v>256.22222222222223</v>
      </c>
    </row>
    <row r="141" spans="1:11" x14ac:dyDescent="0.25">
      <c r="A141" s="25" t="str">
        <f>homedepotledrbr!$Y159</f>
        <v>BR30</v>
      </c>
      <c r="B141">
        <f>homedepotledrbr!$AN159</f>
        <v>9</v>
      </c>
      <c r="C141">
        <f>homedepotledrbr!$AM159</f>
        <v>65</v>
      </c>
      <c r="D141">
        <f>homedepotledrbr!$Q159</f>
        <v>80</v>
      </c>
      <c r="E141">
        <f>homedepotledrbr!$AC159</f>
        <v>630</v>
      </c>
      <c r="F141" s="2">
        <f>homedepotledrbr!$H159</f>
        <v>32.28</v>
      </c>
      <c r="G141">
        <f>homedepotledrbr!$AE159</f>
        <v>6</v>
      </c>
      <c r="H141" s="2">
        <f t="shared" si="11"/>
        <v>5.38</v>
      </c>
      <c r="J141" s="31">
        <f t="shared" si="12"/>
        <v>70</v>
      </c>
      <c r="K141" s="30">
        <f t="shared" si="10"/>
        <v>254</v>
      </c>
    </row>
    <row r="142" spans="1:11" x14ac:dyDescent="0.25">
      <c r="A142" s="25" t="str">
        <f>homedepotledrbr!$Y164</f>
        <v>BR30</v>
      </c>
      <c r="B142">
        <f>homedepotledrbr!$AN164</f>
        <v>9</v>
      </c>
      <c r="C142">
        <f>homedepotledrbr!$AM164</f>
        <v>65</v>
      </c>
      <c r="D142">
        <f>homedepotledrbr!$Q164</f>
        <v>90</v>
      </c>
      <c r="E142">
        <f>homedepotledrbr!$AC164</f>
        <v>800</v>
      </c>
      <c r="F142" s="2">
        <f>homedepotledrbr!$H164</f>
        <v>14.33</v>
      </c>
      <c r="G142">
        <f>homedepotledrbr!$AE164</f>
        <v>1</v>
      </c>
      <c r="H142" s="2">
        <f t="shared" si="11"/>
        <v>14.33</v>
      </c>
      <c r="J142" s="31">
        <f t="shared" si="12"/>
        <v>88.888888888888886</v>
      </c>
      <c r="K142" s="30">
        <f t="shared" si="10"/>
        <v>295.88888888888886</v>
      </c>
    </row>
    <row r="143" spans="1:11" x14ac:dyDescent="0.25">
      <c r="A143" s="25" t="str">
        <f>homedepotledrbr!$Y172</f>
        <v>BR30</v>
      </c>
      <c r="B143">
        <f>homedepotledrbr!$AN172</f>
        <v>9</v>
      </c>
      <c r="C143">
        <f>homedepotledrbr!$AM172</f>
        <v>65</v>
      </c>
      <c r="D143">
        <f>homedepotledrbr!$Q172</f>
        <v>80</v>
      </c>
      <c r="E143">
        <f>homedepotledrbr!$AC172</f>
        <v>650</v>
      </c>
      <c r="F143" s="2">
        <f>homedepotledrbr!$H172</f>
        <v>14.97</v>
      </c>
      <c r="G143">
        <f>homedepotledrbr!$AE172</f>
        <v>3</v>
      </c>
      <c r="H143" s="2">
        <f t="shared" si="11"/>
        <v>4.99</v>
      </c>
      <c r="J143" s="31">
        <f t="shared" si="12"/>
        <v>72.222222222222229</v>
      </c>
      <c r="K143" s="30">
        <f t="shared" si="10"/>
        <v>256.22222222222223</v>
      </c>
    </row>
    <row r="144" spans="1:11" x14ac:dyDescent="0.25">
      <c r="A144" s="25" t="str">
        <f>homedepotledrbr!$Y174</f>
        <v>BR30</v>
      </c>
      <c r="B144">
        <f>homedepotledrbr!$AN174</f>
        <v>9</v>
      </c>
      <c r="C144">
        <f>homedepotledrbr!$AM174</f>
        <v>65</v>
      </c>
      <c r="D144">
        <f>homedepotledrbr!$Q174</f>
        <v>80</v>
      </c>
      <c r="E144">
        <f>homedepotledrbr!$AC174</f>
        <v>650</v>
      </c>
      <c r="F144" s="2">
        <f>homedepotledrbr!$H174</f>
        <v>15.97</v>
      </c>
      <c r="G144">
        <f>homedepotledrbr!$AE174</f>
        <v>3</v>
      </c>
      <c r="H144" s="2">
        <f t="shared" si="11"/>
        <v>5.3233333333333333</v>
      </c>
      <c r="J144" s="31">
        <f t="shared" si="12"/>
        <v>72.222222222222229</v>
      </c>
      <c r="K144" s="30">
        <f t="shared" si="10"/>
        <v>256.22222222222223</v>
      </c>
    </row>
    <row r="145" spans="1:11" x14ac:dyDescent="0.25">
      <c r="A145" s="25" t="str">
        <f>homedepotledrbr!$Y185</f>
        <v>BR30</v>
      </c>
      <c r="B145">
        <f>homedepotledrbr!$AN185</f>
        <v>9</v>
      </c>
      <c r="C145">
        <f>homedepotledrbr!$AM185</f>
        <v>65</v>
      </c>
      <c r="D145">
        <f>homedepotledrbr!$Q185</f>
        <v>82</v>
      </c>
      <c r="E145">
        <f>homedepotledrbr!$AC185</f>
        <v>650</v>
      </c>
      <c r="F145" s="2">
        <f>homedepotledrbr!$H185</f>
        <v>17.5</v>
      </c>
      <c r="G145">
        <f>homedepotledrbr!$AE185</f>
        <v>6</v>
      </c>
      <c r="H145" s="2">
        <f t="shared" si="11"/>
        <v>2.9166666666666665</v>
      </c>
      <c r="J145" s="31">
        <f t="shared" si="12"/>
        <v>72.222222222222229</v>
      </c>
      <c r="K145" s="30">
        <f t="shared" si="10"/>
        <v>260.82222222222219</v>
      </c>
    </row>
    <row r="146" spans="1:11" x14ac:dyDescent="0.25">
      <c r="A146" s="26" t="str">
        <f>lowesledrbr!$I4</f>
        <v>BR30</v>
      </c>
      <c r="B146">
        <f>lowesledrbr!$K4</f>
        <v>9</v>
      </c>
      <c r="C146">
        <f>lowesledrbr!$O4</f>
        <v>65</v>
      </c>
      <c r="E146">
        <f>lowesledrbr!$J4</f>
        <v>650</v>
      </c>
      <c r="F146" s="2">
        <f>lowesledrbr!$F4</f>
        <v>18.98</v>
      </c>
      <c r="G146">
        <f>lowesledrbr!$L4</f>
        <v>6</v>
      </c>
      <c r="H146" s="2">
        <f t="shared" si="11"/>
        <v>3.1633333333333336</v>
      </c>
      <c r="J146" s="31">
        <f t="shared" si="12"/>
        <v>72.222222222222229</v>
      </c>
      <c r="K146" s="30">
        <f t="shared" si="10"/>
        <v>72.222222222222229</v>
      </c>
    </row>
    <row r="147" spans="1:11" x14ac:dyDescent="0.25">
      <c r="A147" s="26" t="str">
        <f>lowesledrbr!$I8</f>
        <v>BR30</v>
      </c>
      <c r="B147">
        <f>lowesledrbr!$K8</f>
        <v>9</v>
      </c>
      <c r="C147">
        <f>lowesledrbr!$O8</f>
        <v>65</v>
      </c>
      <c r="E147">
        <f>lowesledrbr!$J8</f>
        <v>800</v>
      </c>
      <c r="F147" s="2">
        <f>lowesledrbr!$F8</f>
        <v>12.98</v>
      </c>
      <c r="G147">
        <f>lowesledrbr!$L8</f>
        <v>2</v>
      </c>
      <c r="H147" s="2">
        <f t="shared" si="11"/>
        <v>6.49</v>
      </c>
      <c r="J147" s="31">
        <f t="shared" si="12"/>
        <v>88.888888888888886</v>
      </c>
      <c r="K147" s="30">
        <f t="shared" si="10"/>
        <v>88.888888888888886</v>
      </c>
    </row>
    <row r="148" spans="1:11" x14ac:dyDescent="0.25">
      <c r="A148" s="26" t="str">
        <f>lowesledrbr!$I10</f>
        <v>BR30</v>
      </c>
      <c r="B148">
        <f>lowesledrbr!$K10</f>
        <v>9</v>
      </c>
      <c r="C148">
        <f>lowesledrbr!$O10</f>
        <v>65</v>
      </c>
      <c r="E148">
        <f>lowesledrbr!$J10</f>
        <v>650</v>
      </c>
      <c r="F148" s="2">
        <f>lowesledrbr!$F10</f>
        <v>8.76</v>
      </c>
      <c r="G148">
        <f>lowesledrbr!$L10</f>
        <v>2</v>
      </c>
      <c r="H148" s="2">
        <f t="shared" si="11"/>
        <v>4.38</v>
      </c>
      <c r="J148" s="31">
        <f t="shared" si="12"/>
        <v>72.222222222222229</v>
      </c>
      <c r="K148" s="30">
        <f t="shared" si="10"/>
        <v>72.222222222222229</v>
      </c>
    </row>
    <row r="149" spans="1:11" x14ac:dyDescent="0.25">
      <c r="A149" s="26" t="str">
        <f>lowesledrbr!$I21</f>
        <v>BR30</v>
      </c>
      <c r="B149">
        <f>lowesledrbr!$K21</f>
        <v>9</v>
      </c>
      <c r="C149">
        <f>lowesledrbr!$O21</f>
        <v>65</v>
      </c>
      <c r="E149">
        <f>lowesledrbr!$J21</f>
        <v>650</v>
      </c>
      <c r="F149" s="2">
        <f>lowesledrbr!$F21</f>
        <v>9.98</v>
      </c>
      <c r="G149">
        <f>lowesledrbr!$L21</f>
        <v>2</v>
      </c>
      <c r="H149" s="2">
        <f t="shared" si="11"/>
        <v>4.99</v>
      </c>
      <c r="J149" s="31">
        <f t="shared" si="12"/>
        <v>72.222222222222229</v>
      </c>
      <c r="K149" s="30">
        <f t="shared" si="10"/>
        <v>72.222222222222229</v>
      </c>
    </row>
    <row r="150" spans="1:11" x14ac:dyDescent="0.25">
      <c r="A150" s="26" t="str">
        <f>lowesledrbr!$I30</f>
        <v>BR30</v>
      </c>
      <c r="B150">
        <f>lowesledrbr!$K30</f>
        <v>9</v>
      </c>
      <c r="C150">
        <f>lowesledrbr!$O30</f>
        <v>65</v>
      </c>
      <c r="E150">
        <f>lowesledrbr!$J30</f>
        <v>800</v>
      </c>
      <c r="F150" s="2">
        <f>lowesledrbr!$F30</f>
        <v>12.98</v>
      </c>
      <c r="G150">
        <f>lowesledrbr!$L30</f>
        <v>2</v>
      </c>
      <c r="H150" s="2">
        <f t="shared" si="11"/>
        <v>6.49</v>
      </c>
      <c r="J150" s="31">
        <f t="shared" si="12"/>
        <v>88.888888888888886</v>
      </c>
      <c r="K150" s="30">
        <f t="shared" si="10"/>
        <v>88.888888888888886</v>
      </c>
    </row>
    <row r="151" spans="1:11" x14ac:dyDescent="0.25">
      <c r="A151" s="26" t="str">
        <f>lowesledrbr!$I32</f>
        <v>BR30</v>
      </c>
      <c r="B151">
        <f>lowesledrbr!$K32</f>
        <v>9</v>
      </c>
      <c r="C151">
        <f>lowesledrbr!$O32</f>
        <v>65</v>
      </c>
      <c r="E151">
        <f>lowesledrbr!$J32</f>
        <v>650</v>
      </c>
      <c r="F151" s="2">
        <f>lowesledrbr!$F32</f>
        <v>33.979999999999997</v>
      </c>
      <c r="G151">
        <f>lowesledrbr!$L32</f>
        <v>6</v>
      </c>
      <c r="H151" s="2">
        <f t="shared" si="11"/>
        <v>5.6633333333333331</v>
      </c>
      <c r="J151" s="31">
        <f t="shared" si="12"/>
        <v>72.222222222222229</v>
      </c>
      <c r="K151" s="30">
        <f t="shared" ref="K151:K182" si="13">2.3*D151+J151</f>
        <v>72.222222222222229</v>
      </c>
    </row>
    <row r="152" spans="1:11" x14ac:dyDescent="0.25">
      <c r="A152" s="26" t="str">
        <f>lowesledrbr!$I37</f>
        <v>BR30</v>
      </c>
      <c r="B152">
        <f>lowesledrbr!$K37</f>
        <v>9</v>
      </c>
      <c r="C152">
        <f>lowesledrbr!$O37</f>
        <v>65</v>
      </c>
      <c r="E152">
        <f>lowesledrbr!$J37</f>
        <v>650</v>
      </c>
      <c r="F152" s="2">
        <f>lowesledrbr!$F37</f>
        <v>33.979999999999997</v>
      </c>
      <c r="G152">
        <f>lowesledrbr!$L37</f>
        <v>6</v>
      </c>
      <c r="H152" s="2">
        <f t="shared" si="11"/>
        <v>5.6633333333333331</v>
      </c>
      <c r="J152" s="31">
        <f t="shared" si="12"/>
        <v>72.222222222222229</v>
      </c>
      <c r="K152" s="30">
        <f t="shared" si="13"/>
        <v>72.222222222222229</v>
      </c>
    </row>
    <row r="153" spans="1:11" x14ac:dyDescent="0.25">
      <c r="A153" s="26" t="str">
        <f>lowesledrbr!$I40</f>
        <v>BR30</v>
      </c>
      <c r="B153">
        <f>lowesledrbr!$K40</f>
        <v>9</v>
      </c>
      <c r="C153">
        <f>lowesledrbr!$O40</f>
        <v>65</v>
      </c>
      <c r="E153">
        <f>lowesledrbr!$J40</f>
        <v>800</v>
      </c>
      <c r="F153" s="2">
        <f>lowesledrbr!$F40</f>
        <v>7.98</v>
      </c>
      <c r="G153">
        <f>lowesledrbr!$L40</f>
        <v>1</v>
      </c>
      <c r="H153" s="2">
        <f t="shared" si="11"/>
        <v>7.98</v>
      </c>
      <c r="J153" s="31">
        <f t="shared" si="12"/>
        <v>88.888888888888886</v>
      </c>
      <c r="K153" s="30">
        <f t="shared" si="13"/>
        <v>88.888888888888886</v>
      </c>
    </row>
    <row r="154" spans="1:11" x14ac:dyDescent="0.25">
      <c r="A154" s="26" t="str">
        <f>lowesledrbr!$I42</f>
        <v>BR30</v>
      </c>
      <c r="B154">
        <f>lowesledrbr!$K42</f>
        <v>9</v>
      </c>
      <c r="C154">
        <f>lowesledrbr!$O42</f>
        <v>65</v>
      </c>
      <c r="E154">
        <f>lowesledrbr!$J42</f>
        <v>650</v>
      </c>
      <c r="F154" s="2">
        <f>lowesledrbr!$F42</f>
        <v>3.99</v>
      </c>
      <c r="G154">
        <f>lowesledrbr!$L42</f>
        <v>2</v>
      </c>
      <c r="H154" s="2">
        <f t="shared" si="11"/>
        <v>1.9950000000000001</v>
      </c>
      <c r="J154" s="31">
        <f t="shared" si="12"/>
        <v>72.222222222222229</v>
      </c>
      <c r="K154" s="30">
        <f t="shared" si="13"/>
        <v>72.222222222222229</v>
      </c>
    </row>
    <row r="155" spans="1:11" x14ac:dyDescent="0.25">
      <c r="A155" s="26" t="str">
        <f>lowesledrbr!$I43</f>
        <v>BR30</v>
      </c>
      <c r="B155">
        <f>lowesledrbr!$K43</f>
        <v>9</v>
      </c>
      <c r="C155">
        <f>lowesledrbr!$O43</f>
        <v>65</v>
      </c>
      <c r="E155">
        <f>lowesledrbr!$J43</f>
        <v>800</v>
      </c>
      <c r="F155" s="2">
        <f>lowesledrbr!$F43</f>
        <v>4.78</v>
      </c>
      <c r="G155">
        <f>lowesledrbr!$L43</f>
        <v>1</v>
      </c>
      <c r="H155" s="2">
        <f t="shared" si="11"/>
        <v>4.78</v>
      </c>
      <c r="J155" s="31">
        <f t="shared" si="12"/>
        <v>88.888888888888886</v>
      </c>
      <c r="K155" s="30">
        <f t="shared" si="13"/>
        <v>88.888888888888886</v>
      </c>
    </row>
    <row r="156" spans="1:11" x14ac:dyDescent="0.25">
      <c r="A156" s="25" t="str">
        <f>homedepotledrbr!$Y35</f>
        <v>BR30</v>
      </c>
      <c r="B156">
        <f>homedepotledrbr!$AN35</f>
        <v>9.5</v>
      </c>
      <c r="C156">
        <f>homedepotledrbr!$AM35</f>
        <v>65</v>
      </c>
      <c r="D156">
        <f>homedepotledrbr!$Q35</f>
        <v>90</v>
      </c>
      <c r="E156">
        <f>homedepotledrbr!$AC35</f>
        <v>650</v>
      </c>
      <c r="F156" s="2">
        <f>homedepotledrbr!$H35</f>
        <v>40.200000000000003</v>
      </c>
      <c r="G156">
        <f>homedepotledrbr!$AE35</f>
        <v>4</v>
      </c>
      <c r="H156" s="2">
        <f t="shared" si="11"/>
        <v>10.050000000000001</v>
      </c>
      <c r="J156" s="31">
        <f t="shared" si="12"/>
        <v>68.421052631578945</v>
      </c>
      <c r="K156" s="30">
        <f t="shared" si="13"/>
        <v>275.4210526315789</v>
      </c>
    </row>
    <row r="157" spans="1:11" x14ac:dyDescent="0.25">
      <c r="A157" s="25" t="str">
        <f>homedepotledrbr!$Y39</f>
        <v>BR30</v>
      </c>
      <c r="B157">
        <f>homedepotledrbr!$AN39</f>
        <v>9.5</v>
      </c>
      <c r="C157">
        <f>homedepotledrbr!$AM39</f>
        <v>65</v>
      </c>
      <c r="D157">
        <f>homedepotledrbr!$Q39</f>
        <v>81</v>
      </c>
      <c r="E157">
        <f>homedepotledrbr!$AC39</f>
        <v>650</v>
      </c>
      <c r="F157" s="2">
        <f>homedepotledrbr!$H39</f>
        <v>35.21</v>
      </c>
      <c r="G157">
        <f>homedepotledrbr!$AE39</f>
        <v>6</v>
      </c>
      <c r="H157" s="2">
        <f t="shared" si="11"/>
        <v>5.8683333333333332</v>
      </c>
      <c r="J157" s="31">
        <f t="shared" si="12"/>
        <v>68.421052631578945</v>
      </c>
      <c r="K157" s="30">
        <f t="shared" si="13"/>
        <v>254.72105263157891</v>
      </c>
    </row>
    <row r="158" spans="1:11" x14ac:dyDescent="0.25">
      <c r="A158" s="25" t="str">
        <f>homedepotledrbr!$Y56</f>
        <v>BR30</v>
      </c>
      <c r="B158">
        <f>homedepotledrbr!$AN56</f>
        <v>9.5</v>
      </c>
      <c r="C158">
        <f>homedepotledrbr!$AM56</f>
        <v>65</v>
      </c>
      <c r="D158">
        <f>homedepotledrbr!$Q56</f>
        <v>90</v>
      </c>
      <c r="E158">
        <f>homedepotledrbr!$AC56</f>
        <v>650</v>
      </c>
      <c r="F158" s="2">
        <f>homedepotledrbr!$H56</f>
        <v>9.9700000000000006</v>
      </c>
      <c r="G158">
        <f>homedepotledrbr!$AE56</f>
        <v>1</v>
      </c>
      <c r="H158" s="2">
        <f t="shared" si="11"/>
        <v>9.9700000000000006</v>
      </c>
      <c r="J158" s="31">
        <f t="shared" si="12"/>
        <v>68.421052631578945</v>
      </c>
      <c r="K158" s="30">
        <f t="shared" si="13"/>
        <v>275.4210526315789</v>
      </c>
    </row>
    <row r="159" spans="1:11" x14ac:dyDescent="0.25">
      <c r="A159" s="25" t="str">
        <f>homedepotledrbr!$Y73</f>
        <v>BR30</v>
      </c>
      <c r="B159">
        <f>homedepotledrbr!$AN73</f>
        <v>9.5</v>
      </c>
      <c r="C159">
        <f>homedepotledrbr!$AM73</f>
        <v>65</v>
      </c>
      <c r="D159">
        <f>homedepotledrbr!$Q73</f>
        <v>80</v>
      </c>
      <c r="E159">
        <f>homedepotledrbr!$AC73</f>
        <v>685</v>
      </c>
      <c r="F159" s="2">
        <f>homedepotledrbr!$H73</f>
        <v>24.88</v>
      </c>
      <c r="G159">
        <f>homedepotledrbr!$AE73</f>
        <v>6</v>
      </c>
      <c r="H159" s="2">
        <f t="shared" si="11"/>
        <v>4.1466666666666665</v>
      </c>
      <c r="J159" s="31">
        <f t="shared" si="12"/>
        <v>72.10526315789474</v>
      </c>
      <c r="K159" s="30">
        <f t="shared" si="13"/>
        <v>256.10526315789474</v>
      </c>
    </row>
    <row r="160" spans="1:11" x14ac:dyDescent="0.25">
      <c r="A160" s="25" t="str">
        <f>homedepotledrbr!$Y109</f>
        <v>BR40</v>
      </c>
      <c r="B160">
        <f>homedepotledrbr!$AN109</f>
        <v>9.5</v>
      </c>
      <c r="C160">
        <f>homedepotledrbr!$AM109</f>
        <v>65</v>
      </c>
      <c r="D160">
        <f>homedepotledrbr!$Q109</f>
        <v>80</v>
      </c>
      <c r="E160">
        <f>homedepotledrbr!$AC109</f>
        <v>760</v>
      </c>
      <c r="F160" s="2">
        <f>homedepotledrbr!$H109</f>
        <v>14.97</v>
      </c>
      <c r="G160">
        <f>homedepotledrbr!$AE109</f>
        <v>1</v>
      </c>
      <c r="H160" s="2">
        <f t="shared" si="11"/>
        <v>14.97</v>
      </c>
      <c r="J160" s="31">
        <f t="shared" si="12"/>
        <v>80</v>
      </c>
      <c r="K160" s="30">
        <f t="shared" si="13"/>
        <v>264</v>
      </c>
    </row>
    <row r="161" spans="1:11" x14ac:dyDescent="0.25">
      <c r="A161" s="25" t="str">
        <f>homedepotledrbr!$Y110</f>
        <v>BR30</v>
      </c>
      <c r="B161">
        <f>homedepotledrbr!$AN110</f>
        <v>9.5</v>
      </c>
      <c r="C161">
        <f>homedepotledrbr!$AM110</f>
        <v>65</v>
      </c>
      <c r="D161">
        <f>homedepotledrbr!$Q110</f>
        <v>81</v>
      </c>
      <c r="E161">
        <f>homedepotledrbr!$AC110</f>
        <v>730</v>
      </c>
      <c r="F161" s="2">
        <f>homedepotledrbr!$H110</f>
        <v>10.46</v>
      </c>
      <c r="G161">
        <f>homedepotledrbr!$AE110</f>
        <v>1</v>
      </c>
      <c r="H161" s="2">
        <f t="shared" si="11"/>
        <v>10.46</v>
      </c>
      <c r="J161" s="31">
        <f t="shared" si="12"/>
        <v>76.84210526315789</v>
      </c>
      <c r="K161" s="30">
        <f t="shared" si="13"/>
        <v>263.14210526315787</v>
      </c>
    </row>
    <row r="162" spans="1:11" x14ac:dyDescent="0.25">
      <c r="A162" s="25" t="str">
        <f>homedepotledrbr!$Y129</f>
        <v>BR30</v>
      </c>
      <c r="B162">
        <f>homedepotledrbr!$AN129</f>
        <v>9.5</v>
      </c>
      <c r="C162">
        <f>homedepotledrbr!$AM129</f>
        <v>65</v>
      </c>
      <c r="D162">
        <f>homedepotledrbr!$Q129</f>
        <v>82</v>
      </c>
      <c r="E162">
        <f>homedepotledrbr!$AC129</f>
        <v>750</v>
      </c>
      <c r="F162" s="2">
        <f>homedepotledrbr!$H129</f>
        <v>9.08</v>
      </c>
      <c r="G162">
        <f>homedepotledrbr!$AE129</f>
        <v>1</v>
      </c>
      <c r="H162" s="2">
        <f t="shared" si="11"/>
        <v>9.08</v>
      </c>
      <c r="J162" s="31">
        <f t="shared" si="12"/>
        <v>78.94736842105263</v>
      </c>
      <c r="K162" s="30">
        <f t="shared" si="13"/>
        <v>267.54736842105262</v>
      </c>
    </row>
    <row r="163" spans="1:11" x14ac:dyDescent="0.25">
      <c r="A163" s="25" t="str">
        <f>homedepotledrbr!$Y130</f>
        <v>BR30</v>
      </c>
      <c r="B163">
        <f>homedepotledrbr!$AN130</f>
        <v>9.5</v>
      </c>
      <c r="C163">
        <f>homedepotledrbr!$AM130</f>
        <v>65</v>
      </c>
      <c r="D163">
        <f>homedepotledrbr!$Q130</f>
        <v>82</v>
      </c>
      <c r="E163">
        <f>homedepotledrbr!$AC130</f>
        <v>750</v>
      </c>
      <c r="F163" s="2">
        <f>homedepotledrbr!$H130</f>
        <v>9.08</v>
      </c>
      <c r="G163">
        <f>homedepotledrbr!$AE130</f>
        <v>1</v>
      </c>
      <c r="H163" s="2">
        <f t="shared" si="11"/>
        <v>9.08</v>
      </c>
      <c r="J163" s="31">
        <f t="shared" si="12"/>
        <v>78.94736842105263</v>
      </c>
      <c r="K163" s="30">
        <f t="shared" si="13"/>
        <v>267.54736842105262</v>
      </c>
    </row>
    <row r="164" spans="1:11" x14ac:dyDescent="0.25">
      <c r="A164" s="25" t="str">
        <f>homedepotledrbr!$Y132</f>
        <v>BR30</v>
      </c>
      <c r="B164">
        <f>homedepotledrbr!$AN132</f>
        <v>9.5</v>
      </c>
      <c r="C164">
        <f>homedepotledrbr!$AM132</f>
        <v>65</v>
      </c>
      <c r="D164">
        <f>homedepotledrbr!$Q132</f>
        <v>82</v>
      </c>
      <c r="E164">
        <f>homedepotledrbr!$AC132</f>
        <v>750</v>
      </c>
      <c r="F164" s="2">
        <f>homedepotledrbr!$H132</f>
        <v>9.99</v>
      </c>
      <c r="G164">
        <f>homedepotledrbr!$AE132</f>
        <v>1</v>
      </c>
      <c r="H164" s="2">
        <f t="shared" si="11"/>
        <v>9.99</v>
      </c>
      <c r="J164" s="31">
        <f t="shared" si="12"/>
        <v>78.94736842105263</v>
      </c>
      <c r="K164" s="30">
        <f t="shared" si="13"/>
        <v>267.54736842105262</v>
      </c>
    </row>
    <row r="165" spans="1:11" x14ac:dyDescent="0.25">
      <c r="A165" s="25" t="str">
        <f>homedepotledrbr!$Y173</f>
        <v>BR30</v>
      </c>
      <c r="B165">
        <f>homedepotledrbr!$AN173</f>
        <v>9.5</v>
      </c>
      <c r="C165">
        <f>homedepotledrbr!$AM173</f>
        <v>65</v>
      </c>
      <c r="D165">
        <f>homedepotledrbr!$Q173</f>
        <v>80</v>
      </c>
      <c r="E165">
        <f>homedepotledrbr!$AC173</f>
        <v>650</v>
      </c>
      <c r="F165" s="2">
        <f>homedepotledrbr!$H173</f>
        <v>142.65</v>
      </c>
      <c r="G165">
        <f>homedepotledrbr!$AE173</f>
        <v>12</v>
      </c>
      <c r="H165" s="2">
        <f t="shared" si="11"/>
        <v>11.887500000000001</v>
      </c>
      <c r="J165" s="31">
        <f t="shared" si="12"/>
        <v>68.421052631578945</v>
      </c>
      <c r="K165" s="30">
        <f t="shared" si="13"/>
        <v>252.42105263157896</v>
      </c>
    </row>
    <row r="166" spans="1:11" x14ac:dyDescent="0.25">
      <c r="A166" s="25" t="str">
        <f>homedepotledrbr!$Y181</f>
        <v>BR30</v>
      </c>
      <c r="B166">
        <f>homedepotledrbr!$AN181</f>
        <v>9.5</v>
      </c>
      <c r="C166">
        <f>homedepotledrbr!$AM181</f>
        <v>65</v>
      </c>
      <c r="D166">
        <f>homedepotledrbr!$Q181</f>
        <v>81</v>
      </c>
      <c r="E166">
        <f>homedepotledrbr!$AC181</f>
        <v>650</v>
      </c>
      <c r="F166" s="2">
        <f>homedepotledrbr!$H181</f>
        <v>8.84</v>
      </c>
      <c r="G166">
        <f>homedepotledrbr!$AE181</f>
        <v>1</v>
      </c>
      <c r="H166" s="2">
        <f t="shared" si="11"/>
        <v>8.84</v>
      </c>
      <c r="J166" s="31">
        <f t="shared" si="12"/>
        <v>68.421052631578945</v>
      </c>
      <c r="K166" s="30">
        <f t="shared" si="13"/>
        <v>254.72105263157891</v>
      </c>
    </row>
    <row r="167" spans="1:11" x14ac:dyDescent="0.25">
      <c r="A167" s="25" t="str">
        <f>homedepotledrbr!$Y183</f>
        <v>BR30</v>
      </c>
      <c r="B167">
        <f>homedepotledrbr!$AN183</f>
        <v>9.5</v>
      </c>
      <c r="C167">
        <f>homedepotledrbr!$AM183</f>
        <v>65</v>
      </c>
      <c r="D167">
        <f>homedepotledrbr!$Q183</f>
        <v>80</v>
      </c>
      <c r="E167">
        <f>homedepotledrbr!$AC183</f>
        <v>650</v>
      </c>
      <c r="F167" s="2">
        <f>homedepotledrbr!$H183</f>
        <v>118.47</v>
      </c>
      <c r="G167">
        <f>homedepotledrbr!$AE183</f>
        <v>12</v>
      </c>
      <c r="H167" s="2">
        <f t="shared" si="11"/>
        <v>9.8725000000000005</v>
      </c>
      <c r="J167" s="31">
        <f t="shared" si="12"/>
        <v>68.421052631578945</v>
      </c>
      <c r="K167" s="30">
        <f t="shared" si="13"/>
        <v>252.42105263157896</v>
      </c>
    </row>
    <row r="168" spans="1:11" x14ac:dyDescent="0.25">
      <c r="A168" s="26" t="str">
        <f>lowesledrbr!$I14</f>
        <v>BR30</v>
      </c>
      <c r="B168">
        <f>lowesledrbr!$K14</f>
        <v>9.5</v>
      </c>
      <c r="C168">
        <f>lowesledrbr!$O14</f>
        <v>65</v>
      </c>
      <c r="E168">
        <f>lowesledrbr!$J14</f>
        <v>810</v>
      </c>
      <c r="F168" s="2">
        <f>lowesledrbr!$F14</f>
        <v>29.98</v>
      </c>
      <c r="G168">
        <f>lowesledrbr!$L14</f>
        <v>1</v>
      </c>
      <c r="H168" s="2">
        <f t="shared" si="11"/>
        <v>29.98</v>
      </c>
      <c r="J168" s="31">
        <f t="shared" si="12"/>
        <v>85.263157894736835</v>
      </c>
      <c r="K168" s="30">
        <f t="shared" si="13"/>
        <v>85.263157894736835</v>
      </c>
    </row>
    <row r="169" spans="1:11" x14ac:dyDescent="0.25">
      <c r="A169" s="25" t="str">
        <f>homedepotledrbr!$Y101</f>
        <v>BR40</v>
      </c>
      <c r="B169">
        <f>homedepotledrbr!$AN101</f>
        <v>9.5</v>
      </c>
      <c r="C169">
        <f>homedepotledrbr!$AM101</f>
        <v>85</v>
      </c>
      <c r="D169">
        <f>homedepotledrbr!$Q101</f>
        <v>80</v>
      </c>
      <c r="E169">
        <f>homedepotledrbr!$AC101</f>
        <v>760</v>
      </c>
      <c r="F169" s="2">
        <f>homedepotledrbr!$H101</f>
        <v>15.86</v>
      </c>
      <c r="G169">
        <f>homedepotledrbr!$AE101</f>
        <v>1</v>
      </c>
      <c r="H169" s="2">
        <f t="shared" si="11"/>
        <v>15.86</v>
      </c>
      <c r="J169" s="31">
        <f t="shared" si="12"/>
        <v>80</v>
      </c>
      <c r="K169" s="30">
        <f t="shared" si="13"/>
        <v>264</v>
      </c>
    </row>
    <row r="170" spans="1:11" x14ac:dyDescent="0.25">
      <c r="A170" s="22" t="str">
        <f>'1000bulbsledrbr'!$N12</f>
        <v>R20</v>
      </c>
      <c r="B170">
        <f>'1000bulbsledrbr'!$P12</f>
        <v>10</v>
      </c>
      <c r="C170">
        <f>'1000bulbsledrbr'!$U12</f>
        <v>60</v>
      </c>
      <c r="D170">
        <f>'1000bulbsledrbr'!$S12</f>
        <v>82</v>
      </c>
      <c r="E170">
        <f>'1000bulbsledrbr'!$O12</f>
        <v>520</v>
      </c>
      <c r="F170" s="2">
        <f>'1000bulbsledrbr'!$I12</f>
        <v>6.66</v>
      </c>
      <c r="G170">
        <f>'1000bulbsledrbr'!$R12</f>
        <v>1</v>
      </c>
      <c r="H170" s="2">
        <f t="shared" si="11"/>
        <v>6.66</v>
      </c>
      <c r="I170" t="str">
        <f>'1000bulbsledrbr'!$V12</f>
        <v>No</v>
      </c>
      <c r="J170" s="31">
        <f t="shared" si="12"/>
        <v>52</v>
      </c>
    </row>
    <row r="171" spans="1:11" x14ac:dyDescent="0.25">
      <c r="A171" s="22" t="str">
        <f>'1000bulbsledrbr'!$N55</f>
        <v>R20</v>
      </c>
      <c r="B171">
        <f>'1000bulbsledrbr'!$P55</f>
        <v>10</v>
      </c>
      <c r="C171">
        <f>'1000bulbsledrbr'!$U55</f>
        <v>60</v>
      </c>
      <c r="D171">
        <f>'1000bulbsledrbr'!$S55</f>
        <v>82</v>
      </c>
      <c r="E171">
        <f>'1000bulbsledrbr'!$O55</f>
        <v>675</v>
      </c>
      <c r="F171" s="2">
        <f>'1000bulbsledrbr'!$I55</f>
        <v>6.19</v>
      </c>
      <c r="G171">
        <f>'1000bulbsledrbr'!$R55</f>
        <v>1</v>
      </c>
      <c r="H171" s="2">
        <f t="shared" si="11"/>
        <v>6.19</v>
      </c>
      <c r="I171" t="str">
        <f>'1000bulbsledrbr'!$V55</f>
        <v>Certified</v>
      </c>
      <c r="J171" s="31">
        <f t="shared" si="12"/>
        <v>67.5</v>
      </c>
      <c r="K171" s="30">
        <f>2.3*D171+J171</f>
        <v>256.10000000000002</v>
      </c>
    </row>
    <row r="172" spans="1:11" x14ac:dyDescent="0.25">
      <c r="A172" s="25" t="str">
        <f>homedepotledrbr!$Y182</f>
        <v>BR30</v>
      </c>
      <c r="B172">
        <f>homedepotledrbr!$AN182</f>
        <v>10</v>
      </c>
      <c r="C172">
        <f>homedepotledrbr!$AM182</f>
        <v>60</v>
      </c>
      <c r="D172">
        <f>homedepotledrbr!$Q182</f>
        <v>80</v>
      </c>
      <c r="E172">
        <f>homedepotledrbr!$AC182</f>
        <v>750</v>
      </c>
      <c r="F172" s="2">
        <f>homedepotledrbr!$H182</f>
        <v>44.99</v>
      </c>
      <c r="G172">
        <f>homedepotledrbr!$AE182</f>
        <v>1</v>
      </c>
      <c r="H172" s="2">
        <f t="shared" si="11"/>
        <v>44.99</v>
      </c>
      <c r="J172" s="31">
        <f t="shared" si="12"/>
        <v>75</v>
      </c>
      <c r="K172" s="30">
        <f>2.3*D172+J172</f>
        <v>259</v>
      </c>
    </row>
    <row r="173" spans="1:11" x14ac:dyDescent="0.25">
      <c r="A173" s="22" t="str">
        <f>'1000bulbsledrbr'!$N15</f>
        <v>R20</v>
      </c>
      <c r="B173">
        <f>'1000bulbsledrbr'!$P15</f>
        <v>10</v>
      </c>
      <c r="C173">
        <f>'1000bulbsledrbr'!$U15</f>
        <v>65</v>
      </c>
      <c r="D173">
        <f>'1000bulbsledrbr'!$S15</f>
        <v>82</v>
      </c>
      <c r="E173">
        <f>'1000bulbsledrbr'!$O15</f>
        <v>675</v>
      </c>
      <c r="F173" s="2">
        <f>'1000bulbsledrbr'!$I15</f>
        <v>6.66</v>
      </c>
      <c r="G173">
        <f>'1000bulbsledrbr'!$R15</f>
        <v>1</v>
      </c>
      <c r="H173" s="2">
        <f t="shared" si="11"/>
        <v>6.66</v>
      </c>
      <c r="I173" t="str">
        <f>'1000bulbsledrbr'!$V15</f>
        <v>Certified</v>
      </c>
      <c r="J173" s="31">
        <f t="shared" si="12"/>
        <v>67.5</v>
      </c>
      <c r="K173" s="30">
        <f>2.3*D173+J173</f>
        <v>256.10000000000002</v>
      </c>
    </row>
    <row r="174" spans="1:11" x14ac:dyDescent="0.25">
      <c r="A174" s="22" t="str">
        <f>'1000bulbsledrbr'!$N21</f>
        <v>BR30</v>
      </c>
      <c r="B174">
        <f>'1000bulbsledrbr'!$P21</f>
        <v>10</v>
      </c>
      <c r="C174">
        <f>'1000bulbsledrbr'!$U21</f>
        <v>65</v>
      </c>
      <c r="D174">
        <f>'1000bulbsledrbr'!$S21</f>
        <v>82</v>
      </c>
      <c r="E174">
        <f>'1000bulbsledrbr'!$O21</f>
        <v>700</v>
      </c>
      <c r="F174" s="2">
        <f>'1000bulbsledrbr'!$I21</f>
        <v>5.71</v>
      </c>
      <c r="G174">
        <f>'1000bulbsledrbr'!$R21</f>
        <v>1</v>
      </c>
      <c r="H174" s="2">
        <f t="shared" si="11"/>
        <v>5.71</v>
      </c>
      <c r="I174" t="str">
        <f>'1000bulbsledrbr'!$V21</f>
        <v>Certified</v>
      </c>
      <c r="J174" s="31">
        <f t="shared" si="12"/>
        <v>70</v>
      </c>
      <c r="K174" s="30">
        <f>2.3*D174+J174</f>
        <v>258.60000000000002</v>
      </c>
    </row>
    <row r="175" spans="1:11" x14ac:dyDescent="0.25">
      <c r="A175" s="22" t="str">
        <f>'1000bulbsledrbr'!$N30</f>
        <v>R20</v>
      </c>
      <c r="B175">
        <f>'1000bulbsledrbr'!$P30</f>
        <v>10</v>
      </c>
      <c r="C175">
        <f>'1000bulbsledrbr'!$U30</f>
        <v>65</v>
      </c>
      <c r="D175">
        <f>'1000bulbsledrbr'!$S30</f>
        <v>82</v>
      </c>
      <c r="E175">
        <f>'1000bulbsledrbr'!$O30</f>
        <v>650</v>
      </c>
      <c r="F175" s="2">
        <f>'1000bulbsledrbr'!$I30</f>
        <v>6.69</v>
      </c>
      <c r="G175">
        <f>'1000bulbsledrbr'!$R30</f>
        <v>1</v>
      </c>
      <c r="H175" s="2">
        <f t="shared" si="11"/>
        <v>6.69</v>
      </c>
      <c r="I175" t="str">
        <f>'1000bulbsledrbr'!$V30</f>
        <v>Certified</v>
      </c>
      <c r="J175" s="31">
        <f t="shared" si="12"/>
        <v>65</v>
      </c>
      <c r="K175" s="30">
        <f>2.3*D175+J175</f>
        <v>253.6</v>
      </c>
    </row>
    <row r="176" spans="1:11" x14ac:dyDescent="0.25">
      <c r="A176" s="22" t="str">
        <f>'1000bulbsledrbr'!$N43</f>
        <v>BR30</v>
      </c>
      <c r="B176">
        <f>'1000bulbsledrbr'!$P43</f>
        <v>10</v>
      </c>
      <c r="C176">
        <f>'1000bulbsledrbr'!$U43</f>
        <v>65</v>
      </c>
      <c r="D176">
        <f>'1000bulbsledrbr'!$S43</f>
        <v>82</v>
      </c>
      <c r="E176">
        <f>'1000bulbsledrbr'!$O43</f>
        <v>675</v>
      </c>
      <c r="F176" s="2">
        <f>'1000bulbsledrbr'!$I43</f>
        <v>5.49</v>
      </c>
      <c r="G176">
        <f>'1000bulbsledrbr'!$R43</f>
        <v>1</v>
      </c>
      <c r="H176" s="2">
        <f t="shared" si="11"/>
        <v>5.49</v>
      </c>
      <c r="I176" t="str">
        <f>'1000bulbsledrbr'!$V43</f>
        <v>No</v>
      </c>
      <c r="J176" s="31">
        <f t="shared" si="12"/>
        <v>67.5</v>
      </c>
    </row>
    <row r="177" spans="1:11" x14ac:dyDescent="0.25">
      <c r="A177" s="22" t="str">
        <f>'1000bulbsledrbr'!$N50</f>
        <v>R20</v>
      </c>
      <c r="B177">
        <f>'1000bulbsledrbr'!$P50</f>
        <v>10</v>
      </c>
      <c r="C177">
        <f>'1000bulbsledrbr'!$U50</f>
        <v>65</v>
      </c>
      <c r="D177">
        <f>'1000bulbsledrbr'!$S50</f>
        <v>82</v>
      </c>
      <c r="E177">
        <f>'1000bulbsledrbr'!$O50</f>
        <v>700</v>
      </c>
      <c r="F177" s="2">
        <f>'1000bulbsledrbr'!$I50</f>
        <v>6.19</v>
      </c>
      <c r="G177">
        <f>'1000bulbsledrbr'!$R50</f>
        <v>1</v>
      </c>
      <c r="H177" s="2">
        <f t="shared" si="11"/>
        <v>6.19</v>
      </c>
      <c r="I177" t="str">
        <f>'1000bulbsledrbr'!$V50</f>
        <v>Certified</v>
      </c>
      <c r="J177" s="31">
        <f t="shared" si="12"/>
        <v>70</v>
      </c>
      <c r="K177" s="30">
        <f t="shared" ref="K177:K192" si="14">2.3*D177+J177</f>
        <v>258.60000000000002</v>
      </c>
    </row>
    <row r="178" spans="1:11" x14ac:dyDescent="0.25">
      <c r="A178" s="22" t="str">
        <f>'1000bulbsledrbr'!$N67</f>
        <v>R20</v>
      </c>
      <c r="B178">
        <f>'1000bulbsledrbr'!$P67</f>
        <v>10</v>
      </c>
      <c r="C178">
        <f>'1000bulbsledrbr'!$U67</f>
        <v>65</v>
      </c>
      <c r="D178">
        <f>'1000bulbsledrbr'!$S67</f>
        <v>82</v>
      </c>
      <c r="E178">
        <f>'1000bulbsledrbr'!$O67</f>
        <v>700</v>
      </c>
      <c r="F178" s="2">
        <f>'1000bulbsledrbr'!$I67</f>
        <v>6.66</v>
      </c>
      <c r="G178">
        <f>'1000bulbsledrbr'!$R67</f>
        <v>1</v>
      </c>
      <c r="H178" s="2">
        <f t="shared" si="11"/>
        <v>6.66</v>
      </c>
      <c r="I178" t="str">
        <f>'1000bulbsledrbr'!$V67</f>
        <v>Certified</v>
      </c>
      <c r="J178" s="31">
        <f t="shared" si="12"/>
        <v>70</v>
      </c>
      <c r="K178" s="30">
        <f t="shared" si="14"/>
        <v>258.60000000000002</v>
      </c>
    </row>
    <row r="179" spans="1:11" x14ac:dyDescent="0.25">
      <c r="A179" s="22" t="str">
        <f>'1000bulbsledrbr'!$N74</f>
        <v>R20</v>
      </c>
      <c r="B179">
        <f>'1000bulbsledrbr'!$P74</f>
        <v>10</v>
      </c>
      <c r="C179">
        <f>'1000bulbsledrbr'!$U74</f>
        <v>65</v>
      </c>
      <c r="D179">
        <f>'1000bulbsledrbr'!$S74</f>
        <v>82</v>
      </c>
      <c r="E179">
        <f>'1000bulbsledrbr'!$O74</f>
        <v>650</v>
      </c>
      <c r="F179" s="2">
        <f>'1000bulbsledrbr'!$I74</f>
        <v>6.19</v>
      </c>
      <c r="G179">
        <f>'1000bulbsledrbr'!$R74</f>
        <v>1</v>
      </c>
      <c r="H179" s="2">
        <f t="shared" si="11"/>
        <v>6.19</v>
      </c>
      <c r="I179" t="str">
        <f>'1000bulbsledrbr'!$V74</f>
        <v>Certified</v>
      </c>
      <c r="J179" s="31">
        <f t="shared" si="12"/>
        <v>65</v>
      </c>
      <c r="K179" s="30">
        <f t="shared" si="14"/>
        <v>253.6</v>
      </c>
    </row>
    <row r="180" spans="1:11" x14ac:dyDescent="0.25">
      <c r="A180" s="25" t="str">
        <f>homedepotledrbr!$Y3</f>
        <v>BR30</v>
      </c>
      <c r="B180">
        <f>homedepotledrbr!$AN3</f>
        <v>10</v>
      </c>
      <c r="C180">
        <f>homedepotledrbr!$AM3</f>
        <v>65</v>
      </c>
      <c r="D180">
        <f>homedepotledrbr!$Q3</f>
        <v>80</v>
      </c>
      <c r="E180">
        <f>homedepotledrbr!$AC3</f>
        <v>800</v>
      </c>
      <c r="F180" s="2">
        <f>homedepotledrbr!$H3</f>
        <v>14.99</v>
      </c>
      <c r="G180">
        <f>homedepotledrbr!$AE3</f>
        <v>1</v>
      </c>
      <c r="H180" s="2">
        <f t="shared" si="11"/>
        <v>14.99</v>
      </c>
      <c r="J180" s="31">
        <f t="shared" si="12"/>
        <v>80</v>
      </c>
      <c r="K180" s="30">
        <f t="shared" si="14"/>
        <v>264</v>
      </c>
    </row>
    <row r="181" spans="1:11" x14ac:dyDescent="0.25">
      <c r="A181" s="25" t="str">
        <f>homedepotledrbr!$Y12</f>
        <v>BR40</v>
      </c>
      <c r="B181">
        <f>homedepotledrbr!$AN12</f>
        <v>10</v>
      </c>
      <c r="C181">
        <f>homedepotledrbr!$AM12</f>
        <v>65</v>
      </c>
      <c r="D181">
        <f>homedepotledrbr!$Q12</f>
        <v>80</v>
      </c>
      <c r="E181">
        <f>homedepotledrbr!$AC12</f>
        <v>800</v>
      </c>
      <c r="F181" s="2">
        <f>homedepotledrbr!$H12</f>
        <v>37.11</v>
      </c>
      <c r="G181">
        <f>homedepotledrbr!$AE12</f>
        <v>4</v>
      </c>
      <c r="H181" s="2">
        <f t="shared" si="11"/>
        <v>9.2774999999999999</v>
      </c>
      <c r="J181" s="31">
        <f t="shared" si="12"/>
        <v>80</v>
      </c>
      <c r="K181" s="30">
        <f t="shared" si="14"/>
        <v>264</v>
      </c>
    </row>
    <row r="182" spans="1:11" x14ac:dyDescent="0.25">
      <c r="A182" s="25" t="str">
        <f>homedepotledrbr!$Y17</f>
        <v>BR30</v>
      </c>
      <c r="B182">
        <f>homedepotledrbr!$AN17</f>
        <v>10</v>
      </c>
      <c r="C182">
        <f>homedepotledrbr!$AM17</f>
        <v>65</v>
      </c>
      <c r="D182">
        <f>homedepotledrbr!$Q17</f>
        <v>82</v>
      </c>
      <c r="E182">
        <f>homedepotledrbr!$AC17</f>
        <v>650</v>
      </c>
      <c r="F182" s="2">
        <f>homedepotledrbr!$H17</f>
        <v>27.49</v>
      </c>
      <c r="G182">
        <f>homedepotledrbr!$AE17</f>
        <v>6</v>
      </c>
      <c r="H182" s="2">
        <f t="shared" si="11"/>
        <v>4.5816666666666661</v>
      </c>
      <c r="J182" s="31">
        <f t="shared" si="12"/>
        <v>65</v>
      </c>
      <c r="K182" s="30">
        <f t="shared" si="14"/>
        <v>253.6</v>
      </c>
    </row>
    <row r="183" spans="1:11" x14ac:dyDescent="0.25">
      <c r="A183" s="25" t="str">
        <f>homedepotledrbr!$Y19</f>
        <v>BR30</v>
      </c>
      <c r="B183">
        <f>homedepotledrbr!$AN19</f>
        <v>10</v>
      </c>
      <c r="C183">
        <f>homedepotledrbr!$AM19</f>
        <v>65</v>
      </c>
      <c r="D183">
        <f>homedepotledrbr!$Q19</f>
        <v>82</v>
      </c>
      <c r="E183">
        <f>homedepotledrbr!$AC19</f>
        <v>650</v>
      </c>
      <c r="F183" s="2">
        <f>homedepotledrbr!$H19</f>
        <v>17.97</v>
      </c>
      <c r="G183">
        <f>homedepotledrbr!$AE19</f>
        <v>3</v>
      </c>
      <c r="H183" s="2">
        <f t="shared" si="11"/>
        <v>5.9899999999999993</v>
      </c>
      <c r="J183" s="31">
        <f t="shared" si="12"/>
        <v>65</v>
      </c>
      <c r="K183" s="30">
        <f t="shared" si="14"/>
        <v>253.6</v>
      </c>
    </row>
    <row r="184" spans="1:11" x14ac:dyDescent="0.25">
      <c r="A184" s="25" t="str">
        <f>homedepotledrbr!$Y20</f>
        <v>BR30</v>
      </c>
      <c r="B184">
        <f>homedepotledrbr!$AN20</f>
        <v>10</v>
      </c>
      <c r="C184">
        <f>homedepotledrbr!$AM20</f>
        <v>65</v>
      </c>
      <c r="D184">
        <f>homedepotledrbr!$Q20</f>
        <v>82</v>
      </c>
      <c r="E184">
        <f>homedepotledrbr!$AC20</f>
        <v>650</v>
      </c>
      <c r="F184" s="2">
        <f>homedepotledrbr!$H20</f>
        <v>239.97</v>
      </c>
      <c r="G184">
        <f>homedepotledrbr!$AE20</f>
        <v>48</v>
      </c>
      <c r="H184" s="2">
        <f t="shared" si="11"/>
        <v>4.9993749999999997</v>
      </c>
      <c r="J184" s="31">
        <f t="shared" si="12"/>
        <v>65</v>
      </c>
      <c r="K184" s="30">
        <f t="shared" si="14"/>
        <v>253.6</v>
      </c>
    </row>
    <row r="185" spans="1:11" x14ac:dyDescent="0.25">
      <c r="A185" s="25" t="str">
        <f>homedepotledrbr!$Y43</f>
        <v>BR30</v>
      </c>
      <c r="B185">
        <f>homedepotledrbr!$AN43</f>
        <v>10</v>
      </c>
      <c r="C185">
        <f>homedepotledrbr!$AM43</f>
        <v>65</v>
      </c>
      <c r="D185">
        <f>homedepotledrbr!$Q43</f>
        <v>90</v>
      </c>
      <c r="E185">
        <f>homedepotledrbr!$AC43</f>
        <v>650</v>
      </c>
      <c r="F185" s="2">
        <f>homedepotledrbr!$H43</f>
        <v>17.97</v>
      </c>
      <c r="G185">
        <f>homedepotledrbr!$AE43</f>
        <v>2</v>
      </c>
      <c r="H185" s="2">
        <f t="shared" si="11"/>
        <v>8.9849999999999994</v>
      </c>
      <c r="J185" s="31">
        <f t="shared" si="12"/>
        <v>65</v>
      </c>
      <c r="K185" s="30">
        <f t="shared" si="14"/>
        <v>272</v>
      </c>
    </row>
    <row r="186" spans="1:11" x14ac:dyDescent="0.25">
      <c r="A186" s="25" t="str">
        <f>homedepotledrbr!$Y45</f>
        <v>BR30</v>
      </c>
      <c r="B186">
        <f>homedepotledrbr!$AN45</f>
        <v>10</v>
      </c>
      <c r="C186">
        <f>homedepotledrbr!$AM45</f>
        <v>65</v>
      </c>
      <c r="D186">
        <f>homedepotledrbr!$Q45</f>
        <v>80</v>
      </c>
      <c r="E186">
        <f>homedepotledrbr!$AC45</f>
        <v>730</v>
      </c>
      <c r="F186" s="2">
        <f>homedepotledrbr!$H45</f>
        <v>12.97</v>
      </c>
      <c r="G186">
        <f>homedepotledrbr!$AE45</f>
        <v>1</v>
      </c>
      <c r="H186" s="2">
        <f t="shared" si="11"/>
        <v>12.97</v>
      </c>
      <c r="J186" s="31">
        <f t="shared" si="12"/>
        <v>73</v>
      </c>
      <c r="K186" s="30">
        <f t="shared" si="14"/>
        <v>257</v>
      </c>
    </row>
    <row r="187" spans="1:11" x14ac:dyDescent="0.25">
      <c r="A187" s="25" t="str">
        <f>homedepotledrbr!$Y52</f>
        <v>BR40</v>
      </c>
      <c r="B187">
        <f>homedepotledrbr!$AN52</f>
        <v>10</v>
      </c>
      <c r="C187">
        <f>homedepotledrbr!$AM52</f>
        <v>65</v>
      </c>
      <c r="D187">
        <f>homedepotledrbr!$Q52</f>
        <v>80</v>
      </c>
      <c r="E187">
        <f>homedepotledrbr!$AC52</f>
        <v>800</v>
      </c>
      <c r="F187" s="2">
        <f>homedepotledrbr!$H52</f>
        <v>9.9700000000000006</v>
      </c>
      <c r="G187">
        <f>homedepotledrbr!$AE52</f>
        <v>1</v>
      </c>
      <c r="H187" s="2">
        <f t="shared" si="11"/>
        <v>9.9700000000000006</v>
      </c>
      <c r="J187" s="31">
        <f t="shared" si="12"/>
        <v>80</v>
      </c>
      <c r="K187" s="30">
        <f t="shared" si="14"/>
        <v>264</v>
      </c>
    </row>
    <row r="188" spans="1:11" x14ac:dyDescent="0.25">
      <c r="A188" s="25" t="str">
        <f>homedepotledrbr!$Y66</f>
        <v>BR30</v>
      </c>
      <c r="B188">
        <f>homedepotledrbr!$AN66</f>
        <v>10</v>
      </c>
      <c r="C188">
        <f>homedepotledrbr!$AM66</f>
        <v>65</v>
      </c>
      <c r="D188">
        <f>homedepotledrbr!$Q66</f>
        <v>90</v>
      </c>
      <c r="E188">
        <f>homedepotledrbr!$AC66</f>
        <v>650</v>
      </c>
      <c r="F188" s="2">
        <f>homedepotledrbr!$H66</f>
        <v>18.97</v>
      </c>
      <c r="G188">
        <f>homedepotledrbr!$AE66</f>
        <v>2</v>
      </c>
      <c r="H188" s="2">
        <f t="shared" si="11"/>
        <v>9.4849999999999994</v>
      </c>
      <c r="J188" s="31">
        <f t="shared" si="12"/>
        <v>65</v>
      </c>
      <c r="K188" s="30">
        <f t="shared" si="14"/>
        <v>272</v>
      </c>
    </row>
    <row r="189" spans="1:11" x14ac:dyDescent="0.25">
      <c r="A189" s="25" t="str">
        <f>homedepotledrbr!$Y120</f>
        <v>BR30</v>
      </c>
      <c r="B189">
        <f>homedepotledrbr!$AN120</f>
        <v>10</v>
      </c>
      <c r="C189">
        <f>homedepotledrbr!$AM120</f>
        <v>65</v>
      </c>
      <c r="D189">
        <f>homedepotledrbr!$Q120</f>
        <v>80</v>
      </c>
      <c r="E189">
        <f>homedepotledrbr!$AC120</f>
        <v>650</v>
      </c>
      <c r="F189" s="2">
        <f>homedepotledrbr!$H120</f>
        <v>16.350000000000001</v>
      </c>
      <c r="G189">
        <f>homedepotledrbr!$AE120</f>
        <v>1</v>
      </c>
      <c r="H189" s="2">
        <f t="shared" si="11"/>
        <v>16.350000000000001</v>
      </c>
      <c r="J189" s="31">
        <f t="shared" si="12"/>
        <v>65</v>
      </c>
      <c r="K189" s="30">
        <f t="shared" si="14"/>
        <v>249</v>
      </c>
    </row>
    <row r="190" spans="1:11" x14ac:dyDescent="0.25">
      <c r="A190" s="25" t="str">
        <f>homedepotledrbr!$Y147</f>
        <v>BR30</v>
      </c>
      <c r="B190">
        <f>homedepotledrbr!$AN147</f>
        <v>10</v>
      </c>
      <c r="C190">
        <f>homedepotledrbr!$AM147</f>
        <v>65</v>
      </c>
      <c r="D190">
        <f>homedepotledrbr!$Q147</f>
        <v>80</v>
      </c>
      <c r="E190">
        <f>homedepotledrbr!$AC147</f>
        <v>800</v>
      </c>
      <c r="F190" s="2">
        <f>homedepotledrbr!$H147</f>
        <v>41.18</v>
      </c>
      <c r="G190">
        <f>homedepotledrbr!$AE147</f>
        <v>8</v>
      </c>
      <c r="H190" s="2">
        <f t="shared" ref="H190:H253" si="15">F190/G190</f>
        <v>5.1475</v>
      </c>
      <c r="J190" s="31">
        <f t="shared" si="12"/>
        <v>80</v>
      </c>
      <c r="K190" s="30">
        <f t="shared" si="14"/>
        <v>264</v>
      </c>
    </row>
    <row r="191" spans="1:11" x14ac:dyDescent="0.25">
      <c r="A191" s="26" t="str">
        <f>lowesledrbr!$I18</f>
        <v>BR30</v>
      </c>
      <c r="B191">
        <f>lowesledrbr!$K18</f>
        <v>10</v>
      </c>
      <c r="C191">
        <f>lowesledrbr!$O18</f>
        <v>65</v>
      </c>
      <c r="E191">
        <f>lowesledrbr!$J18</f>
        <v>650</v>
      </c>
      <c r="F191" s="2">
        <f>lowesledrbr!$F18</f>
        <v>17.98</v>
      </c>
      <c r="G191">
        <f>lowesledrbr!$L18</f>
        <v>3</v>
      </c>
      <c r="H191" s="2">
        <f t="shared" si="15"/>
        <v>5.9933333333333332</v>
      </c>
      <c r="J191" s="31">
        <f t="shared" si="12"/>
        <v>65</v>
      </c>
      <c r="K191" s="30">
        <f t="shared" si="14"/>
        <v>65</v>
      </c>
    </row>
    <row r="192" spans="1:11" x14ac:dyDescent="0.25">
      <c r="A192" s="26" t="str">
        <f>lowesledrbr!$I35</f>
        <v>BR30</v>
      </c>
      <c r="B192">
        <f>lowesledrbr!$K35</f>
        <v>10</v>
      </c>
      <c r="C192">
        <f>lowesledrbr!$O35</f>
        <v>65</v>
      </c>
      <c r="E192">
        <f>lowesledrbr!$J35</f>
        <v>650</v>
      </c>
      <c r="F192" s="2">
        <f>lowesledrbr!$F35</f>
        <v>34.979999999999997</v>
      </c>
      <c r="G192">
        <f>lowesledrbr!$L35</f>
        <v>1</v>
      </c>
      <c r="H192" s="2">
        <f t="shared" si="15"/>
        <v>34.979999999999997</v>
      </c>
      <c r="J192" s="31">
        <f t="shared" si="12"/>
        <v>65</v>
      </c>
      <c r="K192" s="30">
        <f t="shared" si="14"/>
        <v>65</v>
      </c>
    </row>
    <row r="193" spans="1:11" x14ac:dyDescent="0.25">
      <c r="A193" s="22" t="str">
        <f>'1000bulbsledrbr'!$N70</f>
        <v>BR40</v>
      </c>
      <c r="B193">
        <f>'1000bulbsledrbr'!$P70</f>
        <v>10.5</v>
      </c>
      <c r="C193">
        <f>'1000bulbsledrbr'!$U70</f>
        <v>65</v>
      </c>
      <c r="D193">
        <f>'1000bulbsledrbr'!$S70</f>
        <v>82</v>
      </c>
      <c r="E193">
        <f>'1000bulbsledrbr'!$O70</f>
        <v>735</v>
      </c>
      <c r="F193" s="2">
        <f>'1000bulbsledrbr'!$I70</f>
        <v>14.48</v>
      </c>
      <c r="G193">
        <f>'1000bulbsledrbr'!$R70</f>
        <v>1</v>
      </c>
      <c r="H193" s="2">
        <f t="shared" si="15"/>
        <v>14.48</v>
      </c>
      <c r="I193" t="str">
        <f>'1000bulbsledrbr'!$V70</f>
        <v>No</v>
      </c>
      <c r="J193" s="31">
        <f t="shared" si="12"/>
        <v>70</v>
      </c>
    </row>
    <row r="194" spans="1:11" x14ac:dyDescent="0.25">
      <c r="A194" s="25" t="str">
        <f>homedepotledrbr!$Y6</f>
        <v>BR30</v>
      </c>
      <c r="B194">
        <f>homedepotledrbr!$AN6</f>
        <v>10.5</v>
      </c>
      <c r="C194">
        <f>homedepotledrbr!$AM6</f>
        <v>65</v>
      </c>
      <c r="D194">
        <f>homedepotledrbr!$Q6</f>
        <v>80</v>
      </c>
      <c r="E194">
        <f>homedepotledrbr!$AC6</f>
        <v>650</v>
      </c>
      <c r="F194" s="2">
        <f>homedepotledrbr!$H6</f>
        <v>24.88</v>
      </c>
      <c r="G194">
        <f>homedepotledrbr!$AE6</f>
        <v>6</v>
      </c>
      <c r="H194" s="2">
        <f t="shared" si="15"/>
        <v>4.1466666666666665</v>
      </c>
      <c r="J194" s="31">
        <f t="shared" ref="J194:J257" si="16">E194/B194</f>
        <v>61.904761904761905</v>
      </c>
      <c r="K194" s="30">
        <f t="shared" ref="K194:K200" si="17">2.3*D194+J194</f>
        <v>245.9047619047619</v>
      </c>
    </row>
    <row r="195" spans="1:11" x14ac:dyDescent="0.25">
      <c r="A195" s="25" t="str">
        <f>homedepotledrbr!$Y38</f>
        <v>BR40</v>
      </c>
      <c r="B195">
        <f>homedepotledrbr!$AN38</f>
        <v>10.5</v>
      </c>
      <c r="C195">
        <f>homedepotledrbr!$AM38</f>
        <v>65</v>
      </c>
      <c r="D195">
        <f>homedepotledrbr!$Q38</f>
        <v>80</v>
      </c>
      <c r="E195">
        <f>homedepotledrbr!$AC38</f>
        <v>850</v>
      </c>
      <c r="F195" s="2">
        <f>homedepotledrbr!$H38</f>
        <v>61.85</v>
      </c>
      <c r="G195">
        <f>homedepotledrbr!$AE38</f>
        <v>4</v>
      </c>
      <c r="H195" s="2">
        <f t="shared" si="15"/>
        <v>15.4625</v>
      </c>
      <c r="J195" s="31">
        <f t="shared" si="16"/>
        <v>80.952380952380949</v>
      </c>
      <c r="K195" s="30">
        <f t="shared" si="17"/>
        <v>264.95238095238096</v>
      </c>
    </row>
    <row r="196" spans="1:11" x14ac:dyDescent="0.25">
      <c r="A196" s="25" t="str">
        <f>homedepotledrbr!$Y47</f>
        <v>BR30</v>
      </c>
      <c r="B196">
        <f>homedepotledrbr!$AN47</f>
        <v>10.5</v>
      </c>
      <c r="C196">
        <f>homedepotledrbr!$AM47</f>
        <v>65</v>
      </c>
      <c r="D196">
        <f>homedepotledrbr!$Q47</f>
        <v>80</v>
      </c>
      <c r="E196">
        <f>homedepotledrbr!$AC47</f>
        <v>730</v>
      </c>
      <c r="F196" s="2">
        <f>homedepotledrbr!$H47</f>
        <v>41.94</v>
      </c>
      <c r="G196">
        <f>homedepotledrbr!$AE47</f>
        <v>2</v>
      </c>
      <c r="H196" s="2">
        <f t="shared" si="15"/>
        <v>20.97</v>
      </c>
      <c r="J196" s="31">
        <f t="shared" si="16"/>
        <v>69.523809523809518</v>
      </c>
      <c r="K196" s="30">
        <f t="shared" si="17"/>
        <v>253.52380952380952</v>
      </c>
    </row>
    <row r="197" spans="1:11" x14ac:dyDescent="0.25">
      <c r="A197" s="25" t="str">
        <f>homedepotledrbr!$Y117</f>
        <v>BR30</v>
      </c>
      <c r="B197">
        <f>homedepotledrbr!$AN117</f>
        <v>10.5</v>
      </c>
      <c r="C197">
        <f>homedepotledrbr!$AM117</f>
        <v>65</v>
      </c>
      <c r="D197">
        <f>homedepotledrbr!$Q117</f>
        <v>80</v>
      </c>
      <c r="E197">
        <f>homedepotledrbr!$AC117</f>
        <v>730</v>
      </c>
      <c r="F197" s="2">
        <f>homedepotledrbr!$H117</f>
        <v>79.69</v>
      </c>
      <c r="G197">
        <f>homedepotledrbr!$AE117</f>
        <v>1</v>
      </c>
      <c r="H197" s="2">
        <f t="shared" si="15"/>
        <v>79.69</v>
      </c>
      <c r="J197" s="31">
        <f t="shared" si="16"/>
        <v>69.523809523809518</v>
      </c>
      <c r="K197" s="30">
        <f t="shared" si="17"/>
        <v>253.52380952380952</v>
      </c>
    </row>
    <row r="198" spans="1:11" x14ac:dyDescent="0.25">
      <c r="A198" s="25" t="str">
        <f>homedepotledrbr!$Y135</f>
        <v>BR30</v>
      </c>
      <c r="B198">
        <f>homedepotledrbr!$AN135</f>
        <v>10.5</v>
      </c>
      <c r="C198">
        <f>homedepotledrbr!$AM135</f>
        <v>65</v>
      </c>
      <c r="D198">
        <f>homedepotledrbr!$Q135</f>
        <v>80</v>
      </c>
      <c r="E198">
        <f>homedepotledrbr!$AC135</f>
        <v>650</v>
      </c>
      <c r="F198" s="2">
        <f>homedepotledrbr!$H135</f>
        <v>7.95</v>
      </c>
      <c r="G198">
        <f>homedepotledrbr!$AE135</f>
        <v>4</v>
      </c>
      <c r="H198" s="2">
        <f t="shared" si="15"/>
        <v>1.9875</v>
      </c>
      <c r="J198" s="31">
        <f t="shared" si="16"/>
        <v>61.904761904761905</v>
      </c>
      <c r="K198" s="30">
        <f t="shared" si="17"/>
        <v>245.9047619047619</v>
      </c>
    </row>
    <row r="199" spans="1:11" x14ac:dyDescent="0.25">
      <c r="A199" s="25" t="str">
        <f>homedepotledrbr!$Y170</f>
        <v>BR30</v>
      </c>
      <c r="B199">
        <f>homedepotledrbr!$AN170</f>
        <v>10.5</v>
      </c>
      <c r="C199">
        <f>homedepotledrbr!$AM170</f>
        <v>65</v>
      </c>
      <c r="D199">
        <f>homedepotledrbr!$Q170</f>
        <v>80</v>
      </c>
      <c r="E199">
        <f>homedepotledrbr!$AC170</f>
        <v>650</v>
      </c>
      <c r="F199" s="2">
        <f>homedepotledrbr!$H170</f>
        <v>37.54</v>
      </c>
      <c r="G199">
        <f>homedepotledrbr!$AE170</f>
        <v>12</v>
      </c>
      <c r="H199" s="2">
        <f t="shared" si="15"/>
        <v>3.1283333333333334</v>
      </c>
      <c r="J199" s="31">
        <f t="shared" si="16"/>
        <v>61.904761904761905</v>
      </c>
      <c r="K199" s="30">
        <f t="shared" si="17"/>
        <v>245.9047619047619</v>
      </c>
    </row>
    <row r="200" spans="1:11" x14ac:dyDescent="0.25">
      <c r="A200" s="25" t="str">
        <f>homedepotledrbr!$Y128</f>
        <v>R20</v>
      </c>
      <c r="B200">
        <f>homedepotledrbr!$AN128</f>
        <v>10.5</v>
      </c>
      <c r="C200">
        <f>homedepotledrbr!$AM128</f>
        <v>75</v>
      </c>
      <c r="D200">
        <f>homedepotledrbr!$Q128</f>
        <v>90</v>
      </c>
      <c r="E200">
        <f>homedepotledrbr!$AC128</f>
        <v>980</v>
      </c>
      <c r="F200" s="2">
        <f>homedepotledrbr!$H128</f>
        <v>7.84</v>
      </c>
      <c r="G200">
        <f>homedepotledrbr!$AE128</f>
        <v>1</v>
      </c>
      <c r="H200" s="2">
        <f t="shared" si="15"/>
        <v>7.84</v>
      </c>
      <c r="J200" s="31">
        <f t="shared" si="16"/>
        <v>93.333333333333329</v>
      </c>
      <c r="K200" s="30">
        <f t="shared" si="17"/>
        <v>300.33333333333331</v>
      </c>
    </row>
    <row r="201" spans="1:11" x14ac:dyDescent="0.25">
      <c r="A201" s="22" t="str">
        <f>'1000bulbsledrbr'!$N42</f>
        <v>BR30</v>
      </c>
      <c r="B201">
        <f>'1000bulbsledrbr'!$P42</f>
        <v>11</v>
      </c>
      <c r="C201">
        <f>'1000bulbsledrbr'!$U42</f>
        <v>60</v>
      </c>
      <c r="D201">
        <f>'1000bulbsledrbr'!$S42</f>
        <v>92</v>
      </c>
      <c r="E201">
        <f>'1000bulbsledrbr'!$O42</f>
        <v>750</v>
      </c>
      <c r="F201" s="2">
        <f>'1000bulbsledrbr'!$I42</f>
        <v>15.48</v>
      </c>
      <c r="G201">
        <f>'1000bulbsledrbr'!$R42</f>
        <v>1</v>
      </c>
      <c r="H201" s="2">
        <f t="shared" si="15"/>
        <v>15.48</v>
      </c>
      <c r="I201" t="str">
        <f>'1000bulbsledrbr'!$V42</f>
        <v>No</v>
      </c>
      <c r="J201" s="31">
        <f t="shared" si="16"/>
        <v>68.181818181818187</v>
      </c>
    </row>
    <row r="202" spans="1:11" x14ac:dyDescent="0.25">
      <c r="A202" s="22" t="str">
        <f>'1000bulbsledrbr'!$N29</f>
        <v>BR30</v>
      </c>
      <c r="B202">
        <f>'1000bulbsledrbr'!$P29</f>
        <v>11</v>
      </c>
      <c r="C202">
        <f>'1000bulbsledrbr'!$U29</f>
        <v>65</v>
      </c>
      <c r="D202">
        <f>'1000bulbsledrbr'!$S29</f>
        <v>90</v>
      </c>
      <c r="E202">
        <f>'1000bulbsledrbr'!$O29</f>
        <v>800</v>
      </c>
      <c r="F202" s="2">
        <f>'1000bulbsledrbr'!$I29</f>
        <v>7.98</v>
      </c>
      <c r="G202">
        <f>'1000bulbsledrbr'!$R29</f>
        <v>1</v>
      </c>
      <c r="H202" s="2">
        <f t="shared" si="15"/>
        <v>7.98</v>
      </c>
      <c r="I202" t="str">
        <f>'1000bulbsledrbr'!$V29</f>
        <v>Certified</v>
      </c>
      <c r="J202" s="31">
        <f t="shared" si="16"/>
        <v>72.727272727272734</v>
      </c>
      <c r="K202" s="30">
        <f t="shared" ref="K202:K221" si="18">2.3*D202+J202</f>
        <v>279.72727272727269</v>
      </c>
    </row>
    <row r="203" spans="1:11" x14ac:dyDescent="0.25">
      <c r="A203" s="25" t="str">
        <f>homedepotledrbr!$Y4</f>
        <v>BR30</v>
      </c>
      <c r="B203">
        <f>homedepotledrbr!$AN4</f>
        <v>11</v>
      </c>
      <c r="C203">
        <f>homedepotledrbr!$AM4</f>
        <v>65</v>
      </c>
      <c r="D203">
        <f>homedepotledrbr!$Q4</f>
        <v>90</v>
      </c>
      <c r="E203">
        <f>homedepotledrbr!$AC4</f>
        <v>800</v>
      </c>
      <c r="F203" s="2">
        <f>homedepotledrbr!$H4</f>
        <v>31.64</v>
      </c>
      <c r="G203">
        <f>homedepotledrbr!$AE4</f>
        <v>1</v>
      </c>
      <c r="H203" s="2">
        <f t="shared" si="15"/>
        <v>31.64</v>
      </c>
      <c r="J203" s="31">
        <f t="shared" si="16"/>
        <v>72.727272727272734</v>
      </c>
      <c r="K203" s="30">
        <f t="shared" si="18"/>
        <v>279.72727272727269</v>
      </c>
    </row>
    <row r="204" spans="1:11" x14ac:dyDescent="0.25">
      <c r="A204" s="25" t="str">
        <f>homedepotledrbr!$Y58</f>
        <v>BR30</v>
      </c>
      <c r="B204">
        <f>homedepotledrbr!$AN58</f>
        <v>11</v>
      </c>
      <c r="C204">
        <f>homedepotledrbr!$AM58</f>
        <v>65</v>
      </c>
      <c r="D204">
        <f>homedepotledrbr!$Q58</f>
        <v>88</v>
      </c>
      <c r="E204">
        <f>homedepotledrbr!$AC58</f>
        <v>650</v>
      </c>
      <c r="F204" s="2">
        <f>homedepotledrbr!$H58</f>
        <v>19.97</v>
      </c>
      <c r="G204">
        <f>homedepotledrbr!$AE58</f>
        <v>2</v>
      </c>
      <c r="H204" s="2">
        <f t="shared" si="15"/>
        <v>9.9849999999999994</v>
      </c>
      <c r="J204" s="31">
        <f t="shared" si="16"/>
        <v>59.090909090909093</v>
      </c>
      <c r="K204" s="30">
        <f t="shared" si="18"/>
        <v>261.4909090909091</v>
      </c>
    </row>
    <row r="205" spans="1:11" x14ac:dyDescent="0.25">
      <c r="A205" s="25" t="str">
        <f>homedepotledrbr!$Y71</f>
        <v>BR30</v>
      </c>
      <c r="B205">
        <f>homedepotledrbr!$AN71</f>
        <v>11</v>
      </c>
      <c r="C205">
        <f>homedepotledrbr!$AM71</f>
        <v>65</v>
      </c>
      <c r="D205">
        <f>homedepotledrbr!$Q71</f>
        <v>80</v>
      </c>
      <c r="E205">
        <f>homedepotledrbr!$AC71</f>
        <v>770</v>
      </c>
      <c r="F205" s="2">
        <f>homedepotledrbr!$H71</f>
        <v>11.98</v>
      </c>
      <c r="G205">
        <f>homedepotledrbr!$AE71</f>
        <v>2</v>
      </c>
      <c r="H205" s="2">
        <f t="shared" si="15"/>
        <v>5.99</v>
      </c>
      <c r="J205" s="31">
        <f t="shared" si="16"/>
        <v>70</v>
      </c>
      <c r="K205" s="30">
        <f t="shared" si="18"/>
        <v>254</v>
      </c>
    </row>
    <row r="206" spans="1:11" x14ac:dyDescent="0.25">
      <c r="A206" s="25" t="str">
        <f>homedepotledrbr!$Y121</f>
        <v>BR30</v>
      </c>
      <c r="B206">
        <f>homedepotledrbr!$AN121</f>
        <v>11</v>
      </c>
      <c r="C206">
        <f>homedepotledrbr!$AM121</f>
        <v>65</v>
      </c>
      <c r="D206">
        <f>homedepotledrbr!$Q121</f>
        <v>80</v>
      </c>
      <c r="E206">
        <f>homedepotledrbr!$AC121</f>
        <v>650</v>
      </c>
      <c r="F206" s="2">
        <f>homedepotledrbr!$H121</f>
        <v>15.97</v>
      </c>
      <c r="G206">
        <f>homedepotledrbr!$AE121</f>
        <v>3</v>
      </c>
      <c r="H206" s="2">
        <f t="shared" si="15"/>
        <v>5.3233333333333333</v>
      </c>
      <c r="J206" s="31">
        <f t="shared" si="16"/>
        <v>59.090909090909093</v>
      </c>
      <c r="K206" s="30">
        <f t="shared" si="18"/>
        <v>243.09090909090909</v>
      </c>
    </row>
    <row r="207" spans="1:11" x14ac:dyDescent="0.25">
      <c r="A207" s="26" t="str">
        <f>lowesledrbr!$I28</f>
        <v>BR30</v>
      </c>
      <c r="B207">
        <f>lowesledrbr!$K28</f>
        <v>11</v>
      </c>
      <c r="C207">
        <f>lowesledrbr!$O28</f>
        <v>65</v>
      </c>
      <c r="E207">
        <f>lowesledrbr!$J28</f>
        <v>800</v>
      </c>
      <c r="F207" s="2">
        <f>lowesledrbr!$F28</f>
        <v>4.18</v>
      </c>
      <c r="G207">
        <f>lowesledrbr!$L28</f>
        <v>1</v>
      </c>
      <c r="H207" s="2">
        <f t="shared" si="15"/>
        <v>4.18</v>
      </c>
      <c r="J207" s="31">
        <f t="shared" si="16"/>
        <v>72.727272727272734</v>
      </c>
      <c r="K207" s="30">
        <f t="shared" si="18"/>
        <v>72.727272727272734</v>
      </c>
    </row>
    <row r="208" spans="1:11" x14ac:dyDescent="0.25">
      <c r="A208" s="26" t="str">
        <f>lowesledrbr!$I39</f>
        <v>BR30</v>
      </c>
      <c r="B208">
        <f>lowesledrbr!$K39</f>
        <v>11</v>
      </c>
      <c r="C208">
        <f>lowesledrbr!$O39</f>
        <v>65</v>
      </c>
      <c r="E208">
        <f>lowesledrbr!$J39</f>
        <v>850</v>
      </c>
      <c r="F208" s="2">
        <f>lowesledrbr!$F39</f>
        <v>124.07</v>
      </c>
      <c r="G208">
        <f>lowesledrbr!$L39</f>
        <v>24</v>
      </c>
      <c r="H208" s="2">
        <f t="shared" si="15"/>
        <v>5.1695833333333328</v>
      </c>
      <c r="J208" s="31">
        <f t="shared" si="16"/>
        <v>77.272727272727266</v>
      </c>
      <c r="K208" s="30">
        <f t="shared" si="18"/>
        <v>77.272727272727266</v>
      </c>
    </row>
    <row r="209" spans="1:11" x14ac:dyDescent="0.25">
      <c r="A209" s="26" t="str">
        <f>lowesledrbr!$I41</f>
        <v>BR30</v>
      </c>
      <c r="B209">
        <f>lowesledrbr!$K41</f>
        <v>11</v>
      </c>
      <c r="C209">
        <f>lowesledrbr!$O41</f>
        <v>65</v>
      </c>
      <c r="E209">
        <f>lowesledrbr!$J41</f>
        <v>700</v>
      </c>
      <c r="F209" s="2">
        <f>lowesledrbr!$F41</f>
        <v>17.989999999999998</v>
      </c>
      <c r="G209">
        <f>lowesledrbr!$L41</f>
        <v>1</v>
      </c>
      <c r="H209" s="2">
        <f t="shared" si="15"/>
        <v>17.989999999999998</v>
      </c>
      <c r="J209" s="31">
        <f t="shared" si="16"/>
        <v>63.636363636363633</v>
      </c>
      <c r="K209" s="30">
        <f t="shared" si="18"/>
        <v>63.636363636363633</v>
      </c>
    </row>
    <row r="210" spans="1:11" x14ac:dyDescent="0.25">
      <c r="A210" s="26" t="str">
        <f>lowesledrbr!$I38</f>
        <v>BR30</v>
      </c>
      <c r="B210">
        <f>lowesledrbr!$K38</f>
        <v>11.5</v>
      </c>
      <c r="C210">
        <f>lowesledrbr!$O38</f>
        <v>65</v>
      </c>
      <c r="E210">
        <f>lowesledrbr!$J38</f>
        <v>750</v>
      </c>
      <c r="F210" s="2">
        <f>lowesledrbr!$F38</f>
        <v>9.98</v>
      </c>
      <c r="G210">
        <f>lowesledrbr!$L38</f>
        <v>1</v>
      </c>
      <c r="H210" s="2">
        <f t="shared" si="15"/>
        <v>9.98</v>
      </c>
      <c r="J210" s="31">
        <f t="shared" si="16"/>
        <v>65.217391304347828</v>
      </c>
      <c r="K210" s="30">
        <f t="shared" si="18"/>
        <v>65.217391304347828</v>
      </c>
    </row>
    <row r="211" spans="1:11" x14ac:dyDescent="0.25">
      <c r="A211" s="25" t="str">
        <f>homedepotledrbr!$Y74</f>
        <v>R40</v>
      </c>
      <c r="B211">
        <f>homedepotledrbr!$AN74</f>
        <v>11.5</v>
      </c>
      <c r="C211">
        <f>homedepotledrbr!$AM74</f>
        <v>75</v>
      </c>
      <c r="D211">
        <f>homedepotledrbr!$Q74</f>
        <v>80</v>
      </c>
      <c r="E211">
        <f>homedepotledrbr!$AC74</f>
        <v>940</v>
      </c>
      <c r="F211" s="2">
        <f>homedepotledrbr!$H74</f>
        <v>11.99</v>
      </c>
      <c r="G211">
        <f>homedepotledrbr!$AE74</f>
        <v>1</v>
      </c>
      <c r="H211" s="2">
        <f t="shared" si="15"/>
        <v>11.99</v>
      </c>
      <c r="J211" s="31">
        <f t="shared" si="16"/>
        <v>81.739130434782609</v>
      </c>
      <c r="K211" s="30">
        <f t="shared" si="18"/>
        <v>265.73913043478262</v>
      </c>
    </row>
    <row r="212" spans="1:11" x14ac:dyDescent="0.25">
      <c r="A212" s="25" t="str">
        <f>homedepotledrbr!$Y86</f>
        <v>R40</v>
      </c>
      <c r="B212">
        <f>homedepotledrbr!$AN86</f>
        <v>11.5</v>
      </c>
      <c r="C212">
        <f>homedepotledrbr!$AM86</f>
        <v>75</v>
      </c>
      <c r="D212">
        <f>homedepotledrbr!$Q86</f>
        <v>80</v>
      </c>
      <c r="E212">
        <f>homedepotledrbr!$AC86</f>
        <v>970</v>
      </c>
      <c r="F212" s="2">
        <f>homedepotledrbr!$H86</f>
        <v>12.88</v>
      </c>
      <c r="G212">
        <f>homedepotledrbr!$AE86</f>
        <v>1</v>
      </c>
      <c r="H212" s="2">
        <f t="shared" si="15"/>
        <v>12.88</v>
      </c>
      <c r="J212" s="31">
        <f t="shared" si="16"/>
        <v>84.347826086956516</v>
      </c>
      <c r="K212" s="30">
        <f t="shared" si="18"/>
        <v>268.3478260869565</v>
      </c>
    </row>
    <row r="213" spans="1:11" x14ac:dyDescent="0.25">
      <c r="A213" s="25" t="str">
        <f>homedepotledrbr!$Y124</f>
        <v>R40</v>
      </c>
      <c r="B213">
        <f>homedepotledrbr!$AN124</f>
        <v>11.5</v>
      </c>
      <c r="C213">
        <f>homedepotledrbr!$AM124</f>
        <v>75</v>
      </c>
      <c r="D213">
        <f>homedepotledrbr!$Q124</f>
        <v>80</v>
      </c>
      <c r="E213">
        <f>homedepotledrbr!$AC124</f>
        <v>940</v>
      </c>
      <c r="F213" s="2">
        <f>homedepotledrbr!$H124</f>
        <v>12.97</v>
      </c>
      <c r="G213">
        <f>homedepotledrbr!$AE124</f>
        <v>1</v>
      </c>
      <c r="H213" s="2">
        <f t="shared" si="15"/>
        <v>12.97</v>
      </c>
      <c r="J213" s="31">
        <f t="shared" si="16"/>
        <v>81.739130434782609</v>
      </c>
      <c r="K213" s="30">
        <f t="shared" si="18"/>
        <v>265.73913043478262</v>
      </c>
    </row>
    <row r="214" spans="1:11" x14ac:dyDescent="0.25">
      <c r="A214" s="25" t="str">
        <f>homedepotledrbr!$Y68</f>
        <v>BR40</v>
      </c>
      <c r="B214">
        <f>homedepotledrbr!$AN68</f>
        <v>11.8</v>
      </c>
      <c r="C214">
        <f>homedepotledrbr!$AM68</f>
        <v>85</v>
      </c>
      <c r="D214">
        <f>homedepotledrbr!$Q68</f>
        <v>85</v>
      </c>
      <c r="E214">
        <f>homedepotledrbr!$AC68</f>
        <v>1120</v>
      </c>
      <c r="F214" s="2">
        <f>homedepotledrbr!$H68</f>
        <v>15.86</v>
      </c>
      <c r="G214">
        <f>homedepotledrbr!$AE68</f>
        <v>1</v>
      </c>
      <c r="H214" s="2">
        <f t="shared" si="15"/>
        <v>15.86</v>
      </c>
      <c r="J214" s="31">
        <f t="shared" si="16"/>
        <v>94.915254237288124</v>
      </c>
      <c r="K214" s="30">
        <f t="shared" si="18"/>
        <v>290.41525423728808</v>
      </c>
    </row>
    <row r="215" spans="1:11" x14ac:dyDescent="0.25">
      <c r="A215" s="25" t="str">
        <f>homedepotledrbr!$Y111</f>
        <v>R30</v>
      </c>
      <c r="B215">
        <f>homedepotledrbr!$AN111</f>
        <v>12</v>
      </c>
      <c r="C215">
        <f>homedepotledrbr!$AM111</f>
        <v>26</v>
      </c>
      <c r="D215">
        <f>homedepotledrbr!$Q111</f>
        <v>80</v>
      </c>
      <c r="E215">
        <f>homedepotledrbr!$AC111</f>
        <v>1000</v>
      </c>
      <c r="F215" s="2">
        <f>homedepotledrbr!$H111</f>
        <v>37.83</v>
      </c>
      <c r="G215">
        <f>homedepotledrbr!$AE111</f>
        <v>1</v>
      </c>
      <c r="H215" s="2">
        <f t="shared" si="15"/>
        <v>37.83</v>
      </c>
      <c r="J215" s="31">
        <f t="shared" si="16"/>
        <v>83.333333333333329</v>
      </c>
      <c r="K215" s="30">
        <f t="shared" si="18"/>
        <v>267.33333333333331</v>
      </c>
    </row>
    <row r="216" spans="1:11" x14ac:dyDescent="0.25">
      <c r="A216" s="25" t="str">
        <f>homedepotledrbr!$Y114</f>
        <v>R30</v>
      </c>
      <c r="B216">
        <f>homedepotledrbr!$AN114</f>
        <v>12</v>
      </c>
      <c r="C216">
        <f>homedepotledrbr!$AM114</f>
        <v>26</v>
      </c>
      <c r="D216">
        <f>homedepotledrbr!$Q114</f>
        <v>80</v>
      </c>
      <c r="E216">
        <f>homedepotledrbr!$AC114</f>
        <v>950</v>
      </c>
      <c r="F216" s="2">
        <f>homedepotledrbr!$H114</f>
        <v>24.69</v>
      </c>
      <c r="G216">
        <f>homedepotledrbr!$AE114</f>
        <v>1</v>
      </c>
      <c r="H216" s="2">
        <f t="shared" si="15"/>
        <v>24.69</v>
      </c>
      <c r="J216" s="31">
        <f t="shared" si="16"/>
        <v>79.166666666666671</v>
      </c>
      <c r="K216" s="30">
        <f t="shared" si="18"/>
        <v>263.16666666666669</v>
      </c>
    </row>
    <row r="217" spans="1:11" x14ac:dyDescent="0.25">
      <c r="A217" s="25" t="str">
        <f>homedepotledrbr!$Y154</f>
        <v>R30</v>
      </c>
      <c r="B217">
        <f>homedepotledrbr!$AN154</f>
        <v>12</v>
      </c>
      <c r="C217">
        <f>homedepotledrbr!$AM154</f>
        <v>26</v>
      </c>
      <c r="D217">
        <f>homedepotledrbr!$Q154</f>
        <v>80</v>
      </c>
      <c r="E217">
        <f>homedepotledrbr!$AC154</f>
        <v>950</v>
      </c>
      <c r="F217" s="2">
        <f>homedepotledrbr!$H154</f>
        <v>37.83</v>
      </c>
      <c r="G217">
        <f>homedepotledrbr!$AE154</f>
        <v>1</v>
      </c>
      <c r="H217" s="2">
        <f t="shared" si="15"/>
        <v>37.83</v>
      </c>
      <c r="J217" s="31">
        <f t="shared" si="16"/>
        <v>79.166666666666671</v>
      </c>
      <c r="K217" s="30">
        <f t="shared" si="18"/>
        <v>263.16666666666669</v>
      </c>
    </row>
    <row r="218" spans="1:11" x14ac:dyDescent="0.25">
      <c r="A218" s="25" t="str">
        <f>homedepotledrbr!$Y180</f>
        <v>R30</v>
      </c>
      <c r="B218">
        <f>homedepotledrbr!$AN180</f>
        <v>12</v>
      </c>
      <c r="C218">
        <f>homedepotledrbr!$AM180</f>
        <v>26</v>
      </c>
      <c r="D218">
        <f>homedepotledrbr!$Q180</f>
        <v>80</v>
      </c>
      <c r="E218">
        <f>homedepotledrbr!$AC180</f>
        <v>1000</v>
      </c>
      <c r="F218" s="2">
        <f>homedepotledrbr!$H180</f>
        <v>31.83</v>
      </c>
      <c r="G218">
        <f>homedepotledrbr!$AE180</f>
        <v>1</v>
      </c>
      <c r="H218" s="2">
        <f t="shared" si="15"/>
        <v>31.83</v>
      </c>
      <c r="J218" s="31">
        <f t="shared" si="16"/>
        <v>83.333333333333329</v>
      </c>
      <c r="K218" s="30">
        <f t="shared" si="18"/>
        <v>267.33333333333331</v>
      </c>
    </row>
    <row r="219" spans="1:11" x14ac:dyDescent="0.25">
      <c r="A219" s="22" t="str">
        <f>'1000bulbsledrbr'!$N3</f>
        <v>BR30</v>
      </c>
      <c r="B219">
        <f>'1000bulbsledrbr'!$P3</f>
        <v>12</v>
      </c>
      <c r="C219">
        <f>'1000bulbsledrbr'!$U3</f>
        <v>65</v>
      </c>
      <c r="D219">
        <f>'1000bulbsledrbr'!$S3</f>
        <v>82</v>
      </c>
      <c r="E219">
        <f>'1000bulbsledrbr'!$O3</f>
        <v>875</v>
      </c>
      <c r="F219" s="2">
        <f>'1000bulbsledrbr'!$I3</f>
        <v>7.04</v>
      </c>
      <c r="G219">
        <f>'1000bulbsledrbr'!$R3</f>
        <v>1</v>
      </c>
      <c r="H219" s="2">
        <f t="shared" si="15"/>
        <v>7.04</v>
      </c>
      <c r="I219" t="str">
        <f>'1000bulbsledrbr'!$V3</f>
        <v>Certified</v>
      </c>
      <c r="J219" s="31">
        <f t="shared" si="16"/>
        <v>72.916666666666671</v>
      </c>
      <c r="K219" s="30">
        <f t="shared" si="18"/>
        <v>261.51666666666665</v>
      </c>
    </row>
    <row r="220" spans="1:11" x14ac:dyDescent="0.25">
      <c r="A220" s="22" t="str">
        <f>'1000bulbsledrbr'!$N24</f>
        <v>BR30</v>
      </c>
      <c r="B220">
        <f>'1000bulbsledrbr'!$P24</f>
        <v>12</v>
      </c>
      <c r="C220">
        <f>'1000bulbsledrbr'!$U24</f>
        <v>65</v>
      </c>
      <c r="D220">
        <f>'1000bulbsledrbr'!$S24</f>
        <v>93</v>
      </c>
      <c r="E220">
        <f>'1000bulbsledrbr'!$O24</f>
        <v>800</v>
      </c>
      <c r="F220" s="2">
        <f>'1000bulbsledrbr'!$I24</f>
        <v>4.49</v>
      </c>
      <c r="G220">
        <f>'1000bulbsledrbr'!$R24</f>
        <v>1</v>
      </c>
      <c r="H220" s="2">
        <f t="shared" si="15"/>
        <v>4.49</v>
      </c>
      <c r="I220" t="str">
        <f>'1000bulbsledrbr'!$V24</f>
        <v>null</v>
      </c>
      <c r="J220" s="31">
        <f t="shared" si="16"/>
        <v>66.666666666666671</v>
      </c>
      <c r="K220" s="30">
        <f t="shared" si="18"/>
        <v>280.56666666666666</v>
      </c>
    </row>
    <row r="221" spans="1:11" x14ac:dyDescent="0.25">
      <c r="A221" s="22" t="str">
        <f>'1000bulbsledrbr'!$N26</f>
        <v>BR30 Long Neck</v>
      </c>
      <c r="B221">
        <f>'1000bulbsledrbr'!$P26</f>
        <v>12</v>
      </c>
      <c r="C221">
        <f>'1000bulbsledrbr'!$U26</f>
        <v>65</v>
      </c>
      <c r="D221">
        <f>'1000bulbsledrbr'!$S26</f>
        <v>90</v>
      </c>
      <c r="E221">
        <f>'1000bulbsledrbr'!$O26</f>
        <v>800</v>
      </c>
      <c r="F221" s="2">
        <f>'1000bulbsledrbr'!$I26</f>
        <v>5.99</v>
      </c>
      <c r="G221">
        <f>'1000bulbsledrbr'!$R26</f>
        <v>1</v>
      </c>
      <c r="H221" s="2">
        <f t="shared" si="15"/>
        <v>5.99</v>
      </c>
      <c r="I221" t="str">
        <f>'1000bulbsledrbr'!$V26</f>
        <v>Certified</v>
      </c>
      <c r="J221" s="31">
        <f t="shared" si="16"/>
        <v>66.666666666666671</v>
      </c>
      <c r="K221" s="30">
        <f t="shared" si="18"/>
        <v>273.66666666666663</v>
      </c>
    </row>
    <row r="222" spans="1:11" x14ac:dyDescent="0.25">
      <c r="A222" s="22" t="str">
        <f>'1000bulbsledrbr'!$N58</f>
        <v>BR30 Long Neck</v>
      </c>
      <c r="B222">
        <f>'1000bulbsledrbr'!$P58</f>
        <v>12</v>
      </c>
      <c r="C222">
        <f>'1000bulbsledrbr'!$U58</f>
        <v>65</v>
      </c>
      <c r="D222">
        <f>'1000bulbsledrbr'!$S58</f>
        <v>90</v>
      </c>
      <c r="E222">
        <f>'1000bulbsledrbr'!$O58</f>
        <v>800</v>
      </c>
      <c r="F222" s="2">
        <f>'1000bulbsledrbr'!$I58</f>
        <v>5.99</v>
      </c>
      <c r="G222">
        <f>'1000bulbsledrbr'!$R58</f>
        <v>1</v>
      </c>
      <c r="H222" s="2">
        <f t="shared" si="15"/>
        <v>5.99</v>
      </c>
      <c r="I222" t="str">
        <f>'1000bulbsledrbr'!$V58</f>
        <v>No</v>
      </c>
      <c r="J222" s="31">
        <f t="shared" si="16"/>
        <v>66.666666666666671</v>
      </c>
    </row>
    <row r="223" spans="1:11" x14ac:dyDescent="0.25">
      <c r="A223" s="22" t="str">
        <f>'1000bulbsledrbr'!$N63</f>
        <v>BR30 Long Neck</v>
      </c>
      <c r="B223">
        <f>'1000bulbsledrbr'!$P63</f>
        <v>12</v>
      </c>
      <c r="C223">
        <f>'1000bulbsledrbr'!$U63</f>
        <v>65</v>
      </c>
      <c r="D223">
        <f>'1000bulbsledrbr'!$S63</f>
        <v>90</v>
      </c>
      <c r="E223">
        <f>'1000bulbsledrbr'!$O63</f>
        <v>800</v>
      </c>
      <c r="F223" s="2">
        <f>'1000bulbsledrbr'!$I63</f>
        <v>5.49</v>
      </c>
      <c r="G223">
        <f>'1000bulbsledrbr'!$R63</f>
        <v>1</v>
      </c>
      <c r="H223" s="2">
        <f t="shared" si="15"/>
        <v>5.49</v>
      </c>
      <c r="I223" t="str">
        <f>'1000bulbsledrbr'!$V63</f>
        <v>No</v>
      </c>
      <c r="J223" s="31">
        <f t="shared" si="16"/>
        <v>66.666666666666671</v>
      </c>
    </row>
    <row r="224" spans="1:11" x14ac:dyDescent="0.25">
      <c r="A224" s="22" t="str">
        <f>'1000bulbsledrbr'!$N65</f>
        <v>BR30</v>
      </c>
      <c r="B224">
        <f>'1000bulbsledrbr'!$P65</f>
        <v>12</v>
      </c>
      <c r="C224">
        <f>'1000bulbsledrbr'!$U65</f>
        <v>65</v>
      </c>
      <c r="D224">
        <f>'1000bulbsledrbr'!$S65</f>
        <v>80</v>
      </c>
      <c r="E224">
        <f>'1000bulbsledrbr'!$O65</f>
        <v>950</v>
      </c>
      <c r="F224" s="2">
        <f>'1000bulbsledrbr'!$I65</f>
        <v>7.99</v>
      </c>
      <c r="G224">
        <f>'1000bulbsledrbr'!$R65</f>
        <v>1</v>
      </c>
      <c r="H224" s="2">
        <f t="shared" si="15"/>
        <v>7.99</v>
      </c>
      <c r="I224" t="str">
        <f>'1000bulbsledrbr'!$V65</f>
        <v>No</v>
      </c>
      <c r="J224" s="31">
        <f t="shared" si="16"/>
        <v>79.166666666666671</v>
      </c>
    </row>
    <row r="225" spans="1:11" x14ac:dyDescent="0.25">
      <c r="A225" s="22" t="str">
        <f>'1000bulbsledrbr'!$N66</f>
        <v>BR40</v>
      </c>
      <c r="B225">
        <f>'1000bulbsledrbr'!$P66</f>
        <v>12</v>
      </c>
      <c r="C225">
        <f>'1000bulbsledrbr'!$U66</f>
        <v>65</v>
      </c>
      <c r="D225">
        <f>'1000bulbsledrbr'!$S66</f>
        <v>80</v>
      </c>
      <c r="E225">
        <f>'1000bulbsledrbr'!$O66</f>
        <v>875</v>
      </c>
      <c r="F225" s="2">
        <f>'1000bulbsledrbr'!$I66</f>
        <v>11.49</v>
      </c>
      <c r="G225">
        <f>'1000bulbsledrbr'!$R66</f>
        <v>1</v>
      </c>
      <c r="H225" s="2">
        <f t="shared" si="15"/>
        <v>11.49</v>
      </c>
      <c r="I225" t="str">
        <f>'1000bulbsledrbr'!$V66</f>
        <v>Certified</v>
      </c>
      <c r="J225" s="31">
        <f t="shared" si="16"/>
        <v>72.916666666666671</v>
      </c>
      <c r="K225" s="30">
        <f>2.3*D225+J225</f>
        <v>256.91666666666669</v>
      </c>
    </row>
    <row r="226" spans="1:11" x14ac:dyDescent="0.25">
      <c r="A226" s="22" t="str">
        <f>'1000bulbsledrbr'!$N71</f>
        <v>BR30</v>
      </c>
      <c r="B226">
        <f>'1000bulbsledrbr'!$P71</f>
        <v>12</v>
      </c>
      <c r="C226">
        <f>'1000bulbsledrbr'!$U71</f>
        <v>65</v>
      </c>
      <c r="D226">
        <f>'1000bulbsledrbr'!$S71</f>
        <v>80</v>
      </c>
      <c r="E226">
        <f>'1000bulbsledrbr'!$O71</f>
        <v>875</v>
      </c>
      <c r="F226" s="2">
        <f>'1000bulbsledrbr'!$I71</f>
        <v>7.33</v>
      </c>
      <c r="G226">
        <f>'1000bulbsledrbr'!$R71</f>
        <v>1</v>
      </c>
      <c r="H226" s="2">
        <f t="shared" si="15"/>
        <v>7.33</v>
      </c>
      <c r="I226" t="str">
        <f>'1000bulbsledrbr'!$V71</f>
        <v>No</v>
      </c>
      <c r="J226" s="31">
        <f t="shared" si="16"/>
        <v>72.916666666666671</v>
      </c>
    </row>
    <row r="227" spans="1:11" x14ac:dyDescent="0.25">
      <c r="A227" s="22" t="str">
        <f>'1000bulbsledrbr'!$N73</f>
        <v>BR30</v>
      </c>
      <c r="B227">
        <f>'1000bulbsledrbr'!$P73</f>
        <v>12</v>
      </c>
      <c r="C227">
        <f>'1000bulbsledrbr'!$U73</f>
        <v>65</v>
      </c>
      <c r="D227">
        <f>'1000bulbsledrbr'!$S73</f>
        <v>82</v>
      </c>
      <c r="E227">
        <f>'1000bulbsledrbr'!$O73</f>
        <v>900</v>
      </c>
      <c r="F227" s="2">
        <f>'1000bulbsledrbr'!$I73</f>
        <v>8.1999999999999993</v>
      </c>
      <c r="G227">
        <f>'1000bulbsledrbr'!$R73</f>
        <v>1</v>
      </c>
      <c r="H227" s="2">
        <f t="shared" si="15"/>
        <v>8.1999999999999993</v>
      </c>
      <c r="I227" t="str">
        <f>'1000bulbsledrbr'!$V73</f>
        <v>Certified</v>
      </c>
      <c r="J227" s="31">
        <f t="shared" si="16"/>
        <v>75</v>
      </c>
      <c r="K227" s="30">
        <f t="shared" ref="K227:K235" si="19">2.3*D227+J227</f>
        <v>263.60000000000002</v>
      </c>
    </row>
    <row r="228" spans="1:11" x14ac:dyDescent="0.25">
      <c r="A228" s="25" t="str">
        <f>homedepotledrbr!$Y102</f>
        <v>BR30</v>
      </c>
      <c r="B228">
        <f>homedepotledrbr!$AN102</f>
        <v>12</v>
      </c>
      <c r="C228">
        <f>homedepotledrbr!$AM102</f>
        <v>65</v>
      </c>
      <c r="D228">
        <f>homedepotledrbr!$Q102</f>
        <v>80</v>
      </c>
      <c r="E228">
        <f>homedepotledrbr!$AC102</f>
        <v>750</v>
      </c>
      <c r="F228" s="2">
        <f>homedepotledrbr!$H102</f>
        <v>12</v>
      </c>
      <c r="G228">
        <f>homedepotledrbr!$AE102</f>
        <v>1</v>
      </c>
      <c r="H228" s="2">
        <f t="shared" si="15"/>
        <v>12</v>
      </c>
      <c r="J228" s="31">
        <f t="shared" si="16"/>
        <v>62.5</v>
      </c>
      <c r="K228" s="30">
        <f t="shared" si="19"/>
        <v>246.5</v>
      </c>
    </row>
    <row r="229" spans="1:11" x14ac:dyDescent="0.25">
      <c r="A229" s="25" t="str">
        <f>homedepotledrbr!$Y108</f>
        <v>BR30</v>
      </c>
      <c r="B229">
        <f>homedepotledrbr!$AN108</f>
        <v>12</v>
      </c>
      <c r="C229">
        <f>homedepotledrbr!$AM108</f>
        <v>65</v>
      </c>
      <c r="D229">
        <f>homedepotledrbr!$Q108</f>
        <v>80</v>
      </c>
      <c r="E229">
        <f>homedepotledrbr!$AC108</f>
        <v>750</v>
      </c>
      <c r="F229" s="2">
        <f>homedepotledrbr!$H108</f>
        <v>12</v>
      </c>
      <c r="G229">
        <f>homedepotledrbr!$AE108</f>
        <v>1</v>
      </c>
      <c r="H229" s="2">
        <f t="shared" si="15"/>
        <v>12</v>
      </c>
      <c r="J229" s="31">
        <f t="shared" si="16"/>
        <v>62.5</v>
      </c>
      <c r="K229" s="30">
        <f t="shared" si="19"/>
        <v>246.5</v>
      </c>
    </row>
    <row r="230" spans="1:11" x14ac:dyDescent="0.25">
      <c r="A230" s="25" t="str">
        <f>homedepotledrbr!$Y160</f>
        <v>BR30</v>
      </c>
      <c r="B230">
        <f>homedepotledrbr!$AN160</f>
        <v>12</v>
      </c>
      <c r="C230">
        <f>homedepotledrbr!$AM160</f>
        <v>65</v>
      </c>
      <c r="D230">
        <f>homedepotledrbr!$Q160</f>
        <v>82</v>
      </c>
      <c r="E230">
        <f>homedepotledrbr!$AC160</f>
        <v>800</v>
      </c>
      <c r="F230" s="2">
        <f>homedepotledrbr!$H160</f>
        <v>7.34</v>
      </c>
      <c r="G230">
        <f>homedepotledrbr!$AE160</f>
        <v>1</v>
      </c>
      <c r="H230" s="2">
        <f t="shared" si="15"/>
        <v>7.34</v>
      </c>
      <c r="J230" s="31">
        <f t="shared" si="16"/>
        <v>66.666666666666671</v>
      </c>
      <c r="K230" s="30">
        <f t="shared" si="19"/>
        <v>255.26666666666665</v>
      </c>
    </row>
    <row r="231" spans="1:11" x14ac:dyDescent="0.25">
      <c r="A231" s="25" t="str">
        <f>homedepotledrbr!$Y34</f>
        <v>R40</v>
      </c>
      <c r="B231">
        <f>homedepotledrbr!$AN34</f>
        <v>12</v>
      </c>
      <c r="C231">
        <f>homedepotledrbr!$AM34</f>
        <v>70</v>
      </c>
      <c r="D231">
        <f>homedepotledrbr!$Q34</f>
        <v>80</v>
      </c>
      <c r="E231">
        <f>homedepotledrbr!$AC34</f>
        <v>930</v>
      </c>
      <c r="F231" s="2">
        <f>homedepotledrbr!$H34</f>
        <v>20.62</v>
      </c>
      <c r="G231">
        <f>homedepotledrbr!$AE34</f>
        <v>1</v>
      </c>
      <c r="H231" s="2">
        <f t="shared" si="15"/>
        <v>20.62</v>
      </c>
      <c r="J231" s="31">
        <f t="shared" si="16"/>
        <v>77.5</v>
      </c>
      <c r="K231" s="30">
        <f t="shared" si="19"/>
        <v>261.5</v>
      </c>
    </row>
    <row r="232" spans="1:11" x14ac:dyDescent="0.25">
      <c r="A232" s="25" t="str">
        <f>homedepotledrbr!$Y77</f>
        <v>R40</v>
      </c>
      <c r="B232">
        <f>homedepotledrbr!$AN77</f>
        <v>12</v>
      </c>
      <c r="C232">
        <f>homedepotledrbr!$AM77</f>
        <v>70</v>
      </c>
      <c r="D232">
        <f>homedepotledrbr!$Q77</f>
        <v>80</v>
      </c>
      <c r="E232">
        <f>homedepotledrbr!$AC77</f>
        <v>900</v>
      </c>
      <c r="F232" s="2">
        <f>homedepotledrbr!$H77</f>
        <v>20.27</v>
      </c>
      <c r="G232">
        <f>homedepotledrbr!$AE77</f>
        <v>1</v>
      </c>
      <c r="H232" s="2">
        <f t="shared" si="15"/>
        <v>20.27</v>
      </c>
      <c r="J232" s="31">
        <f t="shared" si="16"/>
        <v>75</v>
      </c>
      <c r="K232" s="30">
        <f t="shared" si="19"/>
        <v>259</v>
      </c>
    </row>
    <row r="233" spans="1:11" x14ac:dyDescent="0.25">
      <c r="A233" s="25" t="str">
        <f>homedepotledrbr!$Y21</f>
        <v>BR30</v>
      </c>
      <c r="B233">
        <f>homedepotledrbr!$AN21</f>
        <v>12</v>
      </c>
      <c r="C233">
        <f>homedepotledrbr!$AM21</f>
        <v>75</v>
      </c>
      <c r="D233">
        <f>homedepotledrbr!$Q21</f>
        <v>0</v>
      </c>
      <c r="E233">
        <f>homedepotledrbr!$AC21</f>
        <v>750</v>
      </c>
      <c r="F233" s="2">
        <f>homedepotledrbr!$H21</f>
        <v>29</v>
      </c>
      <c r="G233">
        <f>homedepotledrbr!$AE21</f>
        <v>1</v>
      </c>
      <c r="H233" s="2">
        <f t="shared" si="15"/>
        <v>29</v>
      </c>
      <c r="J233" s="31">
        <f t="shared" si="16"/>
        <v>62.5</v>
      </c>
      <c r="K233" s="30">
        <f t="shared" si="19"/>
        <v>62.5</v>
      </c>
    </row>
    <row r="234" spans="1:11" x14ac:dyDescent="0.25">
      <c r="A234" s="25" t="str">
        <f>homedepotledrbr!$Y103</f>
        <v>BR30</v>
      </c>
      <c r="B234">
        <f>homedepotledrbr!$AN103</f>
        <v>12</v>
      </c>
      <c r="C234">
        <f>homedepotledrbr!$AM103</f>
        <v>75</v>
      </c>
      <c r="D234">
        <f>homedepotledrbr!$Q103</f>
        <v>80</v>
      </c>
      <c r="E234">
        <f>homedepotledrbr!$AC103</f>
        <v>865</v>
      </c>
      <c r="F234" s="2">
        <f>homedepotledrbr!$H103</f>
        <v>19.97</v>
      </c>
      <c r="G234">
        <f>homedepotledrbr!$AE103</f>
        <v>1</v>
      </c>
      <c r="H234" s="2">
        <f t="shared" si="15"/>
        <v>19.97</v>
      </c>
      <c r="J234" s="31">
        <f t="shared" si="16"/>
        <v>72.083333333333329</v>
      </c>
      <c r="K234" s="30">
        <f t="shared" si="19"/>
        <v>256.08333333333331</v>
      </c>
    </row>
    <row r="235" spans="1:11" x14ac:dyDescent="0.25">
      <c r="A235" s="22" t="str">
        <f>'1000bulbsledrbr'!$N20</f>
        <v>BR30</v>
      </c>
      <c r="B235">
        <f>'1000bulbsledrbr'!$P20</f>
        <v>12</v>
      </c>
      <c r="C235">
        <f>'1000bulbsledrbr'!$U20</f>
        <v>85</v>
      </c>
      <c r="D235">
        <f>'1000bulbsledrbr'!$S20</f>
        <v>80</v>
      </c>
      <c r="E235">
        <f>'1000bulbsledrbr'!$O20</f>
        <v>1050</v>
      </c>
      <c r="F235" s="2">
        <f>'1000bulbsledrbr'!$I20</f>
        <v>4.99</v>
      </c>
      <c r="G235">
        <f>'1000bulbsledrbr'!$R20</f>
        <v>1</v>
      </c>
      <c r="H235" s="2">
        <f t="shared" si="15"/>
        <v>4.99</v>
      </c>
      <c r="I235" t="str">
        <f>'1000bulbsledrbr'!$V20</f>
        <v>null</v>
      </c>
      <c r="J235" s="31">
        <f t="shared" si="16"/>
        <v>87.5</v>
      </c>
      <c r="K235" s="30">
        <f t="shared" si="19"/>
        <v>271.5</v>
      </c>
    </row>
    <row r="236" spans="1:11" x14ac:dyDescent="0.25">
      <c r="A236" s="22" t="str">
        <f>'1000bulbsledrbr'!$N56</f>
        <v>BR30</v>
      </c>
      <c r="B236">
        <f>'1000bulbsledrbr'!$P56</f>
        <v>12</v>
      </c>
      <c r="C236">
        <f>'1000bulbsledrbr'!$U56</f>
        <v>85</v>
      </c>
      <c r="D236">
        <f>'1000bulbsledrbr'!$S56</f>
        <v>80</v>
      </c>
      <c r="E236">
        <f>'1000bulbsledrbr'!$O56</f>
        <v>1050</v>
      </c>
      <c r="F236" s="2">
        <f>'1000bulbsledrbr'!$I56</f>
        <v>6.99</v>
      </c>
      <c r="G236">
        <f>'1000bulbsledrbr'!$R56</f>
        <v>1</v>
      </c>
      <c r="H236" s="2">
        <f t="shared" si="15"/>
        <v>6.99</v>
      </c>
      <c r="I236" t="str">
        <f>'1000bulbsledrbr'!$V56</f>
        <v>No</v>
      </c>
      <c r="J236" s="31">
        <f t="shared" si="16"/>
        <v>87.5</v>
      </c>
    </row>
    <row r="237" spans="1:11" x14ac:dyDescent="0.25">
      <c r="A237" s="22" t="str">
        <f>'1000bulbsledrbr'!$N57</f>
        <v>BR30</v>
      </c>
      <c r="B237">
        <f>'1000bulbsledrbr'!$P57</f>
        <v>12</v>
      </c>
      <c r="C237">
        <f>'1000bulbsledrbr'!$U57</f>
        <v>85</v>
      </c>
      <c r="D237">
        <f>'1000bulbsledrbr'!$S57</f>
        <v>82</v>
      </c>
      <c r="E237">
        <f>'1000bulbsledrbr'!$O57</f>
        <v>900</v>
      </c>
      <c r="F237" s="2">
        <f>'1000bulbsledrbr'!$I57</f>
        <v>7.32</v>
      </c>
      <c r="G237">
        <f>'1000bulbsledrbr'!$R57</f>
        <v>1</v>
      </c>
      <c r="H237" s="2">
        <f t="shared" si="15"/>
        <v>7.32</v>
      </c>
      <c r="I237" t="str">
        <f>'1000bulbsledrbr'!$V57</f>
        <v>Certified</v>
      </c>
      <c r="J237" s="31">
        <f t="shared" si="16"/>
        <v>75</v>
      </c>
      <c r="K237" s="30">
        <f>2.3*D237+J237</f>
        <v>263.60000000000002</v>
      </c>
    </row>
    <row r="238" spans="1:11" x14ac:dyDescent="0.25">
      <c r="A238" s="22" t="str">
        <f>'1000bulbsledrbr'!$N75</f>
        <v>BR40</v>
      </c>
      <c r="B238">
        <f>'1000bulbsledrbr'!$P75</f>
        <v>12</v>
      </c>
      <c r="C238">
        <f>'1000bulbsledrbr'!$U75</f>
        <v>85</v>
      </c>
      <c r="D238">
        <f>'1000bulbsledrbr'!$S75</f>
        <v>82</v>
      </c>
      <c r="E238">
        <f>'1000bulbsledrbr'!$O75</f>
        <v>680</v>
      </c>
      <c r="F238" s="2">
        <f>'1000bulbsledrbr'!$I75</f>
        <v>11.23</v>
      </c>
      <c r="G238">
        <f>'1000bulbsledrbr'!$R75</f>
        <v>1</v>
      </c>
      <c r="H238" s="2">
        <f t="shared" si="15"/>
        <v>11.23</v>
      </c>
      <c r="I238" t="str">
        <f>'1000bulbsledrbr'!$V75</f>
        <v>null</v>
      </c>
      <c r="J238" s="31">
        <f t="shared" si="16"/>
        <v>56.666666666666664</v>
      </c>
      <c r="K238" s="30">
        <f>2.3*D238+J238</f>
        <v>245.26666666666665</v>
      </c>
    </row>
    <row r="239" spans="1:11" x14ac:dyDescent="0.25">
      <c r="A239" s="25" t="str">
        <f>homedepotledrbr!$Y99</f>
        <v>BR40</v>
      </c>
      <c r="B239">
        <f>homedepotledrbr!$AN99</f>
        <v>12.5</v>
      </c>
      <c r="C239">
        <f>homedepotledrbr!$AM99</f>
        <v>65</v>
      </c>
      <c r="D239">
        <f>homedepotledrbr!$Q99</f>
        <v>80</v>
      </c>
      <c r="E239">
        <f>homedepotledrbr!$AC99</f>
        <v>850</v>
      </c>
      <c r="F239" s="2">
        <f>homedepotledrbr!$H99</f>
        <v>69.97</v>
      </c>
      <c r="G239">
        <f>homedepotledrbr!$AE99</f>
        <v>12</v>
      </c>
      <c r="H239" s="2">
        <f t="shared" si="15"/>
        <v>5.8308333333333335</v>
      </c>
      <c r="J239" s="31">
        <f t="shared" si="16"/>
        <v>68</v>
      </c>
      <c r="K239" s="30">
        <f>2.3*D239+J239</f>
        <v>252</v>
      </c>
    </row>
    <row r="240" spans="1:11" x14ac:dyDescent="0.25">
      <c r="A240" s="25" t="str">
        <f>homedepotledrbr!$Y119</f>
        <v>BR30</v>
      </c>
      <c r="B240">
        <f>homedepotledrbr!$AN119</f>
        <v>12.5</v>
      </c>
      <c r="C240">
        <f>homedepotledrbr!$AM119</f>
        <v>65</v>
      </c>
      <c r="D240">
        <f>homedepotledrbr!$Q119</f>
        <v>90</v>
      </c>
      <c r="E240">
        <f>homedepotledrbr!$AC119</f>
        <v>625</v>
      </c>
      <c r="F240" s="2">
        <f>homedepotledrbr!$H119</f>
        <v>17.97</v>
      </c>
      <c r="G240">
        <f>homedepotledrbr!$AE119</f>
        <v>1</v>
      </c>
      <c r="H240" s="2">
        <f t="shared" si="15"/>
        <v>17.97</v>
      </c>
      <c r="J240" s="31">
        <f t="shared" si="16"/>
        <v>50</v>
      </c>
      <c r="K240" s="30">
        <f>2.3*D240+J240</f>
        <v>257</v>
      </c>
    </row>
    <row r="241" spans="1:11" x14ac:dyDescent="0.25">
      <c r="A241" s="25" t="str">
        <f>homedepotledrbr!$Y83</f>
        <v>BR30</v>
      </c>
      <c r="B241">
        <f>homedepotledrbr!$AN83</f>
        <v>12.5</v>
      </c>
      <c r="C241">
        <f>homedepotledrbr!$AM83</f>
        <v>85</v>
      </c>
      <c r="D241">
        <f>homedepotledrbr!$Q83</f>
        <v>80</v>
      </c>
      <c r="E241">
        <f>homedepotledrbr!$AC83</f>
        <v>800</v>
      </c>
      <c r="F241" s="2">
        <f>homedepotledrbr!$H83</f>
        <v>19.04</v>
      </c>
      <c r="G241">
        <f>homedepotledrbr!$AE83</f>
        <v>1</v>
      </c>
      <c r="H241" s="2">
        <f t="shared" si="15"/>
        <v>19.04</v>
      </c>
      <c r="J241" s="31">
        <f t="shared" si="16"/>
        <v>64</v>
      </c>
      <c r="K241" s="30">
        <f>2.3*D241+J241</f>
        <v>248</v>
      </c>
    </row>
    <row r="242" spans="1:11" x14ac:dyDescent="0.25">
      <c r="A242" s="22" t="str">
        <f>'1000bulbsledrbr'!$N6</f>
        <v>R40</v>
      </c>
      <c r="B242">
        <f>'1000bulbsledrbr'!$P6</f>
        <v>13</v>
      </c>
      <c r="C242">
        <f>'1000bulbsledrbr'!$U6</f>
        <v>60</v>
      </c>
      <c r="D242">
        <f>'1000bulbsledrbr'!$S6</f>
        <v>82</v>
      </c>
      <c r="E242">
        <f>'1000bulbsledrbr'!$O6</f>
        <v>800</v>
      </c>
      <c r="F242" s="2">
        <f>'1000bulbsledrbr'!$I6</f>
        <v>14.28</v>
      </c>
      <c r="G242">
        <f>'1000bulbsledrbr'!$R6</f>
        <v>1</v>
      </c>
      <c r="H242" s="2">
        <f t="shared" si="15"/>
        <v>14.28</v>
      </c>
      <c r="I242" t="str">
        <f>'1000bulbsledrbr'!$V6</f>
        <v>No</v>
      </c>
      <c r="J242" s="31">
        <f t="shared" si="16"/>
        <v>61.53846153846154</v>
      </c>
    </row>
    <row r="243" spans="1:11" x14ac:dyDescent="0.25">
      <c r="A243" s="22" t="str">
        <f>'1000bulbsledrbr'!$N49</f>
        <v>R40</v>
      </c>
      <c r="B243">
        <f>'1000bulbsledrbr'!$P49</f>
        <v>13</v>
      </c>
      <c r="C243">
        <f>'1000bulbsledrbr'!$U49</f>
        <v>60</v>
      </c>
      <c r="D243">
        <f>'1000bulbsledrbr'!$S49</f>
        <v>83</v>
      </c>
      <c r="E243">
        <f>'1000bulbsledrbr'!$O49</f>
        <v>800</v>
      </c>
      <c r="F243" s="2">
        <f>'1000bulbsledrbr'!$I49</f>
        <v>13.32</v>
      </c>
      <c r="G243">
        <f>'1000bulbsledrbr'!$R49</f>
        <v>1</v>
      </c>
      <c r="H243" s="2">
        <f t="shared" si="15"/>
        <v>13.32</v>
      </c>
      <c r="I243" t="str">
        <f>'1000bulbsledrbr'!$V49</f>
        <v>No</v>
      </c>
      <c r="J243" s="31">
        <f t="shared" si="16"/>
        <v>61.53846153846154</v>
      </c>
    </row>
    <row r="244" spans="1:11" x14ac:dyDescent="0.25">
      <c r="A244" s="25" t="str">
        <f>homedepotledrbr!$Y11</f>
        <v>BR30</v>
      </c>
      <c r="B244">
        <f>homedepotledrbr!$AN11</f>
        <v>13</v>
      </c>
      <c r="C244">
        <f>homedepotledrbr!$AM11</f>
        <v>65</v>
      </c>
      <c r="D244">
        <f>homedepotledrbr!$Q11</f>
        <v>93</v>
      </c>
      <c r="E244">
        <f>homedepotledrbr!$AC11</f>
        <v>750</v>
      </c>
      <c r="F244" s="2">
        <f>homedepotledrbr!$H11</f>
        <v>134.69</v>
      </c>
      <c r="G244">
        <f>homedepotledrbr!$AE11</f>
        <v>12</v>
      </c>
      <c r="H244" s="2">
        <f t="shared" si="15"/>
        <v>11.224166666666667</v>
      </c>
      <c r="J244" s="31">
        <f t="shared" si="16"/>
        <v>57.692307692307693</v>
      </c>
      <c r="K244" s="30">
        <f t="shared" ref="K244:K290" si="20">2.3*D244+J244</f>
        <v>271.59230769230766</v>
      </c>
    </row>
    <row r="245" spans="1:11" x14ac:dyDescent="0.25">
      <c r="A245" s="25" t="str">
        <f>homedepotledrbr!$Y29</f>
        <v>BR40</v>
      </c>
      <c r="B245">
        <f>homedepotledrbr!$AN29</f>
        <v>13</v>
      </c>
      <c r="C245">
        <f>homedepotledrbr!$AM29</f>
        <v>65</v>
      </c>
      <c r="D245">
        <f>homedepotledrbr!$Q29</f>
        <v>90</v>
      </c>
      <c r="E245">
        <f>homedepotledrbr!$AC29</f>
        <v>800</v>
      </c>
      <c r="F245" s="2">
        <f>homedepotledrbr!$H29</f>
        <v>23.97</v>
      </c>
      <c r="G245">
        <f>homedepotledrbr!$AE29</f>
        <v>1</v>
      </c>
      <c r="H245" s="2">
        <f t="shared" si="15"/>
        <v>23.97</v>
      </c>
      <c r="J245" s="31">
        <f t="shared" si="16"/>
        <v>61.53846153846154</v>
      </c>
      <c r="K245" s="30">
        <f t="shared" si="20"/>
        <v>268.53846153846149</v>
      </c>
    </row>
    <row r="246" spans="1:11" x14ac:dyDescent="0.25">
      <c r="A246" s="25" t="str">
        <f>homedepotledrbr!$Y59</f>
        <v>BR30</v>
      </c>
      <c r="B246">
        <f>homedepotledrbr!$AN59</f>
        <v>13</v>
      </c>
      <c r="C246">
        <f>homedepotledrbr!$AM59</f>
        <v>65</v>
      </c>
      <c r="D246">
        <f>homedepotledrbr!$Q59</f>
        <v>80</v>
      </c>
      <c r="E246">
        <f>homedepotledrbr!$AC59</f>
        <v>750</v>
      </c>
      <c r="F246" s="2">
        <f>homedepotledrbr!$H59</f>
        <v>10.32</v>
      </c>
      <c r="G246">
        <f>homedepotledrbr!$AE59</f>
        <v>1</v>
      </c>
      <c r="H246" s="2">
        <f t="shared" si="15"/>
        <v>10.32</v>
      </c>
      <c r="J246" s="31">
        <f t="shared" si="16"/>
        <v>57.692307692307693</v>
      </c>
      <c r="K246" s="30">
        <f t="shared" si="20"/>
        <v>241.69230769230768</v>
      </c>
    </row>
    <row r="247" spans="1:11" x14ac:dyDescent="0.25">
      <c r="A247" s="25" t="str">
        <f>homedepotledrbr!$Y84</f>
        <v>BR40</v>
      </c>
      <c r="B247">
        <f>homedepotledrbr!$AN84</f>
        <v>13</v>
      </c>
      <c r="C247">
        <f>homedepotledrbr!$AM84</f>
        <v>65</v>
      </c>
      <c r="D247">
        <f>homedepotledrbr!$Q84</f>
        <v>90</v>
      </c>
      <c r="E247">
        <f>homedepotledrbr!$AC84</f>
        <v>900</v>
      </c>
      <c r="F247" s="2">
        <f>homedepotledrbr!$H84</f>
        <v>26.19</v>
      </c>
      <c r="G247">
        <f>homedepotledrbr!$AE84</f>
        <v>1</v>
      </c>
      <c r="H247" s="2">
        <f t="shared" si="15"/>
        <v>26.19</v>
      </c>
      <c r="J247" s="31">
        <f t="shared" si="16"/>
        <v>69.230769230769226</v>
      </c>
      <c r="K247" s="30">
        <f t="shared" si="20"/>
        <v>276.23076923076917</v>
      </c>
    </row>
    <row r="248" spans="1:11" x14ac:dyDescent="0.25">
      <c r="A248" s="25" t="str">
        <f>homedepotledrbr!$Y89</f>
        <v>BR30</v>
      </c>
      <c r="B248">
        <f>homedepotledrbr!$AN89</f>
        <v>13</v>
      </c>
      <c r="C248">
        <f>homedepotledrbr!$AM89</f>
        <v>65</v>
      </c>
      <c r="D248">
        <f>homedepotledrbr!$Q89</f>
        <v>80</v>
      </c>
      <c r="E248">
        <f>homedepotledrbr!$AC89</f>
        <v>750</v>
      </c>
      <c r="F248" s="2">
        <f>homedepotledrbr!$H89</f>
        <v>8.3699999999999992</v>
      </c>
      <c r="G248">
        <f>homedepotledrbr!$AE89</f>
        <v>1</v>
      </c>
      <c r="H248" s="2">
        <f t="shared" si="15"/>
        <v>8.3699999999999992</v>
      </c>
      <c r="J248" s="31">
        <f t="shared" si="16"/>
        <v>57.692307692307693</v>
      </c>
      <c r="K248" s="30">
        <f t="shared" si="20"/>
        <v>241.69230769230768</v>
      </c>
    </row>
    <row r="249" spans="1:11" x14ac:dyDescent="0.25">
      <c r="A249" s="25" t="str">
        <f>homedepotledrbr!$Y90</f>
        <v>BR40</v>
      </c>
      <c r="B249">
        <f>homedepotledrbr!$AN90</f>
        <v>13</v>
      </c>
      <c r="C249">
        <f>homedepotledrbr!$AM90</f>
        <v>65</v>
      </c>
      <c r="D249">
        <f>homedepotledrbr!$Q90</f>
        <v>90</v>
      </c>
      <c r="E249">
        <f>homedepotledrbr!$AC90</f>
        <v>900</v>
      </c>
      <c r="F249" s="2">
        <f>homedepotledrbr!$H90</f>
        <v>26.19</v>
      </c>
      <c r="G249">
        <f>homedepotledrbr!$AE90</f>
        <v>1</v>
      </c>
      <c r="H249" s="2">
        <f t="shared" si="15"/>
        <v>26.19</v>
      </c>
      <c r="J249" s="31">
        <f t="shared" si="16"/>
        <v>69.230769230769226</v>
      </c>
      <c r="K249" s="30">
        <f t="shared" si="20"/>
        <v>276.23076923076917</v>
      </c>
    </row>
    <row r="250" spans="1:11" x14ac:dyDescent="0.25">
      <c r="A250" s="25" t="str">
        <f>homedepotledrbr!$Y177</f>
        <v>BR30</v>
      </c>
      <c r="B250">
        <f>homedepotledrbr!$AN177</f>
        <v>13</v>
      </c>
      <c r="C250">
        <f>homedepotledrbr!$AM177</f>
        <v>65</v>
      </c>
      <c r="D250">
        <f>homedepotledrbr!$Q177</f>
        <v>93</v>
      </c>
      <c r="E250">
        <f>homedepotledrbr!$AC177</f>
        <v>750</v>
      </c>
      <c r="F250" s="2">
        <f>homedepotledrbr!$H177</f>
        <v>444.28</v>
      </c>
      <c r="G250">
        <f>homedepotledrbr!$AE177</f>
        <v>48</v>
      </c>
      <c r="H250" s="2">
        <f t="shared" si="15"/>
        <v>9.2558333333333334</v>
      </c>
      <c r="J250" s="31">
        <f t="shared" si="16"/>
        <v>57.692307692307693</v>
      </c>
      <c r="K250" s="30">
        <f t="shared" si="20"/>
        <v>271.59230769230766</v>
      </c>
    </row>
    <row r="251" spans="1:11" x14ac:dyDescent="0.25">
      <c r="A251" s="22" t="str">
        <f>'1000bulbsledrbr'!$N40</f>
        <v>BR40</v>
      </c>
      <c r="B251">
        <f>'1000bulbsledrbr'!$P40</f>
        <v>13</v>
      </c>
      <c r="C251">
        <f>'1000bulbsledrbr'!$U40</f>
        <v>75</v>
      </c>
      <c r="D251">
        <f>'1000bulbsledrbr'!$S40</f>
        <v>90</v>
      </c>
      <c r="E251">
        <f>'1000bulbsledrbr'!$O40</f>
        <v>1000</v>
      </c>
      <c r="F251" s="2">
        <f>'1000bulbsledrbr'!$I40</f>
        <v>10.5</v>
      </c>
      <c r="G251">
        <f>'1000bulbsledrbr'!$R40</f>
        <v>1</v>
      </c>
      <c r="H251" s="2">
        <f t="shared" si="15"/>
        <v>10.5</v>
      </c>
      <c r="I251" t="str">
        <f>'1000bulbsledrbr'!$V40</f>
        <v>Certified</v>
      </c>
      <c r="J251" s="31">
        <f t="shared" si="16"/>
        <v>76.92307692307692</v>
      </c>
      <c r="K251" s="30">
        <f t="shared" si="20"/>
        <v>283.92307692307691</v>
      </c>
    </row>
    <row r="252" spans="1:11" x14ac:dyDescent="0.25">
      <c r="A252" s="25" t="str">
        <f>homedepotledrbr!$Y13</f>
        <v>BR40</v>
      </c>
      <c r="B252">
        <f>homedepotledrbr!$AN13</f>
        <v>13</v>
      </c>
      <c r="C252">
        <f>homedepotledrbr!$AM13</f>
        <v>75</v>
      </c>
      <c r="D252">
        <f>homedepotledrbr!$Q13</f>
        <v>80</v>
      </c>
      <c r="E252">
        <f>homedepotledrbr!$AC13</f>
        <v>985</v>
      </c>
      <c r="F252" s="2">
        <f>homedepotledrbr!$H13</f>
        <v>23.88</v>
      </c>
      <c r="G252">
        <f>homedepotledrbr!$AE13</f>
        <v>6</v>
      </c>
      <c r="H252" s="2">
        <f t="shared" si="15"/>
        <v>3.98</v>
      </c>
      <c r="J252" s="31">
        <f t="shared" si="16"/>
        <v>75.769230769230774</v>
      </c>
      <c r="K252" s="30">
        <f t="shared" si="20"/>
        <v>259.76923076923077</v>
      </c>
    </row>
    <row r="253" spans="1:11" x14ac:dyDescent="0.25">
      <c r="A253" s="25" t="str">
        <f>homedepotledrbr!$Y169</f>
        <v>BR40</v>
      </c>
      <c r="B253">
        <f>homedepotledrbr!$AN169</f>
        <v>13</v>
      </c>
      <c r="C253">
        <f>homedepotledrbr!$AM169</f>
        <v>75</v>
      </c>
      <c r="D253">
        <f>homedepotledrbr!$Q169</f>
        <v>90</v>
      </c>
      <c r="E253">
        <f>homedepotledrbr!$AC169</f>
        <v>1000</v>
      </c>
      <c r="F253" s="2">
        <f>homedepotledrbr!$H169</f>
        <v>10.5</v>
      </c>
      <c r="G253">
        <f>homedepotledrbr!$AE169</f>
        <v>1</v>
      </c>
      <c r="H253" s="2">
        <f t="shared" si="15"/>
        <v>10.5</v>
      </c>
      <c r="J253" s="31">
        <f t="shared" si="16"/>
        <v>76.92307692307692</v>
      </c>
      <c r="K253" s="30">
        <f t="shared" si="20"/>
        <v>283.92307692307691</v>
      </c>
    </row>
    <row r="254" spans="1:11" x14ac:dyDescent="0.25">
      <c r="A254" s="22" t="str">
        <f>'1000bulbsledrbr'!$N17</f>
        <v>BR30</v>
      </c>
      <c r="B254">
        <f>'1000bulbsledrbr'!$P17</f>
        <v>13</v>
      </c>
      <c r="C254">
        <f>'1000bulbsledrbr'!$U17</f>
        <v>85</v>
      </c>
      <c r="D254">
        <f>'1000bulbsledrbr'!$S17</f>
        <v>80</v>
      </c>
      <c r="E254">
        <f>'1000bulbsledrbr'!$O17</f>
        <v>1100</v>
      </c>
      <c r="F254" s="2">
        <f>'1000bulbsledrbr'!$I17</f>
        <v>8.99</v>
      </c>
      <c r="G254">
        <f>'1000bulbsledrbr'!$R17</f>
        <v>1</v>
      </c>
      <c r="H254" s="2">
        <f t="shared" ref="H254:H303" si="21">F254/G254</f>
        <v>8.99</v>
      </c>
      <c r="I254" t="str">
        <f>'1000bulbsledrbr'!$V17</f>
        <v>Certified</v>
      </c>
      <c r="J254" s="31">
        <f t="shared" si="16"/>
        <v>84.615384615384613</v>
      </c>
      <c r="K254" s="30">
        <f t="shared" si="20"/>
        <v>268.61538461538464</v>
      </c>
    </row>
    <row r="255" spans="1:11" x14ac:dyDescent="0.25">
      <c r="A255" s="25" t="str">
        <f>homedepotledrbr!$Y93</f>
        <v>BR30</v>
      </c>
      <c r="B255">
        <f>homedepotledrbr!$AN93</f>
        <v>13</v>
      </c>
      <c r="C255">
        <f>homedepotledrbr!$AM93</f>
        <v>85</v>
      </c>
      <c r="D255">
        <f>homedepotledrbr!$Q93</f>
        <v>80</v>
      </c>
      <c r="E255">
        <f>homedepotledrbr!$AC93</f>
        <v>1100</v>
      </c>
      <c r="F255" s="2">
        <f>homedepotledrbr!$H93</f>
        <v>8.99</v>
      </c>
      <c r="G255">
        <f>homedepotledrbr!$AE93</f>
        <v>1</v>
      </c>
      <c r="H255" s="2">
        <f t="shared" si="21"/>
        <v>8.99</v>
      </c>
      <c r="J255" s="31">
        <f t="shared" si="16"/>
        <v>84.615384615384613</v>
      </c>
      <c r="K255" s="30">
        <f t="shared" si="20"/>
        <v>268.61538461538464</v>
      </c>
    </row>
    <row r="256" spans="1:11" x14ac:dyDescent="0.25">
      <c r="A256" s="26" t="str">
        <f>lowesledrbr!$I11</f>
        <v>BR40</v>
      </c>
      <c r="B256">
        <f>lowesledrbr!$K11</f>
        <v>13</v>
      </c>
      <c r="C256">
        <f>lowesledrbr!$O11</f>
        <v>85</v>
      </c>
      <c r="E256">
        <f>lowesledrbr!$J11</f>
        <v>900</v>
      </c>
      <c r="F256" s="2">
        <f>lowesledrbr!$F11</f>
        <v>16.98</v>
      </c>
      <c r="G256">
        <f>lowesledrbr!$L11</f>
        <v>2</v>
      </c>
      <c r="H256" s="2">
        <f t="shared" si="21"/>
        <v>8.49</v>
      </c>
      <c r="J256" s="31">
        <f t="shared" si="16"/>
        <v>69.230769230769226</v>
      </c>
      <c r="K256" s="30">
        <f t="shared" si="20"/>
        <v>69.230769230769226</v>
      </c>
    </row>
    <row r="257" spans="1:11" x14ac:dyDescent="0.25">
      <c r="A257" s="25" t="str">
        <f>homedepotledrbr!$Y28</f>
        <v>BR40</v>
      </c>
      <c r="B257">
        <f>homedepotledrbr!$AN28</f>
        <v>13.5</v>
      </c>
      <c r="C257">
        <f>homedepotledrbr!$AM28</f>
        <v>75</v>
      </c>
      <c r="D257">
        <f>homedepotledrbr!$Q28</f>
        <v>80</v>
      </c>
      <c r="E257">
        <f>homedepotledrbr!$AC28</f>
        <v>938</v>
      </c>
      <c r="F257" s="2">
        <f>homedepotledrbr!$H28</f>
        <v>25.97</v>
      </c>
      <c r="G257">
        <f>homedepotledrbr!$AE28</f>
        <v>3</v>
      </c>
      <c r="H257" s="2">
        <f t="shared" si="21"/>
        <v>8.6566666666666663</v>
      </c>
      <c r="J257" s="31">
        <f t="shared" si="16"/>
        <v>69.481481481481481</v>
      </c>
      <c r="K257" s="30">
        <f t="shared" si="20"/>
        <v>253.48148148148147</v>
      </c>
    </row>
    <row r="258" spans="1:11" x14ac:dyDescent="0.25">
      <c r="A258" s="25" t="str">
        <f>homedepotledrbr!$Y75</f>
        <v>BR30</v>
      </c>
      <c r="B258">
        <f>homedepotledrbr!$AN75</f>
        <v>13.5</v>
      </c>
      <c r="C258">
        <f>homedepotledrbr!$AM75</f>
        <v>75</v>
      </c>
      <c r="D258">
        <f>homedepotledrbr!$Q75</f>
        <v>80</v>
      </c>
      <c r="E258">
        <f>homedepotledrbr!$AC75</f>
        <v>945</v>
      </c>
      <c r="F258" s="2">
        <f>homedepotledrbr!$H75</f>
        <v>9.8800000000000008</v>
      </c>
      <c r="G258">
        <f>homedepotledrbr!$AE75</f>
        <v>2</v>
      </c>
      <c r="H258" s="2">
        <f t="shared" si="21"/>
        <v>4.9400000000000004</v>
      </c>
      <c r="J258" s="31">
        <f t="shared" ref="J258:J297" si="22">E258/B258</f>
        <v>70</v>
      </c>
      <c r="K258" s="30">
        <f t="shared" si="20"/>
        <v>254</v>
      </c>
    </row>
    <row r="259" spans="1:11" x14ac:dyDescent="0.25">
      <c r="A259" s="25" t="str">
        <f>homedepotledrbr!$Y97</f>
        <v>BR30</v>
      </c>
      <c r="B259">
        <f>homedepotledrbr!$AN97</f>
        <v>13.5</v>
      </c>
      <c r="C259">
        <f>homedepotledrbr!$AM97</f>
        <v>75</v>
      </c>
      <c r="D259">
        <f>homedepotledrbr!$Q97</f>
        <v>80</v>
      </c>
      <c r="E259">
        <f>homedepotledrbr!$AC97</f>
        <v>985</v>
      </c>
      <c r="F259" s="2">
        <f>homedepotledrbr!$H97</f>
        <v>9.8800000000000008</v>
      </c>
      <c r="G259">
        <f>homedepotledrbr!$AE97</f>
        <v>2</v>
      </c>
      <c r="H259" s="2">
        <f t="shared" si="21"/>
        <v>4.9400000000000004</v>
      </c>
      <c r="J259" s="31">
        <f t="shared" si="22"/>
        <v>72.962962962962962</v>
      </c>
      <c r="K259" s="30">
        <f t="shared" si="20"/>
        <v>256.96296296296293</v>
      </c>
    </row>
    <row r="260" spans="1:11" x14ac:dyDescent="0.25">
      <c r="A260" s="25" t="str">
        <f>homedepotledrbr!$Y145</f>
        <v>BR40</v>
      </c>
      <c r="B260">
        <f>homedepotledrbr!$AN145</f>
        <v>13.5</v>
      </c>
      <c r="C260">
        <f>homedepotledrbr!$AM145</f>
        <v>75</v>
      </c>
      <c r="D260">
        <f>homedepotledrbr!$Q145</f>
        <v>80</v>
      </c>
      <c r="E260">
        <f>homedepotledrbr!$AC145</f>
        <v>940</v>
      </c>
      <c r="F260" s="2">
        <f>homedepotledrbr!$H145</f>
        <v>22.45</v>
      </c>
      <c r="G260">
        <f>homedepotledrbr!$AE145</f>
        <v>4</v>
      </c>
      <c r="H260" s="2">
        <f t="shared" si="21"/>
        <v>5.6124999999999998</v>
      </c>
      <c r="J260" s="31">
        <f t="shared" si="22"/>
        <v>69.629629629629633</v>
      </c>
      <c r="K260" s="30">
        <f t="shared" si="20"/>
        <v>253.62962962962962</v>
      </c>
    </row>
    <row r="261" spans="1:11" x14ac:dyDescent="0.25">
      <c r="A261" s="25" t="str">
        <f>homedepotledrbr!$Y148</f>
        <v>BR30</v>
      </c>
      <c r="B261">
        <f>homedepotledrbr!$AN148</f>
        <v>13.5</v>
      </c>
      <c r="C261">
        <f>homedepotledrbr!$AM148</f>
        <v>75</v>
      </c>
      <c r="D261">
        <f>homedepotledrbr!$Q148</f>
        <v>80</v>
      </c>
      <c r="E261">
        <f>homedepotledrbr!$AC148</f>
        <v>945</v>
      </c>
      <c r="F261" s="2">
        <f>homedepotledrbr!$H148</f>
        <v>9.8800000000000008</v>
      </c>
      <c r="G261">
        <f>homedepotledrbr!$AE148</f>
        <v>2</v>
      </c>
      <c r="H261" s="2">
        <f t="shared" si="21"/>
        <v>4.9400000000000004</v>
      </c>
      <c r="J261" s="31">
        <f t="shared" si="22"/>
        <v>70</v>
      </c>
      <c r="K261" s="30">
        <f t="shared" si="20"/>
        <v>254</v>
      </c>
    </row>
    <row r="262" spans="1:11" x14ac:dyDescent="0.25">
      <c r="A262" s="25" t="str">
        <f>homedepotledrbr!$Y149</f>
        <v>BR40</v>
      </c>
      <c r="B262">
        <f>homedepotledrbr!$AN149</f>
        <v>13.5</v>
      </c>
      <c r="C262">
        <f>homedepotledrbr!$AM149</f>
        <v>75</v>
      </c>
      <c r="D262">
        <f>homedepotledrbr!$Q149</f>
        <v>84</v>
      </c>
      <c r="E262">
        <f>homedepotledrbr!$AC149</f>
        <v>1000</v>
      </c>
      <c r="F262" s="2">
        <f>homedepotledrbr!$H149</f>
        <v>27.99</v>
      </c>
      <c r="G262">
        <f>homedepotledrbr!$AE149</f>
        <v>1</v>
      </c>
      <c r="H262" s="2">
        <f t="shared" si="21"/>
        <v>27.99</v>
      </c>
      <c r="J262" s="31">
        <f t="shared" si="22"/>
        <v>74.074074074074076</v>
      </c>
      <c r="K262" s="30">
        <f t="shared" si="20"/>
        <v>267.27407407407406</v>
      </c>
    </row>
    <row r="263" spans="1:11" x14ac:dyDescent="0.25">
      <c r="A263" s="25" t="str">
        <f>homedepotledrbr!$Y151</f>
        <v>BR30</v>
      </c>
      <c r="B263">
        <f>homedepotledrbr!$AN151</f>
        <v>13.5</v>
      </c>
      <c r="C263">
        <f>homedepotledrbr!$AM151</f>
        <v>75</v>
      </c>
      <c r="D263">
        <f>homedepotledrbr!$Q151</f>
        <v>83</v>
      </c>
      <c r="E263">
        <f>homedepotledrbr!$AC151</f>
        <v>1000</v>
      </c>
      <c r="F263" s="2">
        <f>homedepotledrbr!$H151</f>
        <v>143.94999999999999</v>
      </c>
      <c r="G263">
        <f>homedepotledrbr!$AE151</f>
        <v>6</v>
      </c>
      <c r="H263" s="2">
        <f t="shared" si="21"/>
        <v>23.991666666666664</v>
      </c>
      <c r="J263" s="31">
        <f t="shared" si="22"/>
        <v>74.074074074074076</v>
      </c>
      <c r="K263" s="30">
        <f t="shared" si="20"/>
        <v>264.97407407407405</v>
      </c>
    </row>
    <row r="264" spans="1:11" x14ac:dyDescent="0.25">
      <c r="A264" s="25" t="str">
        <f>homedepotledrbr!$Y105</f>
        <v>BR40</v>
      </c>
      <c r="B264">
        <f>homedepotledrbr!$AN105</f>
        <v>14</v>
      </c>
      <c r="C264">
        <f>homedepotledrbr!$AM105</f>
        <v>75</v>
      </c>
      <c r="D264">
        <f>homedepotledrbr!$Q105</f>
        <v>80</v>
      </c>
      <c r="E264">
        <f>homedepotledrbr!$AC105</f>
        <v>950</v>
      </c>
      <c r="F264" s="2">
        <f>homedepotledrbr!$H105</f>
        <v>18</v>
      </c>
      <c r="G264">
        <f>homedepotledrbr!$AE105</f>
        <v>1</v>
      </c>
      <c r="H264" s="2">
        <f t="shared" si="21"/>
        <v>18</v>
      </c>
      <c r="J264" s="31">
        <f t="shared" si="22"/>
        <v>67.857142857142861</v>
      </c>
      <c r="K264" s="30">
        <f t="shared" si="20"/>
        <v>251.85714285714286</v>
      </c>
    </row>
    <row r="265" spans="1:11" x14ac:dyDescent="0.25">
      <c r="A265" s="26" t="str">
        <f>lowesledrbr!$I22</f>
        <v>BR40</v>
      </c>
      <c r="B265">
        <f>lowesledrbr!$K22</f>
        <v>14</v>
      </c>
      <c r="C265">
        <f>lowesledrbr!$O22</f>
        <v>85</v>
      </c>
      <c r="E265">
        <f>lowesledrbr!$J22</f>
        <v>1100</v>
      </c>
      <c r="F265" s="2">
        <f>lowesledrbr!$F22</f>
        <v>19.98</v>
      </c>
      <c r="G265">
        <f>lowesledrbr!$L22</f>
        <v>2</v>
      </c>
      <c r="H265" s="2">
        <f t="shared" si="21"/>
        <v>9.99</v>
      </c>
      <c r="J265" s="31">
        <f t="shared" si="22"/>
        <v>78.571428571428569</v>
      </c>
      <c r="K265" s="30">
        <f t="shared" si="20"/>
        <v>78.571428571428569</v>
      </c>
    </row>
    <row r="266" spans="1:11" x14ac:dyDescent="0.25">
      <c r="A266" s="26" t="str">
        <f>lowesledrbr!$I29</f>
        <v>BR40</v>
      </c>
      <c r="B266">
        <f>lowesledrbr!$K29</f>
        <v>14</v>
      </c>
      <c r="C266">
        <f>lowesledrbr!$O29</f>
        <v>85</v>
      </c>
      <c r="E266">
        <f>lowesledrbr!$J29</f>
        <v>1100</v>
      </c>
      <c r="F266" s="2">
        <f>lowesledrbr!$F29</f>
        <v>19.98</v>
      </c>
      <c r="G266">
        <f>lowesledrbr!$L29</f>
        <v>2</v>
      </c>
      <c r="H266" s="2">
        <f t="shared" si="21"/>
        <v>9.99</v>
      </c>
      <c r="J266" s="31">
        <f t="shared" si="22"/>
        <v>78.571428571428569</v>
      </c>
      <c r="K266" s="30">
        <f t="shared" si="20"/>
        <v>78.571428571428569</v>
      </c>
    </row>
    <row r="267" spans="1:11" x14ac:dyDescent="0.25">
      <c r="A267" s="26" t="str">
        <f>lowesledrbr!$I44</f>
        <v>BR40</v>
      </c>
      <c r="B267">
        <f>lowesledrbr!$K44</f>
        <v>14</v>
      </c>
      <c r="C267">
        <f>lowesledrbr!$O44</f>
        <v>85</v>
      </c>
      <c r="E267">
        <f>lowesledrbr!$J44</f>
        <v>1100</v>
      </c>
      <c r="F267" s="2">
        <f>lowesledrbr!$F44</f>
        <v>14.43</v>
      </c>
      <c r="G267">
        <f>lowesledrbr!$L44</f>
        <v>2</v>
      </c>
      <c r="H267" s="2">
        <f t="shared" si="21"/>
        <v>7.2149999999999999</v>
      </c>
      <c r="J267" s="31">
        <f t="shared" si="22"/>
        <v>78.571428571428569</v>
      </c>
      <c r="K267" s="30">
        <f t="shared" si="20"/>
        <v>78.571428571428569</v>
      </c>
    </row>
    <row r="268" spans="1:11" x14ac:dyDescent="0.25">
      <c r="A268" s="26" t="str">
        <f>lowesledrbr!$I45</f>
        <v>BR30</v>
      </c>
      <c r="B268">
        <f>lowesledrbr!$K45</f>
        <v>14</v>
      </c>
      <c r="C268">
        <f>lowesledrbr!$O45</f>
        <v>85</v>
      </c>
      <c r="E268">
        <f>lowesledrbr!$J45</f>
        <v>1150</v>
      </c>
      <c r="F268" s="2">
        <f>lowesledrbr!$F45</f>
        <v>8.48</v>
      </c>
      <c r="G268">
        <f>lowesledrbr!$L45</f>
        <v>1</v>
      </c>
      <c r="H268" s="2">
        <f t="shared" si="21"/>
        <v>8.48</v>
      </c>
      <c r="J268" s="31">
        <f t="shared" si="22"/>
        <v>82.142857142857139</v>
      </c>
      <c r="K268" s="30">
        <f t="shared" si="20"/>
        <v>82.142857142857139</v>
      </c>
    </row>
    <row r="269" spans="1:11" x14ac:dyDescent="0.25">
      <c r="A269" s="26" t="str">
        <f>lowesledrbr!$I36</f>
        <v>BR40</v>
      </c>
      <c r="B269">
        <f>lowesledrbr!$K36</f>
        <v>14</v>
      </c>
      <c r="C269">
        <f>lowesledrbr!$O36</f>
        <v>100</v>
      </c>
      <c r="E269">
        <f>lowesledrbr!$J36</f>
        <v>1400</v>
      </c>
      <c r="F269" s="2">
        <f>lowesledrbr!$F36</f>
        <v>16.98</v>
      </c>
      <c r="G269">
        <f>lowesledrbr!$L36</f>
        <v>1</v>
      </c>
      <c r="H269" s="2">
        <f t="shared" si="21"/>
        <v>16.98</v>
      </c>
      <c r="J269" s="31">
        <f t="shared" si="22"/>
        <v>100</v>
      </c>
      <c r="K269" s="30">
        <f t="shared" si="20"/>
        <v>100</v>
      </c>
    </row>
    <row r="270" spans="1:11" x14ac:dyDescent="0.25">
      <c r="A270" s="22" t="str">
        <f>'1000bulbsledrbr'!$N27</f>
        <v>BR40</v>
      </c>
      <c r="B270">
        <f>'1000bulbsledrbr'!$P27</f>
        <v>15</v>
      </c>
      <c r="C270">
        <f>'1000bulbsledrbr'!$U27</f>
        <v>75</v>
      </c>
      <c r="D270">
        <f>'1000bulbsledrbr'!$S27</f>
        <v>90</v>
      </c>
      <c r="E270">
        <f>'1000bulbsledrbr'!$O27</f>
        <v>940</v>
      </c>
      <c r="F270" s="2">
        <f>'1000bulbsledrbr'!$I27</f>
        <v>11.99</v>
      </c>
      <c r="G270">
        <f>'1000bulbsledrbr'!$R27</f>
        <v>1</v>
      </c>
      <c r="H270" s="2">
        <f t="shared" si="21"/>
        <v>11.99</v>
      </c>
      <c r="I270" t="str">
        <f>'1000bulbsledrbr'!$V27</f>
        <v>Certified</v>
      </c>
      <c r="J270" s="31">
        <f t="shared" si="22"/>
        <v>62.666666666666664</v>
      </c>
      <c r="K270" s="30">
        <f t="shared" si="20"/>
        <v>269.66666666666663</v>
      </c>
    </row>
    <row r="271" spans="1:11" x14ac:dyDescent="0.25">
      <c r="A271" s="22" t="str">
        <f>'1000bulbsledrbr'!$N34</f>
        <v>BR30</v>
      </c>
      <c r="B271">
        <f>'1000bulbsledrbr'!$P34</f>
        <v>15</v>
      </c>
      <c r="C271">
        <f>'1000bulbsledrbr'!$U34</f>
        <v>75</v>
      </c>
      <c r="D271">
        <f>'1000bulbsledrbr'!$S34</f>
        <v>90</v>
      </c>
      <c r="E271">
        <f>'1000bulbsledrbr'!$O34</f>
        <v>940</v>
      </c>
      <c r="F271" s="2">
        <f>'1000bulbsledrbr'!$I34</f>
        <v>9.99</v>
      </c>
      <c r="G271">
        <f>'1000bulbsledrbr'!$R34</f>
        <v>1</v>
      </c>
      <c r="H271" s="2">
        <f t="shared" si="21"/>
        <v>9.99</v>
      </c>
      <c r="I271" t="str">
        <f>'1000bulbsledrbr'!$V34</f>
        <v>Certified</v>
      </c>
      <c r="J271" s="31">
        <f t="shared" si="22"/>
        <v>62.666666666666664</v>
      </c>
      <c r="K271" s="30">
        <f t="shared" si="20"/>
        <v>269.66666666666663</v>
      </c>
    </row>
    <row r="272" spans="1:11" x14ac:dyDescent="0.25">
      <c r="A272" s="22" t="str">
        <f>'1000bulbsledrbr'!$N72</f>
        <v>BR40</v>
      </c>
      <c r="B272">
        <f>'1000bulbsledrbr'!$P72</f>
        <v>15</v>
      </c>
      <c r="C272">
        <f>'1000bulbsledrbr'!$U72</f>
        <v>75</v>
      </c>
      <c r="D272">
        <f>'1000bulbsledrbr'!$S72</f>
        <v>90</v>
      </c>
      <c r="E272">
        <f>'1000bulbsledrbr'!$O72</f>
        <v>940</v>
      </c>
      <c r="F272" s="2">
        <f>'1000bulbsledrbr'!$I72</f>
        <v>10.99</v>
      </c>
      <c r="G272">
        <f>'1000bulbsledrbr'!$R72</f>
        <v>1</v>
      </c>
      <c r="H272" s="2">
        <f t="shared" si="21"/>
        <v>10.99</v>
      </c>
      <c r="I272" t="str">
        <f>'1000bulbsledrbr'!$V72</f>
        <v>Certified</v>
      </c>
      <c r="J272" s="31">
        <f t="shared" si="22"/>
        <v>62.666666666666664</v>
      </c>
      <c r="K272" s="30">
        <f t="shared" si="20"/>
        <v>269.66666666666663</v>
      </c>
    </row>
    <row r="273" spans="1:11" x14ac:dyDescent="0.25">
      <c r="A273" s="25" t="str">
        <f>homedepotledrbr!$Y85</f>
        <v>BR40</v>
      </c>
      <c r="B273">
        <f>homedepotledrbr!$AN85</f>
        <v>15</v>
      </c>
      <c r="C273">
        <f>homedepotledrbr!$AM85</f>
        <v>75</v>
      </c>
      <c r="D273">
        <f>homedepotledrbr!$Q85</f>
        <v>80</v>
      </c>
      <c r="E273">
        <f>homedepotledrbr!$AC85</f>
        <v>1000</v>
      </c>
      <c r="F273" s="2">
        <f>homedepotledrbr!$H85</f>
        <v>12.97</v>
      </c>
      <c r="G273">
        <f>homedepotledrbr!$AE85</f>
        <v>1</v>
      </c>
      <c r="H273" s="2">
        <f t="shared" si="21"/>
        <v>12.97</v>
      </c>
      <c r="J273" s="31">
        <f t="shared" si="22"/>
        <v>66.666666666666671</v>
      </c>
      <c r="K273" s="30">
        <f t="shared" si="20"/>
        <v>250.66666666666669</v>
      </c>
    </row>
    <row r="274" spans="1:11" x14ac:dyDescent="0.25">
      <c r="A274" s="25" t="str">
        <f>homedepotledrbr!$Y136</f>
        <v>BR30</v>
      </c>
      <c r="B274">
        <f>homedepotledrbr!$AN136</f>
        <v>15</v>
      </c>
      <c r="C274">
        <f>homedepotledrbr!$AM136</f>
        <v>75</v>
      </c>
      <c r="D274">
        <f>homedepotledrbr!$Q136</f>
        <v>80</v>
      </c>
      <c r="E274">
        <f>homedepotledrbr!$AC136</f>
        <v>940</v>
      </c>
      <c r="F274" s="2">
        <f>homedepotledrbr!$H136</f>
        <v>16.95</v>
      </c>
      <c r="G274">
        <f>homedepotledrbr!$AE136</f>
        <v>4</v>
      </c>
      <c r="H274" s="2">
        <f t="shared" si="21"/>
        <v>4.2374999999999998</v>
      </c>
      <c r="J274" s="31">
        <f t="shared" si="22"/>
        <v>62.666666666666664</v>
      </c>
      <c r="K274" s="30">
        <f t="shared" si="20"/>
        <v>246.66666666666666</v>
      </c>
    </row>
    <row r="275" spans="1:11" x14ac:dyDescent="0.25">
      <c r="A275" s="25" t="str">
        <f>homedepotledrbr!$Y153</f>
        <v>BR40</v>
      </c>
      <c r="B275">
        <f>homedepotledrbr!$AN153</f>
        <v>15</v>
      </c>
      <c r="C275">
        <f>homedepotledrbr!$AM153</f>
        <v>75</v>
      </c>
      <c r="D275">
        <f>homedepotledrbr!$Q153</f>
        <v>80</v>
      </c>
      <c r="E275">
        <f>homedepotledrbr!$AC153</f>
        <v>1050</v>
      </c>
      <c r="F275" s="2">
        <f>homedepotledrbr!$H153</f>
        <v>8.1</v>
      </c>
      <c r="G275">
        <f>homedepotledrbr!$AE153</f>
        <v>1</v>
      </c>
      <c r="H275" s="2">
        <f t="shared" si="21"/>
        <v>8.1</v>
      </c>
      <c r="J275" s="31">
        <f t="shared" si="22"/>
        <v>70</v>
      </c>
      <c r="K275" s="30">
        <f t="shared" si="20"/>
        <v>254</v>
      </c>
    </row>
    <row r="276" spans="1:11" x14ac:dyDescent="0.25">
      <c r="A276" s="25" t="str">
        <f>homedepotledrbr!$Y168</f>
        <v>BR30</v>
      </c>
      <c r="B276">
        <f>homedepotledrbr!$AN168</f>
        <v>15</v>
      </c>
      <c r="C276">
        <f>homedepotledrbr!$AM168</f>
        <v>75</v>
      </c>
      <c r="D276">
        <f>homedepotledrbr!$Q168</f>
        <v>80</v>
      </c>
      <c r="E276">
        <f>homedepotledrbr!$AC168</f>
        <v>800</v>
      </c>
      <c r="F276" s="2">
        <f>homedepotledrbr!$H168</f>
        <v>78</v>
      </c>
      <c r="G276">
        <f>homedepotledrbr!$AE168</f>
        <v>1</v>
      </c>
      <c r="H276" s="2">
        <f t="shared" si="21"/>
        <v>78</v>
      </c>
      <c r="J276" s="31">
        <f t="shared" si="22"/>
        <v>53.333333333333336</v>
      </c>
      <c r="K276" s="30">
        <f t="shared" si="20"/>
        <v>237.33333333333334</v>
      </c>
    </row>
    <row r="277" spans="1:11" x14ac:dyDescent="0.25">
      <c r="A277" s="22" t="str">
        <f>'1000bulbsledrbr'!$N31</f>
        <v>BR40</v>
      </c>
      <c r="B277">
        <f>'1000bulbsledrbr'!$P31</f>
        <v>15</v>
      </c>
      <c r="C277">
        <f>'1000bulbsledrbr'!$U31</f>
        <v>85</v>
      </c>
      <c r="D277">
        <f>'1000bulbsledrbr'!$S31</f>
        <v>83</v>
      </c>
      <c r="E277">
        <f>'1000bulbsledrbr'!$O31</f>
        <v>1100</v>
      </c>
      <c r="F277" s="2">
        <f>'1000bulbsledrbr'!$I31</f>
        <v>7.99</v>
      </c>
      <c r="G277">
        <f>'1000bulbsledrbr'!$R31</f>
        <v>1</v>
      </c>
      <c r="H277" s="2">
        <f t="shared" si="21"/>
        <v>7.99</v>
      </c>
      <c r="I277" t="str">
        <f>'1000bulbsledrbr'!$V31</f>
        <v>Certified</v>
      </c>
      <c r="J277" s="31">
        <f t="shared" si="22"/>
        <v>73.333333333333329</v>
      </c>
      <c r="K277" s="30">
        <f t="shared" si="20"/>
        <v>264.23333333333329</v>
      </c>
    </row>
    <row r="278" spans="1:11" x14ac:dyDescent="0.25">
      <c r="A278" s="22" t="str">
        <f>'1000bulbsledrbr'!$N53</f>
        <v>BR40</v>
      </c>
      <c r="B278">
        <f>'1000bulbsledrbr'!$P53</f>
        <v>15</v>
      </c>
      <c r="C278">
        <f>'1000bulbsledrbr'!$U53</f>
        <v>85</v>
      </c>
      <c r="D278">
        <f>'1000bulbsledrbr'!$S53</f>
        <v>80</v>
      </c>
      <c r="E278">
        <f>'1000bulbsledrbr'!$O53</f>
        <v>1100</v>
      </c>
      <c r="F278" s="2">
        <f>'1000bulbsledrbr'!$I53</f>
        <v>9.49</v>
      </c>
      <c r="G278">
        <f>'1000bulbsledrbr'!$R53</f>
        <v>1</v>
      </c>
      <c r="H278" s="2">
        <f t="shared" si="21"/>
        <v>9.49</v>
      </c>
      <c r="I278" t="str">
        <f>'1000bulbsledrbr'!$V53</f>
        <v>Certified</v>
      </c>
      <c r="J278" s="31">
        <f t="shared" si="22"/>
        <v>73.333333333333329</v>
      </c>
      <c r="K278" s="30">
        <f t="shared" si="20"/>
        <v>257.33333333333331</v>
      </c>
    </row>
    <row r="279" spans="1:11" x14ac:dyDescent="0.25">
      <c r="A279" s="22" t="str">
        <f>'1000bulbsledrbr'!$N59</f>
        <v>BR40</v>
      </c>
      <c r="B279">
        <f>'1000bulbsledrbr'!$P59</f>
        <v>15</v>
      </c>
      <c r="C279">
        <f>'1000bulbsledrbr'!$U59</f>
        <v>85</v>
      </c>
      <c r="D279">
        <f>'1000bulbsledrbr'!$S59</f>
        <v>81</v>
      </c>
      <c r="E279">
        <f>'1000bulbsledrbr'!$O59</f>
        <v>1100</v>
      </c>
      <c r="F279" s="2">
        <f>'1000bulbsledrbr'!$I59</f>
        <v>9.18</v>
      </c>
      <c r="G279">
        <f>'1000bulbsledrbr'!$R59</f>
        <v>1</v>
      </c>
      <c r="H279" s="2">
        <f t="shared" si="21"/>
        <v>9.18</v>
      </c>
      <c r="I279" t="str">
        <f>'1000bulbsledrbr'!$V59</f>
        <v>Certified</v>
      </c>
      <c r="J279" s="31">
        <f t="shared" si="22"/>
        <v>73.333333333333329</v>
      </c>
      <c r="K279" s="30">
        <f t="shared" si="20"/>
        <v>259.63333333333333</v>
      </c>
    </row>
    <row r="280" spans="1:11" x14ac:dyDescent="0.25">
      <c r="A280" s="26" t="str">
        <f>lowesledrbr!$I16</f>
        <v>BR40</v>
      </c>
      <c r="B280">
        <f>lowesledrbr!$K16</f>
        <v>15</v>
      </c>
      <c r="C280">
        <f>lowesledrbr!$O16</f>
        <v>85</v>
      </c>
      <c r="E280">
        <f>lowesledrbr!$J16</f>
        <v>1100</v>
      </c>
      <c r="F280" s="2">
        <f>lowesledrbr!$F16</f>
        <v>12.98</v>
      </c>
      <c r="G280">
        <f>lowesledrbr!$L16</f>
        <v>1</v>
      </c>
      <c r="H280" s="2">
        <f t="shared" si="21"/>
        <v>12.98</v>
      </c>
      <c r="J280" s="31">
        <f t="shared" si="22"/>
        <v>73.333333333333329</v>
      </c>
      <c r="K280" s="30">
        <f t="shared" si="20"/>
        <v>73.333333333333329</v>
      </c>
    </row>
    <row r="281" spans="1:11" x14ac:dyDescent="0.25">
      <c r="A281" s="26" t="str">
        <f>lowesledrbr!$I17</f>
        <v>BR40</v>
      </c>
      <c r="B281">
        <f>lowesledrbr!$K17</f>
        <v>15</v>
      </c>
      <c r="C281">
        <f>lowesledrbr!$O17</f>
        <v>85</v>
      </c>
      <c r="E281">
        <f>lowesledrbr!$J17</f>
        <v>1250</v>
      </c>
      <c r="F281" s="2">
        <f>lowesledrbr!$F17</f>
        <v>13.98</v>
      </c>
      <c r="G281">
        <f>lowesledrbr!$L17</f>
        <v>1</v>
      </c>
      <c r="H281" s="2">
        <f t="shared" si="21"/>
        <v>13.98</v>
      </c>
      <c r="J281" s="31">
        <f t="shared" si="22"/>
        <v>83.333333333333329</v>
      </c>
      <c r="K281" s="30">
        <f t="shared" si="20"/>
        <v>83.333333333333329</v>
      </c>
    </row>
    <row r="282" spans="1:11" x14ac:dyDescent="0.25">
      <c r="A282" s="25" t="str">
        <f>homedepotledrbr!$Y146</f>
        <v>BR30</v>
      </c>
      <c r="B282">
        <f>homedepotledrbr!$AN146</f>
        <v>15</v>
      </c>
      <c r="C282">
        <f>homedepotledrbr!$AM146</f>
        <v>100</v>
      </c>
      <c r="D282">
        <f>homedepotledrbr!$Q146</f>
        <v>90</v>
      </c>
      <c r="E282">
        <f>homedepotledrbr!$AC146</f>
        <v>1600</v>
      </c>
      <c r="F282" s="2">
        <f>homedepotledrbr!$H146</f>
        <v>11.97</v>
      </c>
      <c r="G282">
        <f>homedepotledrbr!$AE146</f>
        <v>1</v>
      </c>
      <c r="H282" s="2">
        <f t="shared" si="21"/>
        <v>11.97</v>
      </c>
      <c r="J282" s="31">
        <f t="shared" si="22"/>
        <v>106.66666666666667</v>
      </c>
      <c r="K282" s="30">
        <f t="shared" si="20"/>
        <v>313.66666666666663</v>
      </c>
    </row>
    <row r="283" spans="1:11" x14ac:dyDescent="0.25">
      <c r="A283" s="26" t="str">
        <f>lowesledrbr!$I13</f>
        <v>BR40</v>
      </c>
      <c r="B283">
        <f>lowesledrbr!$K13</f>
        <v>15.5</v>
      </c>
      <c r="C283">
        <f>lowesledrbr!$O13</f>
        <v>75</v>
      </c>
      <c r="E283">
        <f>lowesledrbr!$J13</f>
        <v>1065</v>
      </c>
      <c r="F283" s="2">
        <f>lowesledrbr!$F13</f>
        <v>14.98</v>
      </c>
      <c r="G283">
        <f>lowesledrbr!$L13</f>
        <v>1</v>
      </c>
      <c r="H283" s="2">
        <f t="shared" si="21"/>
        <v>14.98</v>
      </c>
      <c r="J283" s="31">
        <f t="shared" si="22"/>
        <v>68.709677419354833</v>
      </c>
      <c r="K283" s="30">
        <f t="shared" si="20"/>
        <v>68.709677419354833</v>
      </c>
    </row>
    <row r="284" spans="1:11" x14ac:dyDescent="0.25">
      <c r="A284" s="25" t="str">
        <f>homedepotledrbr!$Y18</f>
        <v>BR40</v>
      </c>
      <c r="B284">
        <f>homedepotledrbr!$AN18</f>
        <v>15.5</v>
      </c>
      <c r="C284">
        <f>homedepotledrbr!$AM18</f>
        <v>90</v>
      </c>
      <c r="D284">
        <f>homedepotledrbr!$Q18</f>
        <v>0</v>
      </c>
      <c r="E284">
        <f>homedepotledrbr!$AC18</f>
        <v>1200</v>
      </c>
      <c r="F284" s="2">
        <f>homedepotledrbr!$H18</f>
        <v>39</v>
      </c>
      <c r="G284">
        <f>homedepotledrbr!$AE18</f>
        <v>1</v>
      </c>
      <c r="H284" s="2">
        <f t="shared" si="21"/>
        <v>39</v>
      </c>
      <c r="J284" s="31">
        <f t="shared" si="22"/>
        <v>77.41935483870968</v>
      </c>
      <c r="K284" s="30">
        <f t="shared" si="20"/>
        <v>77.41935483870968</v>
      </c>
    </row>
    <row r="285" spans="1:11" x14ac:dyDescent="0.25">
      <c r="A285" s="25" t="str">
        <f>homedepotledrbr!$Y141</f>
        <v>BR40</v>
      </c>
      <c r="B285">
        <f>homedepotledrbr!$AN141</f>
        <v>16</v>
      </c>
      <c r="C285">
        <f>homedepotledrbr!$AM141</f>
        <v>85</v>
      </c>
      <c r="D285">
        <f>homedepotledrbr!$Q141</f>
        <v>90</v>
      </c>
      <c r="E285">
        <f>homedepotledrbr!$AC141</f>
        <v>1100</v>
      </c>
      <c r="F285" s="2">
        <f>homedepotledrbr!$H141</f>
        <v>19.97</v>
      </c>
      <c r="G285">
        <f>homedepotledrbr!$AE141</f>
        <v>2</v>
      </c>
      <c r="H285" s="2">
        <f t="shared" si="21"/>
        <v>9.9849999999999994</v>
      </c>
      <c r="J285" s="31">
        <f t="shared" si="22"/>
        <v>68.75</v>
      </c>
      <c r="K285" s="30">
        <f t="shared" si="20"/>
        <v>275.75</v>
      </c>
    </row>
    <row r="286" spans="1:11" x14ac:dyDescent="0.25">
      <c r="A286" s="25" t="str">
        <f>homedepotledrbr!$Y127</f>
        <v>BR30</v>
      </c>
      <c r="B286">
        <f>homedepotledrbr!$AN127</f>
        <v>16</v>
      </c>
      <c r="C286">
        <f>homedepotledrbr!$AM127</f>
        <v>100</v>
      </c>
      <c r="D286">
        <f>homedepotledrbr!$Q127</f>
        <v>90</v>
      </c>
      <c r="E286">
        <f>homedepotledrbr!$AC127</f>
        <v>1500</v>
      </c>
      <c r="F286" s="2">
        <f>homedepotledrbr!$H127</f>
        <v>10.97</v>
      </c>
      <c r="G286">
        <f>homedepotledrbr!$AE127</f>
        <v>1</v>
      </c>
      <c r="H286" s="2">
        <f t="shared" si="21"/>
        <v>10.97</v>
      </c>
      <c r="J286" s="31">
        <f t="shared" si="22"/>
        <v>93.75</v>
      </c>
      <c r="K286" s="30">
        <f t="shared" si="20"/>
        <v>300.75</v>
      </c>
    </row>
    <row r="287" spans="1:11" x14ac:dyDescent="0.25">
      <c r="A287" s="25" t="str">
        <f>homedepotledrbr!$Y46</f>
        <v>R40</v>
      </c>
      <c r="B287">
        <f>homedepotledrbr!$AN46</f>
        <v>16.5</v>
      </c>
      <c r="C287">
        <f>homedepotledrbr!$AM46</f>
        <v>85</v>
      </c>
      <c r="D287">
        <f>homedepotledrbr!$Q46</f>
        <v>80</v>
      </c>
      <c r="E287">
        <f>homedepotledrbr!$AC46</f>
        <v>1200</v>
      </c>
      <c r="F287" s="2">
        <f>homedepotledrbr!$H46</f>
        <v>12.99</v>
      </c>
      <c r="G287">
        <f>homedepotledrbr!$AE46</f>
        <v>1</v>
      </c>
      <c r="H287" s="2">
        <f t="shared" si="21"/>
        <v>12.99</v>
      </c>
      <c r="J287" s="31">
        <f t="shared" si="22"/>
        <v>72.727272727272734</v>
      </c>
      <c r="K287" s="30">
        <f t="shared" si="20"/>
        <v>256.72727272727275</v>
      </c>
    </row>
    <row r="288" spans="1:11" x14ac:dyDescent="0.25">
      <c r="A288" s="25" t="str">
        <f>homedepotledrbr!$Y142</f>
        <v>R40</v>
      </c>
      <c r="B288">
        <f>homedepotledrbr!$AN142</f>
        <v>16.5</v>
      </c>
      <c r="C288">
        <f>homedepotledrbr!$AM142</f>
        <v>85</v>
      </c>
      <c r="D288">
        <f>homedepotledrbr!$Q142</f>
        <v>80</v>
      </c>
      <c r="E288">
        <f>homedepotledrbr!$AC142</f>
        <v>1200</v>
      </c>
      <c r="F288" s="2">
        <f>homedepotledrbr!$H142</f>
        <v>12.99</v>
      </c>
      <c r="G288">
        <f>homedepotledrbr!$AE142</f>
        <v>1</v>
      </c>
      <c r="H288" s="2">
        <f t="shared" si="21"/>
        <v>12.99</v>
      </c>
      <c r="J288" s="31">
        <f t="shared" si="22"/>
        <v>72.727272727272734</v>
      </c>
      <c r="K288" s="30">
        <f t="shared" si="20"/>
        <v>256.72727272727275</v>
      </c>
    </row>
    <row r="289" spans="1:11" x14ac:dyDescent="0.25">
      <c r="A289" s="22" t="str">
        <f>'1000bulbsledrbr'!$N9</f>
        <v>BR40</v>
      </c>
      <c r="B289">
        <f>'1000bulbsledrbr'!$P9</f>
        <v>17</v>
      </c>
      <c r="C289">
        <f>'1000bulbsledrbr'!$U9</f>
        <v>85</v>
      </c>
      <c r="D289">
        <f>'1000bulbsledrbr'!$S9</f>
        <v>80</v>
      </c>
      <c r="E289">
        <f>'1000bulbsledrbr'!$O9</f>
        <v>1300</v>
      </c>
      <c r="F289" s="2">
        <f>'1000bulbsledrbr'!$I9</f>
        <v>10.74</v>
      </c>
      <c r="G289">
        <f>'1000bulbsledrbr'!$R9</f>
        <v>1</v>
      </c>
      <c r="H289" s="2">
        <f t="shared" si="21"/>
        <v>10.74</v>
      </c>
      <c r="I289" t="str">
        <f>'1000bulbsledrbr'!$V9</f>
        <v>Certified</v>
      </c>
      <c r="J289" s="31">
        <f t="shared" si="22"/>
        <v>76.470588235294116</v>
      </c>
      <c r="K289" s="30">
        <f t="shared" si="20"/>
        <v>260.47058823529414</v>
      </c>
    </row>
    <row r="290" spans="1:11" x14ac:dyDescent="0.25">
      <c r="A290" s="22" t="str">
        <f>'1000bulbsledrbr'!$N16</f>
        <v>BR40</v>
      </c>
      <c r="B290">
        <f>'1000bulbsledrbr'!$P16</f>
        <v>17</v>
      </c>
      <c r="C290">
        <f>'1000bulbsledrbr'!$U16</f>
        <v>85</v>
      </c>
      <c r="D290">
        <f>'1000bulbsledrbr'!$S16</f>
        <v>80</v>
      </c>
      <c r="E290">
        <f>'1000bulbsledrbr'!$O16</f>
        <v>1300</v>
      </c>
      <c r="F290" s="2">
        <f>'1000bulbsledrbr'!$I16</f>
        <v>11.99</v>
      </c>
      <c r="G290">
        <f>'1000bulbsledrbr'!$R16</f>
        <v>1</v>
      </c>
      <c r="H290" s="2">
        <f t="shared" si="21"/>
        <v>11.99</v>
      </c>
      <c r="I290" t="str">
        <f>'1000bulbsledrbr'!$V16</f>
        <v>Certified</v>
      </c>
      <c r="J290" s="31">
        <f t="shared" si="22"/>
        <v>76.470588235294116</v>
      </c>
      <c r="K290" s="30">
        <f t="shared" si="20"/>
        <v>260.47058823529414</v>
      </c>
    </row>
    <row r="291" spans="1:11" x14ac:dyDescent="0.25">
      <c r="A291" s="22" t="str">
        <f>'1000bulbsledrbr'!$N32</f>
        <v>BR40</v>
      </c>
      <c r="B291">
        <f>'1000bulbsledrbr'!$P32</f>
        <v>17</v>
      </c>
      <c r="C291">
        <f>'1000bulbsledrbr'!$U32</f>
        <v>85</v>
      </c>
      <c r="D291">
        <f>'1000bulbsledrbr'!$S32</f>
        <v>80</v>
      </c>
      <c r="E291">
        <f>'1000bulbsledrbr'!$O32</f>
        <v>1350</v>
      </c>
      <c r="F291" s="2">
        <f>'1000bulbsledrbr'!$I32</f>
        <v>11.99</v>
      </c>
      <c r="G291">
        <f>'1000bulbsledrbr'!$R32</f>
        <v>1</v>
      </c>
      <c r="H291" s="2">
        <f t="shared" si="21"/>
        <v>11.99</v>
      </c>
      <c r="I291" t="str">
        <f>'1000bulbsledrbr'!$V32</f>
        <v>No</v>
      </c>
      <c r="J291" s="31">
        <f t="shared" si="22"/>
        <v>79.411764705882348</v>
      </c>
    </row>
    <row r="292" spans="1:11" x14ac:dyDescent="0.25">
      <c r="A292" s="25" t="str">
        <f>homedepotledrbr!$Y106</f>
        <v>BR40</v>
      </c>
      <c r="B292">
        <f>homedepotledrbr!$AN106</f>
        <v>17</v>
      </c>
      <c r="C292">
        <f>homedepotledrbr!$AM106</f>
        <v>100</v>
      </c>
      <c r="D292">
        <f>homedepotledrbr!$Q106</f>
        <v>80</v>
      </c>
      <c r="E292">
        <f>homedepotledrbr!$AC106</f>
        <v>1200</v>
      </c>
      <c r="F292" s="2">
        <f>homedepotledrbr!$H106</f>
        <v>39.97</v>
      </c>
      <c r="G292">
        <f>homedepotledrbr!$AE106</f>
        <v>1</v>
      </c>
      <c r="H292" s="2">
        <f t="shared" si="21"/>
        <v>39.97</v>
      </c>
      <c r="J292" s="31">
        <f t="shared" si="22"/>
        <v>70.588235294117652</v>
      </c>
      <c r="K292" s="30">
        <f>2.3*D292+J292</f>
        <v>254.58823529411765</v>
      </c>
    </row>
    <row r="293" spans="1:11" x14ac:dyDescent="0.25">
      <c r="A293" s="25" t="str">
        <f>homedepotledrbr!$Y161</f>
        <v>R40</v>
      </c>
      <c r="B293">
        <f>homedepotledrbr!$AN161</f>
        <v>17</v>
      </c>
      <c r="C293">
        <f>homedepotledrbr!$AM161</f>
        <v>100</v>
      </c>
      <c r="D293">
        <f>homedepotledrbr!$Q161</f>
        <v>80</v>
      </c>
      <c r="E293">
        <f>homedepotledrbr!$AC161</f>
        <v>1400</v>
      </c>
      <c r="F293" s="2">
        <f>homedepotledrbr!$H161</f>
        <v>80</v>
      </c>
      <c r="G293">
        <f>homedepotledrbr!$AE161</f>
        <v>12</v>
      </c>
      <c r="H293" s="2">
        <f t="shared" si="21"/>
        <v>6.666666666666667</v>
      </c>
      <c r="J293" s="31">
        <f t="shared" si="22"/>
        <v>82.352941176470594</v>
      </c>
      <c r="K293" s="30">
        <f>2.3*D293+J293</f>
        <v>266.35294117647061</v>
      </c>
    </row>
    <row r="294" spans="1:11" x14ac:dyDescent="0.25">
      <c r="A294" s="26" t="str">
        <f>lowesledrbr!$I27</f>
        <v>BR40</v>
      </c>
      <c r="B294">
        <f>lowesledrbr!$K27</f>
        <v>17</v>
      </c>
      <c r="C294">
        <f>lowesledrbr!$O27</f>
        <v>100</v>
      </c>
      <c r="E294">
        <f>lowesledrbr!$J27</f>
        <v>1400</v>
      </c>
      <c r="F294" s="2">
        <f>lowesledrbr!$F27</f>
        <v>94.74</v>
      </c>
      <c r="G294">
        <f>lowesledrbr!$L27</f>
        <v>12</v>
      </c>
      <c r="H294" s="2">
        <f t="shared" si="21"/>
        <v>7.8949999999999996</v>
      </c>
      <c r="J294" s="31">
        <f t="shared" si="22"/>
        <v>82.352941176470594</v>
      </c>
      <c r="K294" s="30">
        <f>2.3*D294+J294</f>
        <v>82.352941176470594</v>
      </c>
    </row>
    <row r="295" spans="1:11" x14ac:dyDescent="0.25">
      <c r="A295" s="22" t="str">
        <f>'1000bulbsledrbr'!$N62</f>
        <v>R40</v>
      </c>
      <c r="B295">
        <f>'1000bulbsledrbr'!$P62</f>
        <v>18</v>
      </c>
      <c r="C295">
        <f>'1000bulbsledrbr'!$U62</f>
        <v>75</v>
      </c>
      <c r="D295">
        <f>'1000bulbsledrbr'!$S62</f>
        <v>83</v>
      </c>
      <c r="E295">
        <f>'1000bulbsledrbr'!$O62</f>
        <v>1100</v>
      </c>
      <c r="F295" s="2">
        <f>'1000bulbsledrbr'!$I62</f>
        <v>13.19</v>
      </c>
      <c r="G295">
        <f>'1000bulbsledrbr'!$R62</f>
        <v>1</v>
      </c>
      <c r="H295" s="2">
        <f t="shared" si="21"/>
        <v>13.19</v>
      </c>
      <c r="I295" t="str">
        <f>'1000bulbsledrbr'!$V62</f>
        <v>No</v>
      </c>
      <c r="J295" s="31">
        <f t="shared" si="22"/>
        <v>61.111111111111114</v>
      </c>
    </row>
    <row r="296" spans="1:11" x14ac:dyDescent="0.25">
      <c r="A296" s="22" t="str">
        <f>'1000bulbsledrbr'!$N68</f>
        <v>R40</v>
      </c>
      <c r="B296">
        <f>'1000bulbsledrbr'!$P68</f>
        <v>18</v>
      </c>
      <c r="C296">
        <f>'1000bulbsledrbr'!$U68</f>
        <v>75</v>
      </c>
      <c r="D296">
        <f>'1000bulbsledrbr'!$S68</f>
        <v>82</v>
      </c>
      <c r="E296">
        <f>'1000bulbsledrbr'!$O68</f>
        <v>1100</v>
      </c>
      <c r="F296" s="2">
        <f>'1000bulbsledrbr'!$I68</f>
        <v>13.85</v>
      </c>
      <c r="G296">
        <f>'1000bulbsledrbr'!$R68</f>
        <v>1</v>
      </c>
      <c r="H296" s="2">
        <f t="shared" si="21"/>
        <v>13.85</v>
      </c>
      <c r="I296" t="str">
        <f>'1000bulbsledrbr'!$V68</f>
        <v>No</v>
      </c>
      <c r="J296" s="31">
        <f t="shared" si="22"/>
        <v>61.111111111111114</v>
      </c>
    </row>
    <row r="297" spans="1:11" x14ac:dyDescent="0.25">
      <c r="A297" s="25" t="str">
        <f>homedepotledrbr!$Y14</f>
        <v>BR40</v>
      </c>
      <c r="B297">
        <f>homedepotledrbr!$AN14</f>
        <v>18</v>
      </c>
      <c r="C297">
        <f>homedepotledrbr!$AM14</f>
        <v>90</v>
      </c>
      <c r="D297">
        <f>homedepotledrbr!$Q14</f>
        <v>80</v>
      </c>
      <c r="E297">
        <f>homedepotledrbr!$AC14</f>
        <v>1323</v>
      </c>
      <c r="F297" s="2">
        <f>homedepotledrbr!$H14</f>
        <v>20.97</v>
      </c>
      <c r="G297">
        <f>homedepotledrbr!$AE14</f>
        <v>2</v>
      </c>
      <c r="H297" s="2">
        <f t="shared" si="21"/>
        <v>10.484999999999999</v>
      </c>
      <c r="J297" s="31">
        <f t="shared" si="22"/>
        <v>73.5</v>
      </c>
      <c r="K297" s="30">
        <f t="shared" ref="K297:K303" si="23">2.3*D297+J297</f>
        <v>257.5</v>
      </c>
    </row>
    <row r="298" spans="1:11" x14ac:dyDescent="0.25">
      <c r="A298" s="25" t="str">
        <f>homedepotledrbr!$Y37</f>
        <v>BR40</v>
      </c>
      <c r="B298">
        <f>homedepotledrbr!$AN37</f>
        <v>18.5</v>
      </c>
      <c r="C298">
        <f>homedepotledrbr!$AM37</f>
        <v>100</v>
      </c>
      <c r="D298">
        <f>homedepotledrbr!$Q37</f>
        <v>81</v>
      </c>
      <c r="E298">
        <f>homedepotledrbr!$AC37</f>
        <v>1440</v>
      </c>
      <c r="F298" s="2">
        <f>homedepotledrbr!$H37</f>
        <v>14.41</v>
      </c>
      <c r="G298">
        <f>homedepotledrbr!$AE37</f>
        <v>1</v>
      </c>
      <c r="H298" s="2">
        <f t="shared" si="21"/>
        <v>14.41</v>
      </c>
      <c r="J298" s="31">
        <f t="shared" ref="J298:J303" si="24">E298/B298</f>
        <v>77.837837837837839</v>
      </c>
      <c r="K298" s="30">
        <f t="shared" si="23"/>
        <v>264.13783783783782</v>
      </c>
    </row>
    <row r="299" spans="1:11" x14ac:dyDescent="0.25">
      <c r="A299" s="22" t="str">
        <f>'1000bulbsledrbr'!$N28</f>
        <v>BR40</v>
      </c>
      <c r="B299">
        <f>'1000bulbsledrbr'!$P28</f>
        <v>20</v>
      </c>
      <c r="C299">
        <f>'1000bulbsledrbr'!$U28</f>
        <v>120</v>
      </c>
      <c r="D299">
        <f>'1000bulbsledrbr'!$S28</f>
        <v>80</v>
      </c>
      <c r="E299">
        <f>'1000bulbsledrbr'!$O28</f>
        <v>1750</v>
      </c>
      <c r="F299" s="2">
        <f>'1000bulbsledrbr'!$I28</f>
        <v>19.989999999999998</v>
      </c>
      <c r="G299">
        <f>'1000bulbsledrbr'!$R28</f>
        <v>1</v>
      </c>
      <c r="H299" s="2">
        <f t="shared" si="21"/>
        <v>19.989999999999998</v>
      </c>
      <c r="I299" t="str">
        <f>'1000bulbsledrbr'!$V28</f>
        <v>Certified</v>
      </c>
      <c r="J299" s="31">
        <f t="shared" si="24"/>
        <v>87.5</v>
      </c>
      <c r="K299" s="30">
        <f t="shared" si="23"/>
        <v>271.5</v>
      </c>
    </row>
    <row r="300" spans="1:11" x14ac:dyDescent="0.25">
      <c r="A300" s="22" t="str">
        <f>'1000bulbsledrbr'!$N48</f>
        <v>BR40</v>
      </c>
      <c r="B300">
        <f>'1000bulbsledrbr'!$P48</f>
        <v>20</v>
      </c>
      <c r="C300">
        <f>'1000bulbsledrbr'!$U48</f>
        <v>120</v>
      </c>
      <c r="D300">
        <f>'1000bulbsledrbr'!$S48</f>
        <v>80</v>
      </c>
      <c r="E300">
        <f>'1000bulbsledrbr'!$O48</f>
        <v>1750</v>
      </c>
      <c r="F300" s="2">
        <f>'1000bulbsledrbr'!$I48</f>
        <v>19.989999999999998</v>
      </c>
      <c r="G300">
        <f>'1000bulbsledrbr'!$R48</f>
        <v>1</v>
      </c>
      <c r="H300" s="2">
        <f t="shared" si="21"/>
        <v>19.989999999999998</v>
      </c>
      <c r="I300" t="str">
        <f>'1000bulbsledrbr'!$V48</f>
        <v>Certified</v>
      </c>
      <c r="J300" s="31">
        <f t="shared" si="24"/>
        <v>87.5</v>
      </c>
      <c r="K300" s="30">
        <f t="shared" si="23"/>
        <v>271.5</v>
      </c>
    </row>
    <row r="301" spans="1:11" x14ac:dyDescent="0.25">
      <c r="A301" s="22" t="str">
        <f>'1000bulbsledrbr'!$N4</f>
        <v>BR40</v>
      </c>
      <c r="B301">
        <f>'1000bulbsledrbr'!$P4</f>
        <v>30</v>
      </c>
      <c r="C301">
        <f>'1000bulbsledrbr'!$U4</f>
        <v>175</v>
      </c>
      <c r="D301">
        <f>'1000bulbsledrbr'!$S4</f>
        <v>80</v>
      </c>
      <c r="E301">
        <f>'1000bulbsledrbr'!$O4</f>
        <v>2650</v>
      </c>
      <c r="F301" s="2">
        <f>'1000bulbsledrbr'!$I4</f>
        <v>26.99</v>
      </c>
      <c r="G301">
        <f>'1000bulbsledrbr'!$R4</f>
        <v>1</v>
      </c>
      <c r="H301" s="2">
        <f t="shared" si="21"/>
        <v>26.99</v>
      </c>
      <c r="I301" t="str">
        <f>'1000bulbsledrbr'!$V4</f>
        <v>Certified</v>
      </c>
      <c r="J301" s="31">
        <f t="shared" si="24"/>
        <v>88.333333333333329</v>
      </c>
      <c r="K301" s="30">
        <f t="shared" si="23"/>
        <v>272.33333333333331</v>
      </c>
    </row>
    <row r="302" spans="1:11" x14ac:dyDescent="0.25">
      <c r="A302" s="22" t="str">
        <f>'1000bulbsledrbr'!$N14</f>
        <v>BR40</v>
      </c>
      <c r="B302">
        <f>'1000bulbsledrbr'!$P14</f>
        <v>30</v>
      </c>
      <c r="C302">
        <f>'1000bulbsledrbr'!$U14</f>
        <v>175</v>
      </c>
      <c r="D302">
        <f>'1000bulbsledrbr'!$S14</f>
        <v>80</v>
      </c>
      <c r="E302">
        <f>'1000bulbsledrbr'!$O14</f>
        <v>2650</v>
      </c>
      <c r="F302" s="2">
        <f>'1000bulbsledrbr'!$I14</f>
        <v>26.99</v>
      </c>
      <c r="G302">
        <f>'1000bulbsledrbr'!$R14</f>
        <v>1</v>
      </c>
      <c r="H302" s="2">
        <f t="shared" si="21"/>
        <v>26.99</v>
      </c>
      <c r="I302" t="str">
        <f>'1000bulbsledrbr'!$V14</f>
        <v>Certified</v>
      </c>
      <c r="J302" s="31">
        <f t="shared" si="24"/>
        <v>88.333333333333329</v>
      </c>
      <c r="K302" s="30">
        <f t="shared" si="23"/>
        <v>272.33333333333331</v>
      </c>
    </row>
    <row r="303" spans="1:11" x14ac:dyDescent="0.25">
      <c r="A303" s="25" t="str">
        <f>homedepotledrbr!$Y140</f>
        <v>BR30</v>
      </c>
      <c r="B303">
        <f>homedepotledrbr!$AN140</f>
        <v>65</v>
      </c>
      <c r="C303">
        <f>homedepotledrbr!$AM140</f>
        <v>65</v>
      </c>
      <c r="D303">
        <f>homedepotledrbr!$Q140</f>
        <v>80</v>
      </c>
      <c r="E303">
        <f>homedepotledrbr!$AC140</f>
        <v>650</v>
      </c>
      <c r="F303" s="2">
        <f>homedepotledrbr!$H140</f>
        <v>10.97</v>
      </c>
      <c r="G303">
        <f>homedepotledrbr!$AE140</f>
        <v>1</v>
      </c>
      <c r="H303" s="2">
        <f t="shared" si="21"/>
        <v>10.97</v>
      </c>
      <c r="J303" s="31">
        <f t="shared" si="24"/>
        <v>10</v>
      </c>
      <c r="K303" s="30">
        <f t="shared" si="23"/>
        <v>194</v>
      </c>
    </row>
    <row r="310" spans="13:13" x14ac:dyDescent="0.25">
      <c r="M310" s="5"/>
    </row>
    <row r="311" spans="13:13" x14ac:dyDescent="0.25">
      <c r="M311" s="2"/>
    </row>
    <row r="312" spans="13:13" x14ac:dyDescent="0.25">
      <c r="M312" s="2"/>
    </row>
    <row r="313" spans="13:13" x14ac:dyDescent="0.25">
      <c r="M313" s="2"/>
    </row>
  </sheetData>
  <sortState ref="A2:I308">
    <sortCondition ref="B2:B30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45"/>
  <sheetViews>
    <sheetView topLeftCell="D1" workbookViewId="0">
      <selection activeCell="R14" sqref="R14"/>
    </sheetView>
  </sheetViews>
  <sheetFormatPr defaultRowHeight="15" x14ac:dyDescent="0.25"/>
  <cols>
    <col min="1" max="1" width="11" bestFit="1" customWidth="1"/>
    <col min="2" max="2" width="11.5703125" bestFit="1" customWidth="1"/>
    <col min="3" max="3" width="18.7109375" bestFit="1" customWidth="1"/>
    <col min="8" max="8" width="9.85546875" bestFit="1" customWidth="1"/>
    <col min="14" max="14" width="14.140625" bestFit="1" customWidth="1"/>
    <col min="15" max="15" width="12.42578125" bestFit="1" customWidth="1"/>
  </cols>
  <sheetData>
    <row r="1" spans="1:16" s="5" customFormat="1" ht="30" x14ac:dyDescent="0.25">
      <c r="A1" s="13" t="s">
        <v>2197</v>
      </c>
      <c r="B1" s="13" t="s">
        <v>2194</v>
      </c>
      <c r="C1" s="13" t="s">
        <v>2195</v>
      </c>
      <c r="D1" s="13" t="s">
        <v>2196</v>
      </c>
      <c r="E1" s="13" t="s">
        <v>2198</v>
      </c>
      <c r="F1" s="13" t="s">
        <v>2200</v>
      </c>
      <c r="G1" s="13" t="s">
        <v>2199</v>
      </c>
      <c r="H1" s="13" t="s">
        <v>2201</v>
      </c>
    </row>
    <row r="2" spans="1:16" x14ac:dyDescent="0.25">
      <c r="A2" s="9" t="str">
        <f>'1000bulbscflrbr'!$N16</f>
        <v>R20</v>
      </c>
      <c r="B2">
        <f>'1000bulbscflrbr'!$P16</f>
        <v>9</v>
      </c>
      <c r="C2">
        <f>'1000bulbscflrbr'!$U16</f>
        <v>25</v>
      </c>
      <c r="D2">
        <f>IF('1000bulbscflrbr'!$S16="","",'1000bulbscflrbr'!$S16)</f>
        <v>82</v>
      </c>
      <c r="E2">
        <f>'1000bulbscflrbr'!$O16</f>
        <v>400</v>
      </c>
      <c r="F2" s="2">
        <f>'1000bulbscflrbr'!$I16</f>
        <v>3.88</v>
      </c>
      <c r="G2">
        <f>'1000bulbscflrbr'!$R16</f>
        <v>1</v>
      </c>
      <c r="H2" s="2">
        <f t="shared" ref="H2:H45" si="0">F2/G2</f>
        <v>3.88</v>
      </c>
    </row>
    <row r="3" spans="1:16" x14ac:dyDescent="0.25">
      <c r="A3" s="9" t="str">
        <f>'1000bulbscflrbr'!$N3</f>
        <v>R20</v>
      </c>
      <c r="B3">
        <f>'1000bulbscflrbr'!$P3</f>
        <v>14</v>
      </c>
      <c r="C3">
        <f>'1000bulbscflrbr'!$U3</f>
        <v>40</v>
      </c>
      <c r="D3">
        <f>IF('1000bulbscflrbr'!$S3="","",'1000bulbscflrbr'!$S3)</f>
        <v>80</v>
      </c>
      <c r="E3">
        <f>'1000bulbscflrbr'!$O3</f>
        <v>470</v>
      </c>
      <c r="F3" s="2">
        <f>'1000bulbscflrbr'!$I3</f>
        <v>4.8600000000000003</v>
      </c>
      <c r="G3">
        <f>'1000bulbscflrbr'!$R18</f>
        <v>1</v>
      </c>
      <c r="H3" s="2">
        <f t="shared" si="0"/>
        <v>4.8600000000000003</v>
      </c>
      <c r="M3" s="14" t="s">
        <v>2202</v>
      </c>
      <c r="N3" s="14" t="s">
        <v>2205</v>
      </c>
      <c r="O3" s="15" t="s">
        <v>2215</v>
      </c>
      <c r="P3" s="15">
        <f>AVERAGE(H2:H8)</f>
        <v>4.7885714285714283</v>
      </c>
    </row>
    <row r="4" spans="1:16" x14ac:dyDescent="0.25">
      <c r="A4" s="9" t="str">
        <f>'1000bulbscflrbr'!$N12</f>
        <v>R20</v>
      </c>
      <c r="B4">
        <f>'1000bulbscflrbr'!$P12</f>
        <v>14</v>
      </c>
      <c r="C4">
        <f>'1000bulbscflrbr'!$U12</f>
        <v>40</v>
      </c>
      <c r="D4">
        <f>IF('1000bulbscflrbr'!$S12="","",'1000bulbscflrbr'!$S12)</f>
        <v>80</v>
      </c>
      <c r="E4">
        <f>'1000bulbscflrbr'!$O12</f>
        <v>470</v>
      </c>
      <c r="F4" s="2">
        <f>'1000bulbscflrbr'!$I12</f>
        <v>5.21</v>
      </c>
      <c r="G4">
        <f>'1000bulbscflrbr'!$R20</f>
        <v>1</v>
      </c>
      <c r="H4" s="2">
        <f t="shared" si="0"/>
        <v>5.21</v>
      </c>
      <c r="M4" s="14" t="s">
        <v>2203</v>
      </c>
      <c r="N4" s="16" t="s">
        <v>2207</v>
      </c>
      <c r="O4" s="14" t="s">
        <v>2217</v>
      </c>
      <c r="P4" s="15">
        <f>AVERAGE(H9:H25)</f>
        <v>5.5693627450980374</v>
      </c>
    </row>
    <row r="5" spans="1:16" x14ac:dyDescent="0.25">
      <c r="A5" s="9" t="str">
        <f>'1000bulbscflrbr'!$N2</f>
        <v>R20</v>
      </c>
      <c r="B5">
        <f>'1000bulbscflrbr'!$P2</f>
        <v>14</v>
      </c>
      <c r="C5">
        <f>'1000bulbscflrbr'!$U2</f>
        <v>50</v>
      </c>
      <c r="D5">
        <f>IF('1000bulbscflrbr'!$S2="","",'1000bulbscflrbr'!$S2)</f>
        <v>82</v>
      </c>
      <c r="E5">
        <f>'1000bulbscflrbr'!$O2</f>
        <v>500</v>
      </c>
      <c r="F5" s="2">
        <f>'1000bulbscflrbr'!$I2</f>
        <v>3.77</v>
      </c>
      <c r="G5">
        <f>'1000bulbscflrbr'!$R17</f>
        <v>1</v>
      </c>
      <c r="H5" s="2">
        <f t="shared" si="0"/>
        <v>3.77</v>
      </c>
      <c r="M5" s="14" t="s">
        <v>2204</v>
      </c>
      <c r="N5" s="14" t="s">
        <v>2206</v>
      </c>
      <c r="O5" s="15" t="s">
        <v>2216</v>
      </c>
      <c r="P5" s="15">
        <f>AVERAGE(H26:H45)</f>
        <v>9.2693750000000019</v>
      </c>
    </row>
    <row r="6" spans="1:16" x14ac:dyDescent="0.25">
      <c r="A6" s="9" t="str">
        <f>'1000bulbscflrbr'!$N5</f>
        <v>R20</v>
      </c>
      <c r="B6">
        <f>'1000bulbscflrbr'!$P5</f>
        <v>14</v>
      </c>
      <c r="C6">
        <f>'1000bulbscflrbr'!$U5</f>
        <v>50</v>
      </c>
      <c r="D6">
        <f>IF('1000bulbscflrbr'!$S5="","",'1000bulbscflrbr'!$S5)</f>
        <v>82</v>
      </c>
      <c r="E6">
        <f>'1000bulbscflrbr'!$O5</f>
        <v>500</v>
      </c>
      <c r="F6" s="2">
        <f>'1000bulbscflrbr'!$I5</f>
        <v>4.6100000000000003</v>
      </c>
      <c r="G6">
        <f>'1000bulbscflrbr'!$R19</f>
        <v>1</v>
      </c>
      <c r="H6" s="2">
        <f t="shared" si="0"/>
        <v>4.6100000000000003</v>
      </c>
    </row>
    <row r="7" spans="1:16" x14ac:dyDescent="0.25">
      <c r="A7" s="9" t="str">
        <f>'1000bulbscflrbr'!$N18</f>
        <v>R20</v>
      </c>
      <c r="B7">
        <f>'1000bulbscflrbr'!$P18</f>
        <v>14</v>
      </c>
      <c r="C7">
        <f>'1000bulbscflrbr'!$U18</f>
        <v>50</v>
      </c>
      <c r="D7">
        <f>IF('1000bulbscflrbr'!$S18="","",'1000bulbscflrbr'!$S18)</f>
        <v>82</v>
      </c>
      <c r="E7">
        <f>'1000bulbscflrbr'!$O18</f>
        <v>495</v>
      </c>
      <c r="F7" s="2">
        <f>'1000bulbscflrbr'!$I18</f>
        <v>4.4800000000000004</v>
      </c>
      <c r="G7">
        <f>'1000bulbscflrbr'!$R21</f>
        <v>1</v>
      </c>
      <c r="H7" s="2">
        <f t="shared" si="0"/>
        <v>4.4800000000000004</v>
      </c>
    </row>
    <row r="8" spans="1:16" x14ac:dyDescent="0.25">
      <c r="A8" s="8" t="str">
        <f>homedepotcflrbr!$U2</f>
        <v>R20</v>
      </c>
      <c r="B8" s="10">
        <f>homedepotcflrbr!$AC2</f>
        <v>14</v>
      </c>
      <c r="C8" s="10">
        <f>homedepotcflrbr!$AD2</f>
        <v>50</v>
      </c>
      <c r="D8" s="10">
        <f>homedepotcflrbr!$O2</f>
        <v>82</v>
      </c>
      <c r="E8" s="10">
        <f>homedepotcflrbr!$X2</f>
        <v>530</v>
      </c>
      <c r="F8" s="12">
        <f>homedepotcflrbr!$G2/100</f>
        <v>6.71</v>
      </c>
      <c r="G8">
        <f>homedepotcflrbr!$Y2</f>
        <v>1</v>
      </c>
      <c r="H8" s="2">
        <f t="shared" si="0"/>
        <v>6.71</v>
      </c>
    </row>
    <row r="9" spans="1:16" x14ac:dyDescent="0.25">
      <c r="A9" s="8" t="str">
        <f>homedepotcflrbr!$U3</f>
        <v>R30</v>
      </c>
      <c r="B9" s="10">
        <f>homedepotcflrbr!$AC3</f>
        <v>14</v>
      </c>
      <c r="C9" s="10">
        <f>homedepotcflrbr!$AD3</f>
        <v>65</v>
      </c>
      <c r="D9" s="10">
        <f>homedepotcflrbr!$O3</f>
        <v>82</v>
      </c>
      <c r="E9" s="10">
        <f>homedepotcflrbr!$X3</f>
        <v>640</v>
      </c>
      <c r="F9" s="12">
        <f>homedepotcflrbr!$G3/100</f>
        <v>4.88</v>
      </c>
      <c r="G9">
        <f>homedepotcflrbr!$Y3</f>
        <v>2</v>
      </c>
      <c r="H9" s="2">
        <f t="shared" si="0"/>
        <v>2.44</v>
      </c>
    </row>
    <row r="10" spans="1:16" x14ac:dyDescent="0.25">
      <c r="A10" s="7" t="str">
        <f>lowescflrbr!$I2</f>
        <v>BR30</v>
      </c>
      <c r="B10">
        <f>lowescflrbr!$J2</f>
        <v>15</v>
      </c>
      <c r="C10">
        <f>lowescflrbr!$N2</f>
        <v>65</v>
      </c>
      <c r="D10" t="str">
        <f>IF(lowescflrbr!$Q2="","",lowescflrbr!$Q2)</f>
        <v/>
      </c>
      <c r="E10">
        <f>lowescflrbr!$R2</f>
        <v>750</v>
      </c>
      <c r="F10" s="2">
        <f>lowescflrbr!$F2</f>
        <v>15.38</v>
      </c>
      <c r="G10">
        <f>lowescflrbr!$K2</f>
        <v>6</v>
      </c>
      <c r="H10" s="2">
        <f t="shared" si="0"/>
        <v>2.5633333333333335</v>
      </c>
    </row>
    <row r="11" spans="1:16" x14ac:dyDescent="0.25">
      <c r="A11" s="8" t="str">
        <f>homedepotcflrbr!$U4</f>
        <v>BR30</v>
      </c>
      <c r="B11" s="10">
        <f>homedepotcflrbr!$AC4</f>
        <v>15</v>
      </c>
      <c r="C11" s="10">
        <f>homedepotcflrbr!$AD4</f>
        <v>65</v>
      </c>
      <c r="D11" s="10">
        <f>homedepotcflrbr!$O4</f>
        <v>82</v>
      </c>
      <c r="E11" s="10">
        <f>homedepotcflrbr!$X4</f>
        <v>650</v>
      </c>
      <c r="F11" s="12">
        <f>homedepotcflrbr!$G4/100</f>
        <v>4.88</v>
      </c>
      <c r="G11">
        <f>homedepotcflrbr!$Y4</f>
        <v>2</v>
      </c>
      <c r="H11" s="2">
        <f t="shared" si="0"/>
        <v>2.44</v>
      </c>
    </row>
    <row r="12" spans="1:16" x14ac:dyDescent="0.25">
      <c r="A12" s="8" t="str">
        <f>homedepotcflrbr!$U5</f>
        <v>BR30</v>
      </c>
      <c r="B12" s="10">
        <f>homedepotcflrbr!$AC5</f>
        <v>15</v>
      </c>
      <c r="C12" s="10">
        <f>homedepotcflrbr!$AD5</f>
        <v>65</v>
      </c>
      <c r="D12" s="10">
        <f>homedepotcflrbr!$O5</f>
        <v>82</v>
      </c>
      <c r="E12" s="10">
        <f>homedepotcflrbr!$X5</f>
        <v>650</v>
      </c>
      <c r="F12" s="12">
        <f>homedepotcflrbr!$G5/100</f>
        <v>11.41</v>
      </c>
      <c r="G12">
        <f>homedepotcflrbr!$Y5</f>
        <v>2</v>
      </c>
      <c r="H12" s="2">
        <f t="shared" si="0"/>
        <v>5.7050000000000001</v>
      </c>
    </row>
    <row r="13" spans="1:16" x14ac:dyDescent="0.25">
      <c r="A13" s="8" t="str">
        <f>homedepotcflrbr!$U9</f>
        <v>R30</v>
      </c>
      <c r="B13" s="10">
        <f>homedepotcflrbr!$AC9</f>
        <v>15</v>
      </c>
      <c r="C13" s="10">
        <f>homedepotcflrbr!$AD9</f>
        <v>65</v>
      </c>
      <c r="D13" s="10">
        <f>homedepotcflrbr!$O9</f>
        <v>70</v>
      </c>
      <c r="E13" s="10">
        <f>homedepotcflrbr!$X9</f>
        <v>660</v>
      </c>
      <c r="F13" s="12">
        <f>homedepotcflrbr!$G9/100</f>
        <v>10.84</v>
      </c>
      <c r="G13">
        <f>homedepotcflrbr!$Y9</f>
        <v>1</v>
      </c>
      <c r="H13" s="2">
        <f t="shared" si="0"/>
        <v>10.84</v>
      </c>
    </row>
    <row r="14" spans="1:16" x14ac:dyDescent="0.25">
      <c r="A14" s="8" t="str">
        <f>homedepotcflrbr!$U15</f>
        <v>BR30</v>
      </c>
      <c r="B14" s="10">
        <f>homedepotcflrbr!$AC15</f>
        <v>15</v>
      </c>
      <c r="C14" s="10">
        <f>homedepotcflrbr!$AD15</f>
        <v>65</v>
      </c>
      <c r="D14" s="10">
        <f>homedepotcflrbr!$O15</f>
        <v>80</v>
      </c>
      <c r="E14" s="10">
        <f>homedepotcflrbr!$X15</f>
        <v>750</v>
      </c>
      <c r="F14" s="12">
        <f>homedepotcflrbr!$G15/100</f>
        <v>22.97</v>
      </c>
      <c r="G14">
        <f>homedepotcflrbr!$Y15</f>
        <v>6</v>
      </c>
      <c r="H14" s="2">
        <f t="shared" si="0"/>
        <v>3.8283333333333331</v>
      </c>
    </row>
    <row r="15" spans="1:16" x14ac:dyDescent="0.25">
      <c r="A15" s="8" t="str">
        <f>homedepotcflrbr!$U16</f>
        <v>R30</v>
      </c>
      <c r="B15" s="10">
        <f>homedepotcflrbr!$AC16</f>
        <v>15</v>
      </c>
      <c r="C15" s="10">
        <f>homedepotcflrbr!$AD16</f>
        <v>65</v>
      </c>
      <c r="D15" s="10">
        <f>homedepotcflrbr!$O16</f>
        <v>82</v>
      </c>
      <c r="E15" s="10">
        <f>homedepotcflrbr!$X16</f>
        <v>650</v>
      </c>
      <c r="F15" s="12">
        <f>homedepotcflrbr!$G16/100</f>
        <v>14.88</v>
      </c>
      <c r="G15">
        <f>homedepotcflrbr!$Y16</f>
        <v>2</v>
      </c>
      <c r="H15" s="2">
        <f t="shared" si="0"/>
        <v>7.44</v>
      </c>
    </row>
    <row r="16" spans="1:16" x14ac:dyDescent="0.25">
      <c r="A16" s="9" t="str">
        <f>'1000bulbscflrbr'!$N17</f>
        <v>BR30</v>
      </c>
      <c r="B16">
        <f>'1000bulbscflrbr'!$P17</f>
        <v>16</v>
      </c>
      <c r="C16">
        <f>'1000bulbscflrbr'!$U17</f>
        <v>65</v>
      </c>
      <c r="D16">
        <f>IF('1000bulbscflrbr'!$S17="","",'1000bulbscflrbr'!$S17)</f>
        <v>82</v>
      </c>
      <c r="E16">
        <f>'1000bulbscflrbr'!$O17</f>
        <v>750</v>
      </c>
      <c r="F16" s="2">
        <f>'1000bulbscflrbr'!$I17</f>
        <v>6.3</v>
      </c>
      <c r="G16">
        <f>'1000bulbscflrbr'!$R17</f>
        <v>1</v>
      </c>
      <c r="H16" s="2">
        <f t="shared" si="0"/>
        <v>6.3</v>
      </c>
    </row>
    <row r="17" spans="1:8" x14ac:dyDescent="0.25">
      <c r="A17" s="9" t="str">
        <f>'1000bulbscflrbr'!$N20</f>
        <v>R30</v>
      </c>
      <c r="B17">
        <f>'1000bulbscflrbr'!$P20</f>
        <v>16</v>
      </c>
      <c r="C17">
        <f>'1000bulbscflrbr'!$U20</f>
        <v>65</v>
      </c>
      <c r="D17">
        <f>IF('1000bulbscflrbr'!$S20="","",'1000bulbscflrbr'!$S20)</f>
        <v>82</v>
      </c>
      <c r="E17">
        <f>'1000bulbscflrbr'!$O20</f>
        <v>750</v>
      </c>
      <c r="F17" s="2">
        <f>'1000bulbscflrbr'!$I20</f>
        <v>3.3</v>
      </c>
      <c r="G17">
        <f>'1000bulbscflrbr'!$R18</f>
        <v>1</v>
      </c>
      <c r="H17" s="2">
        <f t="shared" si="0"/>
        <v>3.3</v>
      </c>
    </row>
    <row r="18" spans="1:8" x14ac:dyDescent="0.25">
      <c r="A18" s="9" t="str">
        <f>'1000bulbscflrbr'!$N22</f>
        <v>R30</v>
      </c>
      <c r="B18">
        <f>'1000bulbscflrbr'!$P22</f>
        <v>16</v>
      </c>
      <c r="C18">
        <f>'1000bulbscflrbr'!$U22</f>
        <v>65</v>
      </c>
      <c r="D18">
        <f>IF('1000bulbscflrbr'!$S22="","",'1000bulbscflrbr'!$S22)</f>
        <v>82</v>
      </c>
      <c r="E18">
        <f>'1000bulbscflrbr'!$O22</f>
        <v>750</v>
      </c>
      <c r="F18" s="2">
        <f>'1000bulbscflrbr'!$I22</f>
        <v>3.3</v>
      </c>
      <c r="G18">
        <f>'1000bulbscflrbr'!$R19</f>
        <v>1</v>
      </c>
      <c r="H18" s="2">
        <f t="shared" si="0"/>
        <v>3.3</v>
      </c>
    </row>
    <row r="19" spans="1:8" x14ac:dyDescent="0.25">
      <c r="A19" s="8" t="str">
        <f>homedepotcflrbr!$U13</f>
        <v>BR30</v>
      </c>
      <c r="B19" s="10">
        <f>homedepotcflrbr!$AC13</f>
        <v>16</v>
      </c>
      <c r="C19" s="10">
        <f>homedepotcflrbr!$AD13</f>
        <v>65</v>
      </c>
      <c r="D19" s="10">
        <f>homedepotcflrbr!$O13</f>
        <v>82</v>
      </c>
      <c r="E19" s="10">
        <f>homedepotcflrbr!$X13</f>
        <v>700</v>
      </c>
      <c r="F19" s="12">
        <f>homedepotcflrbr!$G13/100</f>
        <v>7.35</v>
      </c>
      <c r="G19">
        <f>homedepotcflrbr!$Y13</f>
        <v>2</v>
      </c>
      <c r="H19" s="2">
        <f t="shared" si="0"/>
        <v>3.6749999999999998</v>
      </c>
    </row>
    <row r="20" spans="1:8" x14ac:dyDescent="0.25">
      <c r="A20" s="8" t="str">
        <f>homedepotcflrbr!$U11</f>
        <v>R30</v>
      </c>
      <c r="B20" s="10">
        <f>homedepotcflrbr!$AC11</f>
        <v>20</v>
      </c>
      <c r="C20" s="10">
        <f>homedepotcflrbr!$AD11</f>
        <v>65</v>
      </c>
      <c r="D20" s="10">
        <f>homedepotcflrbr!$O11</f>
        <v>82</v>
      </c>
      <c r="E20" s="10">
        <f>homedepotcflrbr!$X11</f>
        <v>930</v>
      </c>
      <c r="F20" s="12">
        <f>homedepotcflrbr!$G11/100</f>
        <v>47.17</v>
      </c>
      <c r="G20">
        <f>homedepotcflrbr!$Y11</f>
        <v>4</v>
      </c>
      <c r="H20" s="2">
        <f t="shared" si="0"/>
        <v>11.7925</v>
      </c>
    </row>
    <row r="21" spans="1:8" x14ac:dyDescent="0.25">
      <c r="A21" s="9" t="str">
        <f>'1000bulbscflrbr'!$N10</f>
        <v>R40</v>
      </c>
      <c r="B21">
        <f>'1000bulbscflrbr'!$P10</f>
        <v>20</v>
      </c>
      <c r="C21">
        <f>'1000bulbscflrbr'!$U10</f>
        <v>70</v>
      </c>
      <c r="D21">
        <f>IF('1000bulbscflrbr'!$S10="","",'1000bulbscflrbr'!$S10)</f>
        <v>80</v>
      </c>
      <c r="E21">
        <f>'1000bulbscflrbr'!$O10</f>
        <v>900</v>
      </c>
      <c r="F21" s="2">
        <f>'1000bulbscflrbr'!$I10</f>
        <v>5.77</v>
      </c>
      <c r="G21">
        <f>'1000bulbscflrbr'!$R5</f>
        <v>1</v>
      </c>
      <c r="H21" s="2">
        <f t="shared" si="0"/>
        <v>5.77</v>
      </c>
    </row>
    <row r="22" spans="1:8" x14ac:dyDescent="0.25">
      <c r="A22" s="9" t="str">
        <f>'1000bulbscflrbr'!$N13</f>
        <v>R40</v>
      </c>
      <c r="B22">
        <f>'1000bulbscflrbr'!$P13</f>
        <v>20</v>
      </c>
      <c r="C22">
        <f>'1000bulbscflrbr'!$U13</f>
        <v>70</v>
      </c>
      <c r="D22">
        <f>IF('1000bulbscflrbr'!$S13="","",'1000bulbscflrbr'!$S13)</f>
        <v>80</v>
      </c>
      <c r="E22">
        <f>'1000bulbscflrbr'!$O13</f>
        <v>900</v>
      </c>
      <c r="F22" s="2">
        <f>'1000bulbscflrbr'!$I13</f>
        <v>5.77</v>
      </c>
      <c r="G22">
        <f>'1000bulbscflrbr'!$R6</f>
        <v>1</v>
      </c>
      <c r="H22" s="2">
        <f t="shared" si="0"/>
        <v>5.77</v>
      </c>
    </row>
    <row r="23" spans="1:8" x14ac:dyDescent="0.25">
      <c r="A23" s="8" t="str">
        <f>homedepotcflrbr!$U6</f>
        <v>R30</v>
      </c>
      <c r="B23" s="10">
        <f>homedepotcflrbr!$AC6</f>
        <v>15</v>
      </c>
      <c r="C23" s="10">
        <f>homedepotcflrbr!$AD6</f>
        <v>75</v>
      </c>
      <c r="D23" s="10">
        <f>homedepotcflrbr!$O6</f>
        <v>82</v>
      </c>
      <c r="E23" s="10">
        <f>homedepotcflrbr!$X6</f>
        <v>750</v>
      </c>
      <c r="F23" s="12">
        <f>homedepotcflrbr!$G6/100</f>
        <v>9.8800000000000008</v>
      </c>
      <c r="G23">
        <f>homedepotcflrbr!$Y6</f>
        <v>1</v>
      </c>
      <c r="H23" s="2">
        <f t="shared" si="0"/>
        <v>9.8800000000000008</v>
      </c>
    </row>
    <row r="24" spans="1:8" x14ac:dyDescent="0.25">
      <c r="A24" s="8" t="str">
        <f>homedepotcflrbr!$U7</f>
        <v>R30</v>
      </c>
      <c r="B24" s="10">
        <f>homedepotcflrbr!$AC7</f>
        <v>16</v>
      </c>
      <c r="C24" s="10">
        <f>homedepotcflrbr!$AD7</f>
        <v>75</v>
      </c>
      <c r="D24" s="10">
        <f>homedepotcflrbr!$O7</f>
        <v>82</v>
      </c>
      <c r="E24" s="10">
        <f>homedepotcflrbr!$X7</f>
        <v>750</v>
      </c>
      <c r="F24" s="12">
        <f>homedepotcflrbr!$G7/100</f>
        <v>8.2899999999999991</v>
      </c>
      <c r="G24">
        <f>homedepotcflrbr!$Y7</f>
        <v>2</v>
      </c>
      <c r="H24" s="2">
        <f t="shared" si="0"/>
        <v>4.1449999999999996</v>
      </c>
    </row>
    <row r="25" spans="1:8" x14ac:dyDescent="0.25">
      <c r="A25" s="7" t="str">
        <f>lowescflrbr!$I3</f>
        <v>BR40</v>
      </c>
      <c r="B25">
        <f>lowescflrbr!$J3</f>
        <v>18</v>
      </c>
      <c r="C25">
        <f>lowescflrbr!$N3</f>
        <v>75</v>
      </c>
      <c r="D25" t="str">
        <f>IF(lowescflrbr!$Q3="","",lowescflrbr!$Q3)</f>
        <v/>
      </c>
      <c r="E25">
        <f>lowescflrbr!$R3</f>
        <v>950</v>
      </c>
      <c r="F25" s="2">
        <f>lowescflrbr!$F3</f>
        <v>10.98</v>
      </c>
      <c r="G25">
        <f>lowescflrbr!$K3</f>
        <v>2</v>
      </c>
      <c r="H25" s="2">
        <f t="shared" si="0"/>
        <v>5.49</v>
      </c>
    </row>
    <row r="26" spans="1:8" x14ac:dyDescent="0.25">
      <c r="A26" s="9" t="str">
        <f>'1000bulbscflrbr'!$N6</f>
        <v>R40</v>
      </c>
      <c r="B26">
        <f>'1000bulbscflrbr'!$P6</f>
        <v>19</v>
      </c>
      <c r="C26">
        <f>'1000bulbscflrbr'!$U6</f>
        <v>85</v>
      </c>
      <c r="D26">
        <f>IF('1000bulbscflrbr'!$S6="","",'1000bulbscflrbr'!$S6)</f>
        <v>82</v>
      </c>
      <c r="E26">
        <f>'1000bulbscflrbr'!$O6</f>
        <v>950</v>
      </c>
      <c r="F26" s="2">
        <f>'1000bulbscflrbr'!$I6</f>
        <v>4.8899999999999997</v>
      </c>
      <c r="G26">
        <f>'1000bulbscflrbr'!$R6</f>
        <v>1</v>
      </c>
      <c r="H26" s="2">
        <f t="shared" si="0"/>
        <v>4.8899999999999997</v>
      </c>
    </row>
    <row r="27" spans="1:8" x14ac:dyDescent="0.25">
      <c r="A27" s="9" t="str">
        <f>'1000bulbscflrbr'!$N7</f>
        <v>R40</v>
      </c>
      <c r="B27">
        <f>'1000bulbscflrbr'!$P7</f>
        <v>19</v>
      </c>
      <c r="C27">
        <f>'1000bulbscflrbr'!$U7</f>
        <v>85</v>
      </c>
      <c r="D27">
        <f>IF('1000bulbscflrbr'!$S7="","",'1000bulbscflrbr'!$S7)</f>
        <v>82</v>
      </c>
      <c r="E27">
        <f>'1000bulbscflrbr'!$O7</f>
        <v>950</v>
      </c>
      <c r="F27" s="2">
        <f>'1000bulbscflrbr'!$I7</f>
        <v>4.8899999999999997</v>
      </c>
      <c r="G27">
        <f>'1000bulbscflrbr'!$R7</f>
        <v>1</v>
      </c>
      <c r="H27" s="2">
        <f t="shared" si="0"/>
        <v>4.8899999999999997</v>
      </c>
    </row>
    <row r="28" spans="1:8" x14ac:dyDescent="0.25">
      <c r="A28" s="8" t="str">
        <f>homedepotcflrbr!$U12</f>
        <v>R40</v>
      </c>
      <c r="B28" s="10">
        <f>homedepotcflrbr!$AC12</f>
        <v>19</v>
      </c>
      <c r="C28" s="10">
        <f>homedepotcflrbr!$AD12</f>
        <v>85</v>
      </c>
      <c r="D28" s="10">
        <f>homedepotcflrbr!$O12</f>
        <v>82</v>
      </c>
      <c r="E28" s="10">
        <f>homedepotcflrbr!$X12</f>
        <v>950</v>
      </c>
      <c r="F28" s="12">
        <f>homedepotcflrbr!$G12/100</f>
        <v>10.52</v>
      </c>
      <c r="G28">
        <f>homedepotcflrbr!$Y12</f>
        <v>2</v>
      </c>
      <c r="H28" s="2">
        <f t="shared" si="0"/>
        <v>5.26</v>
      </c>
    </row>
    <row r="29" spans="1:8" x14ac:dyDescent="0.25">
      <c r="A29" s="8" t="str">
        <f>homedepotcflrbr!$U14</f>
        <v>R40</v>
      </c>
      <c r="B29" s="10">
        <f>homedepotcflrbr!$AC14</f>
        <v>20</v>
      </c>
      <c r="C29" s="10">
        <f>homedepotcflrbr!$AD14</f>
        <v>85</v>
      </c>
      <c r="D29" s="10">
        <f>homedepotcflrbr!$O14</f>
        <v>82</v>
      </c>
      <c r="E29" s="10">
        <f>homedepotcflrbr!$X14</f>
        <v>900</v>
      </c>
      <c r="F29" s="12">
        <f>homedepotcflrbr!$G14/100</f>
        <v>12.06</v>
      </c>
      <c r="G29">
        <f>homedepotcflrbr!$Y14</f>
        <v>1</v>
      </c>
      <c r="H29" s="2">
        <f t="shared" si="0"/>
        <v>12.06</v>
      </c>
    </row>
    <row r="30" spans="1:8" x14ac:dyDescent="0.25">
      <c r="A30" s="8" t="str">
        <f>homedepotcflrbr!$U19</f>
        <v>R40</v>
      </c>
      <c r="B30" s="10">
        <f>homedepotcflrbr!$AC19</f>
        <v>20</v>
      </c>
      <c r="C30" s="10">
        <f>homedepotcflrbr!$AD19</f>
        <v>85</v>
      </c>
      <c r="D30" s="10">
        <f>homedepotcflrbr!$O19</f>
        <v>82</v>
      </c>
      <c r="E30" s="10">
        <f>homedepotcflrbr!$X19</f>
        <v>630</v>
      </c>
      <c r="F30" s="12">
        <f>homedepotcflrbr!$G19/100</f>
        <v>56.95</v>
      </c>
      <c r="G30">
        <f>homedepotcflrbr!$Y19</f>
        <v>4</v>
      </c>
      <c r="H30" s="2">
        <f t="shared" si="0"/>
        <v>14.237500000000001</v>
      </c>
    </row>
    <row r="31" spans="1:8" x14ac:dyDescent="0.25">
      <c r="A31" s="9" t="str">
        <f>'1000bulbscflrbr'!$N9</f>
        <v>R40</v>
      </c>
      <c r="B31">
        <f>'1000bulbscflrbr'!$P9</f>
        <v>23</v>
      </c>
      <c r="C31">
        <f>'1000bulbscflrbr'!$U9</f>
        <v>85</v>
      </c>
      <c r="D31">
        <f>IF('1000bulbscflrbr'!$S9="","",'1000bulbscflrbr'!$S9)</f>
        <v>82</v>
      </c>
      <c r="E31">
        <f>'1000bulbscflrbr'!$O9</f>
        <v>1040</v>
      </c>
      <c r="F31" s="2">
        <f>'1000bulbscflrbr'!$I9</f>
        <v>8.17</v>
      </c>
      <c r="G31">
        <f>'1000bulbscflrbr'!$R9</f>
        <v>1</v>
      </c>
      <c r="H31" s="2">
        <f t="shared" si="0"/>
        <v>8.17</v>
      </c>
    </row>
    <row r="32" spans="1:8" x14ac:dyDescent="0.25">
      <c r="A32" s="9" t="str">
        <f>'1000bulbscflrbr'!$N15</f>
        <v>R40</v>
      </c>
      <c r="B32">
        <f>'1000bulbscflrbr'!$P15</f>
        <v>23</v>
      </c>
      <c r="C32">
        <f>'1000bulbscflrbr'!$U15</f>
        <v>85</v>
      </c>
      <c r="D32">
        <f>IF('1000bulbscflrbr'!$S15="","",'1000bulbscflrbr'!$S15)</f>
        <v>82</v>
      </c>
      <c r="E32">
        <f>'1000bulbscflrbr'!$O15</f>
        <v>1150</v>
      </c>
      <c r="F32" s="2">
        <f>'1000bulbscflrbr'!$I15</f>
        <v>6.15</v>
      </c>
      <c r="G32">
        <f>'1000bulbscflrbr'!$R11</f>
        <v>1</v>
      </c>
      <c r="H32" s="2">
        <f t="shared" si="0"/>
        <v>6.15</v>
      </c>
    </row>
    <row r="33" spans="1:8" x14ac:dyDescent="0.25">
      <c r="A33" s="9" t="str">
        <f>'1000bulbscflrbr'!$N19</f>
        <v>R40</v>
      </c>
      <c r="B33">
        <f>'1000bulbscflrbr'!$P19</f>
        <v>23</v>
      </c>
      <c r="C33">
        <f>'1000bulbscflrbr'!$U19</f>
        <v>85</v>
      </c>
      <c r="D33">
        <f>IF('1000bulbscflrbr'!$S19="","",'1000bulbscflrbr'!$S19)</f>
        <v>82</v>
      </c>
      <c r="E33">
        <f>'1000bulbscflrbr'!$O19</f>
        <v>1040</v>
      </c>
      <c r="F33" s="2">
        <f>'1000bulbscflrbr'!$I19</f>
        <v>6.26</v>
      </c>
      <c r="G33">
        <f>'1000bulbscflrbr'!$R12</f>
        <v>1</v>
      </c>
      <c r="H33" s="2">
        <f t="shared" si="0"/>
        <v>6.26</v>
      </c>
    </row>
    <row r="34" spans="1:8" x14ac:dyDescent="0.25">
      <c r="A34" s="9" t="str">
        <f>'1000bulbscflrbr'!$N23</f>
        <v>R40</v>
      </c>
      <c r="B34">
        <f>'1000bulbscflrbr'!$P23</f>
        <v>23</v>
      </c>
      <c r="C34">
        <f>'1000bulbscflrbr'!$U23</f>
        <v>85</v>
      </c>
      <c r="D34">
        <f>IF('1000bulbscflrbr'!$S23="","",'1000bulbscflrbr'!$S23)</f>
        <v>82</v>
      </c>
      <c r="E34">
        <f>'1000bulbscflrbr'!$O23</f>
        <v>1040</v>
      </c>
      <c r="F34" s="2">
        <f>'1000bulbscflrbr'!$I23</f>
        <v>8.17</v>
      </c>
      <c r="G34">
        <f>'1000bulbscflrbr'!$R13</f>
        <v>1</v>
      </c>
      <c r="H34" s="2">
        <f t="shared" si="0"/>
        <v>8.17</v>
      </c>
    </row>
    <row r="35" spans="1:8" x14ac:dyDescent="0.25">
      <c r="A35" s="9" t="str">
        <f>'1000bulbscflrbr'!$N4</f>
        <v>R30</v>
      </c>
      <c r="B35">
        <f>'1000bulbscflrbr'!$P4</f>
        <v>20</v>
      </c>
      <c r="C35">
        <f>'1000bulbscflrbr'!$U4</f>
        <v>90</v>
      </c>
      <c r="D35">
        <f>IF('1000bulbscflrbr'!$S4="","",'1000bulbscflrbr'!$S4)</f>
        <v>80</v>
      </c>
      <c r="E35">
        <f>'1000bulbscflrbr'!$O4</f>
        <v>1100</v>
      </c>
      <c r="F35" s="2">
        <f>'1000bulbscflrbr'!$I4</f>
        <v>8.1</v>
      </c>
      <c r="G35">
        <f>'1000bulbscflrbr'!$R4</f>
        <v>1</v>
      </c>
      <c r="H35" s="2">
        <f t="shared" si="0"/>
        <v>8.1</v>
      </c>
    </row>
    <row r="36" spans="1:8" x14ac:dyDescent="0.25">
      <c r="A36" s="9" t="str">
        <f>'1000bulbscflrbr'!$N14</f>
        <v>R40</v>
      </c>
      <c r="B36">
        <f>'1000bulbscflrbr'!$P14</f>
        <v>23</v>
      </c>
      <c r="C36">
        <f>'1000bulbscflrbr'!$U14</f>
        <v>90</v>
      </c>
      <c r="D36">
        <f>IF('1000bulbscflrbr'!$S14="","",'1000bulbscflrbr'!$S14)</f>
        <v>82</v>
      </c>
      <c r="E36">
        <f>'1000bulbscflrbr'!$O14</f>
        <v>1150</v>
      </c>
      <c r="F36" s="2">
        <f>'1000bulbscflrbr'!$I14</f>
        <v>5.0199999999999996</v>
      </c>
      <c r="G36">
        <f>'1000bulbscflrbr'!$R10</f>
        <v>1</v>
      </c>
      <c r="H36" s="2">
        <f t="shared" si="0"/>
        <v>5.0199999999999996</v>
      </c>
    </row>
    <row r="37" spans="1:8" x14ac:dyDescent="0.25">
      <c r="A37" s="9" t="str">
        <f>'1000bulbscflrbr'!$N25</f>
        <v>R40</v>
      </c>
      <c r="B37">
        <f>'1000bulbscflrbr'!$P25</f>
        <v>23</v>
      </c>
      <c r="C37">
        <f>'1000bulbscflrbr'!$U25</f>
        <v>90</v>
      </c>
      <c r="D37">
        <f>IF('1000bulbscflrbr'!$S25="","",'1000bulbscflrbr'!$S25)</f>
        <v>80</v>
      </c>
      <c r="E37">
        <f>'1000bulbscflrbr'!$O25</f>
        <v>1200</v>
      </c>
      <c r="F37" s="2">
        <f>'1000bulbscflrbr'!$I25</f>
        <v>6.06</v>
      </c>
      <c r="G37">
        <f>'1000bulbscflrbr'!$R14</f>
        <v>1</v>
      </c>
      <c r="H37" s="2">
        <f t="shared" si="0"/>
        <v>6.06</v>
      </c>
    </row>
    <row r="38" spans="1:8" x14ac:dyDescent="0.25">
      <c r="A38" s="8" t="str">
        <f>homedepotcflrbr!$U17</f>
        <v>BR40</v>
      </c>
      <c r="B38" s="10">
        <f>homedepotcflrbr!$AC17</f>
        <v>23</v>
      </c>
      <c r="C38" s="10">
        <f>homedepotcflrbr!$AD17</f>
        <v>90</v>
      </c>
      <c r="D38" s="10">
        <f>homedepotcflrbr!$O17</f>
        <v>82</v>
      </c>
      <c r="E38" s="10">
        <f>homedepotcflrbr!$X17</f>
        <v>1260</v>
      </c>
      <c r="F38" s="12">
        <f>homedepotcflrbr!$G17/100</f>
        <v>63.88</v>
      </c>
      <c r="G38">
        <f>homedepotcflrbr!$Y17</f>
        <v>2</v>
      </c>
      <c r="H38" s="2">
        <f t="shared" si="0"/>
        <v>31.94</v>
      </c>
    </row>
    <row r="39" spans="1:8" x14ac:dyDescent="0.25">
      <c r="A39" s="8" t="str">
        <f>homedepotcflrbr!$U18</f>
        <v>R40</v>
      </c>
      <c r="B39" s="10">
        <f>homedepotcflrbr!$AC18</f>
        <v>26</v>
      </c>
      <c r="C39" s="10">
        <f>homedepotcflrbr!$AD18</f>
        <v>90</v>
      </c>
      <c r="D39" s="10">
        <f>homedepotcflrbr!$O18</f>
        <v>70</v>
      </c>
      <c r="E39" s="10">
        <f>homedepotcflrbr!$X18</f>
        <v>1150</v>
      </c>
      <c r="F39" s="12">
        <f>homedepotcflrbr!$G18/100</f>
        <v>14.54</v>
      </c>
      <c r="G39">
        <f>homedepotcflrbr!$Y18</f>
        <v>1</v>
      </c>
      <c r="H39" s="2">
        <f t="shared" si="0"/>
        <v>14.54</v>
      </c>
    </row>
    <row r="40" spans="1:8" x14ac:dyDescent="0.25">
      <c r="A40" s="9" t="str">
        <f>'1000bulbscflrbr'!$N8</f>
        <v>R40</v>
      </c>
      <c r="B40">
        <f>'1000bulbscflrbr'!$P8</f>
        <v>23</v>
      </c>
      <c r="C40">
        <f>'1000bulbscflrbr'!$U8</f>
        <v>120</v>
      </c>
      <c r="D40">
        <f>IF('1000bulbscflrbr'!$S8="","",'1000bulbscflrbr'!$S8)</f>
        <v>82</v>
      </c>
      <c r="E40">
        <f>'1000bulbscflrbr'!$O8</f>
        <v>1200</v>
      </c>
      <c r="F40" s="2">
        <f>'1000bulbscflrbr'!$I8</f>
        <v>5.0199999999999996</v>
      </c>
      <c r="G40">
        <f>'1000bulbscflrbr'!$R8</f>
        <v>1</v>
      </c>
      <c r="H40" s="2">
        <f t="shared" si="0"/>
        <v>5.0199999999999996</v>
      </c>
    </row>
    <row r="41" spans="1:8" x14ac:dyDescent="0.25">
      <c r="A41" s="8" t="str">
        <f>homedepotcflrbr!$U8</f>
        <v>BR40</v>
      </c>
      <c r="B41" s="10">
        <f>homedepotcflrbr!$AC8</f>
        <v>23</v>
      </c>
      <c r="C41" s="10">
        <f>homedepotcflrbr!$AD8</f>
        <v>120</v>
      </c>
      <c r="D41" s="10">
        <f>homedepotcflrbr!$O8</f>
        <v>82</v>
      </c>
      <c r="E41" s="10">
        <f>homedepotcflrbr!$X8</f>
        <v>1200</v>
      </c>
      <c r="F41" s="12">
        <f>homedepotcflrbr!$G8/100</f>
        <v>11.18</v>
      </c>
      <c r="G41">
        <f>homedepotcflrbr!$Y8</f>
        <v>2</v>
      </c>
      <c r="H41" s="2">
        <f t="shared" si="0"/>
        <v>5.59</v>
      </c>
    </row>
    <row r="42" spans="1:8" x14ac:dyDescent="0.25">
      <c r="A42" s="8" t="str">
        <f>homedepotcflrbr!$U10</f>
        <v>R40</v>
      </c>
      <c r="B42" s="10">
        <f>homedepotcflrbr!$AC10</f>
        <v>23</v>
      </c>
      <c r="C42" s="10">
        <f>homedepotcflrbr!$AD10</f>
        <v>120</v>
      </c>
      <c r="D42" s="10">
        <f>homedepotcflrbr!$O10</f>
        <v>82</v>
      </c>
      <c r="E42" s="10">
        <f>homedepotcflrbr!$X10</f>
        <v>1250</v>
      </c>
      <c r="F42" s="12">
        <f>homedepotcflrbr!$G10/100</f>
        <v>7.97</v>
      </c>
      <c r="G42">
        <f>homedepotcflrbr!$Y10</f>
        <v>1</v>
      </c>
      <c r="H42" s="2">
        <f t="shared" si="0"/>
        <v>7.97</v>
      </c>
    </row>
    <row r="43" spans="1:8" x14ac:dyDescent="0.25">
      <c r="A43" s="9" t="str">
        <f>'1000bulbscflrbr'!$N11</f>
        <v>R40</v>
      </c>
      <c r="B43">
        <f>'1000bulbscflrbr'!$P11</f>
        <v>30</v>
      </c>
      <c r="C43">
        <f>'1000bulbscflrbr'!$U11</f>
        <v>120</v>
      </c>
      <c r="D43">
        <f>IF('1000bulbscflrbr'!$S11="","",'1000bulbscflrbr'!$S11)</f>
        <v>80</v>
      </c>
      <c r="E43">
        <f>'1000bulbscflrbr'!$O11</f>
        <v>1650</v>
      </c>
      <c r="F43" s="2">
        <f>'1000bulbscflrbr'!$I11</f>
        <v>11.49</v>
      </c>
      <c r="G43">
        <f>'1000bulbscflrbr'!$R11</f>
        <v>1</v>
      </c>
      <c r="H43" s="2">
        <f t="shared" si="0"/>
        <v>11.49</v>
      </c>
    </row>
    <row r="44" spans="1:8" x14ac:dyDescent="0.25">
      <c r="A44" s="9" t="str">
        <f>'1000bulbscflrbr'!$N21</f>
        <v>R40</v>
      </c>
      <c r="B44">
        <f>'1000bulbscflrbr'!$P21</f>
        <v>30</v>
      </c>
      <c r="C44">
        <f>'1000bulbscflrbr'!$U21</f>
        <v>120</v>
      </c>
      <c r="D44">
        <f>IF('1000bulbscflrbr'!$S21="","",'1000bulbscflrbr'!$S21)</f>
        <v>80</v>
      </c>
      <c r="E44">
        <f>'1000bulbscflrbr'!$O21</f>
        <v>1650</v>
      </c>
      <c r="F44" s="2">
        <f>'1000bulbscflrbr'!$I21</f>
        <v>11.49</v>
      </c>
      <c r="G44">
        <f>'1000bulbscflrbr'!$R12</f>
        <v>1</v>
      </c>
      <c r="H44" s="2">
        <f t="shared" si="0"/>
        <v>11.49</v>
      </c>
    </row>
    <row r="45" spans="1:8" x14ac:dyDescent="0.25">
      <c r="A45" s="9" t="str">
        <f>'1000bulbscflrbr'!$N24</f>
        <v>R40</v>
      </c>
      <c r="B45">
        <f>'1000bulbscflrbr'!$P24</f>
        <v>30</v>
      </c>
      <c r="C45">
        <f>'1000bulbscflrbr'!$U24</f>
        <v>120</v>
      </c>
      <c r="D45">
        <f>IF('1000bulbscflrbr'!$S24="","",'1000bulbscflrbr'!$S24)</f>
        <v>80</v>
      </c>
      <c r="E45">
        <f>'1000bulbscflrbr'!$O24</f>
        <v>1650</v>
      </c>
      <c r="F45" s="2">
        <f>'1000bulbscflrbr'!$I24</f>
        <v>8.08</v>
      </c>
      <c r="G45">
        <f>'1000bulbscflrbr'!$R13</f>
        <v>1</v>
      </c>
      <c r="H45" s="2">
        <f t="shared" si="0"/>
        <v>8.08</v>
      </c>
    </row>
  </sheetData>
  <sortState ref="A2:H45">
    <sortCondition ref="C2:C45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P18"/>
  <sheetViews>
    <sheetView topLeftCell="C1" workbookViewId="0">
      <selection activeCell="I16" sqref="I16"/>
    </sheetView>
  </sheetViews>
  <sheetFormatPr defaultRowHeight="15" x14ac:dyDescent="0.25"/>
  <cols>
    <col min="3" max="3" width="11.28515625" customWidth="1"/>
    <col min="14" max="14" width="14.140625" bestFit="1" customWidth="1"/>
    <col min="15" max="15" width="12.42578125" bestFit="1" customWidth="1"/>
  </cols>
  <sheetData>
    <row r="1" spans="1:16" ht="30" x14ac:dyDescent="0.25">
      <c r="A1" s="13" t="s">
        <v>2197</v>
      </c>
      <c r="B1" s="13" t="s">
        <v>2208</v>
      </c>
      <c r="C1" s="13" t="s">
        <v>2195</v>
      </c>
      <c r="D1" s="13" t="s">
        <v>2196</v>
      </c>
      <c r="E1" s="13" t="s">
        <v>2198</v>
      </c>
      <c r="F1" s="13" t="s">
        <v>2200</v>
      </c>
      <c r="G1" s="13" t="s">
        <v>2199</v>
      </c>
      <c r="H1" s="13" t="s">
        <v>2201</v>
      </c>
    </row>
    <row r="2" spans="1:16" x14ac:dyDescent="0.25">
      <c r="A2" s="19" t="str">
        <f>homedepothalrbr!$P4</f>
        <v>R20</v>
      </c>
      <c r="B2" s="20">
        <f>homedepothalrbr!$X4</f>
        <v>35</v>
      </c>
      <c r="C2" s="20">
        <f>homedepothalrbr!$W4</f>
        <v>35</v>
      </c>
      <c r="D2" s="20">
        <f>homedepothalrbr!$J4</f>
        <v>0</v>
      </c>
      <c r="E2" s="20">
        <f>homedepothalrbr!$R4</f>
        <v>350</v>
      </c>
      <c r="F2" s="20">
        <f>homedepothalrbr!$Y4</f>
        <v>15</v>
      </c>
      <c r="G2" s="20">
        <f>homedepothalrbr!$T4</f>
        <v>6</v>
      </c>
      <c r="H2" s="2">
        <f t="shared" ref="H2:H17" si="0">F2/G2</f>
        <v>2.5</v>
      </c>
    </row>
    <row r="3" spans="1:16" x14ac:dyDescent="0.25">
      <c r="A3" s="19" t="str">
        <f>homedepothalrbr!$P8</f>
        <v>R20</v>
      </c>
      <c r="B3" s="20">
        <f>homedepothalrbr!$X8</f>
        <v>35</v>
      </c>
      <c r="C3" s="20">
        <f>homedepothalrbr!$W8</f>
        <v>35</v>
      </c>
      <c r="D3" s="20">
        <f>homedepothalrbr!$J8</f>
        <v>0</v>
      </c>
      <c r="E3" s="20">
        <f>homedepothalrbr!$R8</f>
        <v>350</v>
      </c>
      <c r="F3" s="20">
        <f>homedepothalrbr!$Y8</f>
        <v>5.97</v>
      </c>
      <c r="G3" s="20">
        <f>homedepothalrbr!$T8</f>
        <v>1</v>
      </c>
      <c r="H3" s="2">
        <f t="shared" si="0"/>
        <v>5.97</v>
      </c>
      <c r="M3" s="14" t="s">
        <v>2202</v>
      </c>
      <c r="N3" s="14" t="s">
        <v>2205</v>
      </c>
      <c r="O3" s="15" t="s">
        <v>2215</v>
      </c>
      <c r="P3" s="15">
        <f>AVERAGE(H2:H9)</f>
        <v>7.2428124999999994</v>
      </c>
    </row>
    <row r="4" spans="1:16" x14ac:dyDescent="0.25">
      <c r="A4" s="19" t="str">
        <f>homedepothalrbr!$P2</f>
        <v>R14</v>
      </c>
      <c r="B4" s="20">
        <f>homedepothalrbr!$X2</f>
        <v>40</v>
      </c>
      <c r="C4" s="20">
        <f>homedepothalrbr!$W2</f>
        <v>40</v>
      </c>
      <c r="D4" s="20">
        <f>homedepothalrbr!$J2</f>
        <v>80</v>
      </c>
      <c r="E4" s="20">
        <f>homedepothalrbr!$R2</f>
        <v>250</v>
      </c>
      <c r="F4" s="20">
        <f>homedepothalrbr!$Y2</f>
        <v>4.97</v>
      </c>
      <c r="G4" s="20">
        <f>homedepothalrbr!$T2</f>
        <v>1</v>
      </c>
      <c r="H4" s="2">
        <f t="shared" si="0"/>
        <v>4.97</v>
      </c>
      <c r="M4" s="14" t="s">
        <v>2203</v>
      </c>
      <c r="N4" s="16" t="s">
        <v>2207</v>
      </c>
      <c r="O4" s="14" t="s">
        <v>2217</v>
      </c>
      <c r="P4" s="15">
        <f>AVERAGE(H10:H15)</f>
        <v>5.31975</v>
      </c>
    </row>
    <row r="5" spans="1:16" x14ac:dyDescent="0.25">
      <c r="A5" s="19" t="str">
        <f>homedepothalrbr!$P3</f>
        <v>BR30</v>
      </c>
      <c r="B5" s="20">
        <f>homedepothalrbr!$X3</f>
        <v>40</v>
      </c>
      <c r="C5" s="20">
        <f>homedepothalrbr!$W3</f>
        <v>40</v>
      </c>
      <c r="D5" s="20">
        <f>homedepothalrbr!$J3</f>
        <v>0</v>
      </c>
      <c r="E5" s="20">
        <f>homedepothalrbr!$R3</f>
        <v>570</v>
      </c>
      <c r="F5" s="20">
        <f>homedepothalrbr!$Y3</f>
        <v>119.88</v>
      </c>
      <c r="G5" s="20">
        <f>homedepothalrbr!$T3</f>
        <v>12</v>
      </c>
      <c r="H5" s="2">
        <f t="shared" si="0"/>
        <v>9.99</v>
      </c>
      <c r="M5" s="14" t="s">
        <v>2204</v>
      </c>
      <c r="N5" s="14" t="s">
        <v>2206</v>
      </c>
      <c r="O5" s="15" t="s">
        <v>2216</v>
      </c>
      <c r="P5" s="15">
        <f>AVERAGE(H16:H17)</f>
        <v>7.98</v>
      </c>
    </row>
    <row r="6" spans="1:16" x14ac:dyDescent="0.25">
      <c r="A6" s="19" t="str">
        <f>homedepothalrbr!$P5</f>
        <v>BR40</v>
      </c>
      <c r="B6" s="20">
        <f>homedepothalrbr!$X5</f>
        <v>65</v>
      </c>
      <c r="C6" s="20">
        <f>homedepothalrbr!$W5</f>
        <v>40</v>
      </c>
      <c r="D6" s="20">
        <f>homedepothalrbr!$J5</f>
        <v>100</v>
      </c>
      <c r="E6" s="20">
        <f>homedepothalrbr!$R5</f>
        <v>590</v>
      </c>
      <c r="F6" s="20">
        <f>homedepothalrbr!$Y5</f>
        <v>133.76</v>
      </c>
      <c r="G6" s="20">
        <f>homedepothalrbr!$T5</f>
        <v>12</v>
      </c>
      <c r="H6" s="2">
        <f t="shared" si="0"/>
        <v>11.146666666666667</v>
      </c>
    </row>
    <row r="7" spans="1:16" x14ac:dyDescent="0.25">
      <c r="A7" s="19" t="str">
        <f>homedepothalrbr!$P10</f>
        <v>R20</v>
      </c>
      <c r="B7" s="20">
        <f>homedepothalrbr!$X10</f>
        <v>40</v>
      </c>
      <c r="C7" s="20">
        <f>homedepothalrbr!$W10</f>
        <v>40</v>
      </c>
      <c r="D7" s="20">
        <f>homedepothalrbr!$J10</f>
        <v>97</v>
      </c>
      <c r="E7" s="20">
        <f>homedepothalrbr!$R10</f>
        <v>550</v>
      </c>
      <c r="F7" s="20">
        <f>homedepothalrbr!$Y10</f>
        <v>124.99</v>
      </c>
      <c r="G7" s="20">
        <f>homedepothalrbr!$T10</f>
        <v>12</v>
      </c>
      <c r="H7" s="2">
        <f t="shared" si="0"/>
        <v>10.415833333333333</v>
      </c>
    </row>
    <row r="8" spans="1:16" x14ac:dyDescent="0.25">
      <c r="A8" s="18" t="str">
        <f>loweshalrbr!$I5</f>
        <v>R20</v>
      </c>
      <c r="B8">
        <f>loweshalrbr!$J5</f>
        <v>35</v>
      </c>
      <c r="C8">
        <f>loweshalrbr!$N5</f>
        <v>45</v>
      </c>
      <c r="D8" t="str">
        <f>IF(loweshalrbr!$Q5="","",loweshalrbr!$Q5)</f>
        <v/>
      </c>
      <c r="E8">
        <f>loweshalrbr!$R5</f>
        <v>310</v>
      </c>
      <c r="F8" s="2">
        <f>loweshalrbr!$F5</f>
        <v>7.98</v>
      </c>
      <c r="G8">
        <f>loweshalrbr!$K5</f>
        <v>1</v>
      </c>
      <c r="H8" s="2">
        <f t="shared" si="0"/>
        <v>7.98</v>
      </c>
    </row>
    <row r="9" spans="1:16" x14ac:dyDescent="0.25">
      <c r="A9" s="19" t="str">
        <f>homedepothalrbr!$P7</f>
        <v>R20</v>
      </c>
      <c r="B9" s="20">
        <f>homedepothalrbr!$X7</f>
        <v>40</v>
      </c>
      <c r="C9" s="20">
        <f>homedepothalrbr!$W7</f>
        <v>50</v>
      </c>
      <c r="D9" s="20">
        <f>homedepothalrbr!$J7</f>
        <v>100</v>
      </c>
      <c r="E9" s="20">
        <f>homedepothalrbr!$R7</f>
        <v>450</v>
      </c>
      <c r="F9" s="20">
        <f>homedepothalrbr!$Y7</f>
        <v>59.64</v>
      </c>
      <c r="G9" s="20">
        <f>homedepothalrbr!$T7</f>
        <v>12</v>
      </c>
      <c r="H9" s="2">
        <f t="shared" si="0"/>
        <v>4.97</v>
      </c>
    </row>
    <row r="10" spans="1:16" x14ac:dyDescent="0.25">
      <c r="A10" s="18" t="str">
        <f>loweshalrbr!$I4</f>
        <v>BR40</v>
      </c>
      <c r="B10">
        <f>loweshalrbr!$J4</f>
        <v>50</v>
      </c>
      <c r="C10">
        <f>loweshalrbr!$N4</f>
        <v>65</v>
      </c>
      <c r="D10" t="str">
        <f>IF(loweshalrbr!$Q4="","",loweshalrbr!$Q4)</f>
        <v/>
      </c>
      <c r="E10">
        <f>loweshalrbr!$R4</f>
        <v>585</v>
      </c>
      <c r="F10" s="2">
        <f>loweshalrbr!$F4</f>
        <v>13.98</v>
      </c>
      <c r="G10">
        <f>loweshalrbr!$K4</f>
        <v>3</v>
      </c>
      <c r="H10" s="2">
        <f t="shared" si="0"/>
        <v>4.66</v>
      </c>
    </row>
    <row r="11" spans="1:16" x14ac:dyDescent="0.25">
      <c r="A11" s="19" t="str">
        <f>homedepothalrbr!$P6</f>
        <v>BR40</v>
      </c>
      <c r="B11" s="20">
        <f>homedepothalrbr!$X6</f>
        <v>50</v>
      </c>
      <c r="C11" s="20">
        <f>homedepothalrbr!$W6</f>
        <v>65</v>
      </c>
      <c r="D11" s="20">
        <f>homedepothalrbr!$J6</f>
        <v>100</v>
      </c>
      <c r="E11" s="20">
        <f>homedepothalrbr!$R6</f>
        <v>600</v>
      </c>
      <c r="F11" s="20">
        <f>homedepothalrbr!$Y6</f>
        <v>4.97</v>
      </c>
      <c r="G11" s="20">
        <f>homedepothalrbr!$T6</f>
        <v>1</v>
      </c>
      <c r="H11" s="2">
        <f t="shared" si="0"/>
        <v>4.97</v>
      </c>
    </row>
    <row r="12" spans="1:16" x14ac:dyDescent="0.25">
      <c r="A12" s="19" t="str">
        <f>homedepothalrbr!$P9</f>
        <v>BR30</v>
      </c>
      <c r="B12" s="20">
        <f>homedepothalrbr!$X9</f>
        <v>40</v>
      </c>
      <c r="C12" s="20">
        <f>homedepothalrbr!$W9</f>
        <v>65</v>
      </c>
      <c r="D12" s="20">
        <f>homedepothalrbr!$J9</f>
        <v>100</v>
      </c>
      <c r="E12" s="20">
        <f>homedepothalrbr!$R9</f>
        <v>600</v>
      </c>
      <c r="F12" s="20">
        <f>homedepothalrbr!$Y9</f>
        <v>73.959999999999994</v>
      </c>
      <c r="G12" s="20">
        <f>homedepothalrbr!$T9</f>
        <v>12</v>
      </c>
      <c r="H12" s="2">
        <f t="shared" si="0"/>
        <v>6.1633333333333331</v>
      </c>
    </row>
    <row r="13" spans="1:16" x14ac:dyDescent="0.25">
      <c r="A13" s="19" t="str">
        <f>homedepothalrbr!$P11</f>
        <v>BR30</v>
      </c>
      <c r="B13" s="20">
        <f>homedepothalrbr!$X11</f>
        <v>40</v>
      </c>
      <c r="C13" s="20">
        <f>homedepothalrbr!$W11</f>
        <v>65</v>
      </c>
      <c r="D13" s="20">
        <f>homedepothalrbr!$J11</f>
        <v>0</v>
      </c>
      <c r="E13" s="20">
        <f>homedepothalrbr!$R11</f>
        <v>590</v>
      </c>
      <c r="F13" s="20">
        <f>homedepothalrbr!$Y11</f>
        <v>34.880000000000003</v>
      </c>
      <c r="G13" s="20">
        <f>homedepothalrbr!$T11</f>
        <v>5</v>
      </c>
      <c r="H13" s="2">
        <f t="shared" si="0"/>
        <v>6.9760000000000009</v>
      </c>
    </row>
    <row r="14" spans="1:16" x14ac:dyDescent="0.25">
      <c r="A14" s="19" t="str">
        <f>homedepothalrbr!$P12</f>
        <v>BR40</v>
      </c>
      <c r="B14" s="20">
        <f>homedepothalrbr!$X12</f>
        <v>50</v>
      </c>
      <c r="C14" s="20">
        <f>homedepothalrbr!$W12</f>
        <v>65</v>
      </c>
      <c r="D14" s="20">
        <f>homedepothalrbr!$J12</f>
        <v>100</v>
      </c>
      <c r="E14" s="20">
        <f>homedepothalrbr!$R12</f>
        <v>600</v>
      </c>
      <c r="F14" s="20">
        <f>homedepothalrbr!$Y12</f>
        <v>17.97</v>
      </c>
      <c r="G14" s="20">
        <f>homedepothalrbr!$T12</f>
        <v>4</v>
      </c>
      <c r="H14" s="2">
        <f t="shared" si="0"/>
        <v>4.4924999999999997</v>
      </c>
    </row>
    <row r="15" spans="1:16" x14ac:dyDescent="0.25">
      <c r="A15" s="19" t="str">
        <f>homedepothalrbr!$P13</f>
        <v>BR30</v>
      </c>
      <c r="B15" s="20">
        <f>homedepothalrbr!$X13</f>
        <v>50</v>
      </c>
      <c r="C15" s="20">
        <f>homedepothalrbr!$W13</f>
        <v>65</v>
      </c>
      <c r="D15" s="20">
        <f>homedepothalrbr!$J13</f>
        <v>0</v>
      </c>
      <c r="E15" s="20">
        <f>homedepothalrbr!$R13</f>
        <v>600</v>
      </c>
      <c r="F15" s="20">
        <f>homedepothalrbr!$Y13</f>
        <v>13.97</v>
      </c>
      <c r="G15" s="20">
        <f>homedepothalrbr!$T13</f>
        <v>3</v>
      </c>
      <c r="H15" s="2">
        <f t="shared" si="0"/>
        <v>4.6566666666666672</v>
      </c>
    </row>
    <row r="16" spans="1:16" x14ac:dyDescent="0.25">
      <c r="A16" s="18" t="str">
        <f>loweshalrbr!$I2</f>
        <v>BR40</v>
      </c>
      <c r="B16">
        <f>loweshalrbr!$J2</f>
        <v>65</v>
      </c>
      <c r="C16">
        <f>loweshalrbr!$N2</f>
        <v>100</v>
      </c>
      <c r="D16" t="str">
        <f>IF(loweshalrbr!$Q2="","",loweshalrbr!$Q2)</f>
        <v/>
      </c>
      <c r="E16">
        <f>loweshalrbr!$R2</f>
        <v>950</v>
      </c>
      <c r="F16" s="2">
        <f>loweshalrbr!$F2</f>
        <v>7.98</v>
      </c>
      <c r="G16">
        <f>loweshalrbr!$K2</f>
        <v>1</v>
      </c>
      <c r="H16" s="2">
        <f t="shared" si="0"/>
        <v>7.98</v>
      </c>
    </row>
    <row r="17" spans="1:8" x14ac:dyDescent="0.25">
      <c r="A17" s="18" t="str">
        <f>loweshalrbr!$I3</f>
        <v>BR30</v>
      </c>
      <c r="B17">
        <f>loweshalrbr!$J3</f>
        <v>65</v>
      </c>
      <c r="C17">
        <f>loweshalrbr!$N3</f>
        <v>100</v>
      </c>
      <c r="D17" t="str">
        <f>IF(loweshalrbr!$Q3="","",loweshalrbr!$Q3)</f>
        <v/>
      </c>
      <c r="E17">
        <f>loweshalrbr!$R3</f>
        <v>850</v>
      </c>
      <c r="F17" s="2">
        <f>loweshalrbr!$F3</f>
        <v>7.98</v>
      </c>
      <c r="G17">
        <f>loweshalrbr!$K3</f>
        <v>1</v>
      </c>
      <c r="H17" s="2">
        <f t="shared" si="0"/>
        <v>7.98</v>
      </c>
    </row>
    <row r="18" spans="1:8" x14ac:dyDescent="0.25">
      <c r="F18" s="20"/>
    </row>
  </sheetData>
  <sortState ref="A2:H18">
    <sortCondition ref="C2:C1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Q45"/>
  <sheetViews>
    <sheetView topLeftCell="C1" workbookViewId="0">
      <selection activeCell="D14" sqref="D14"/>
    </sheetView>
  </sheetViews>
  <sheetFormatPr defaultColWidth="9.140625" defaultRowHeight="15" x14ac:dyDescent="0.25"/>
  <cols>
    <col min="1" max="5" width="9.140625" style="3"/>
    <col min="6" max="6" width="12.28515625" style="3" bestFit="1" customWidth="1"/>
    <col min="7" max="7" width="9.140625" style="3"/>
    <col min="8" max="8" width="9.42578125" style="3" customWidth="1"/>
    <col min="9" max="9" width="14.7109375" style="3" bestFit="1" customWidth="1"/>
    <col min="10" max="10" width="12.7109375" style="3" bestFit="1" customWidth="1"/>
    <col min="11" max="11" width="8.140625" style="3" bestFit="1" customWidth="1"/>
    <col min="12" max="12" width="13.28515625" style="3" bestFit="1" customWidth="1"/>
    <col min="13" max="13" width="10.5703125" style="3" bestFit="1" customWidth="1"/>
    <col min="14" max="14" width="9.140625" style="3"/>
    <col min="15" max="15" width="16" style="3" bestFit="1" customWidth="1"/>
    <col min="16" max="16" width="18.85546875" style="3" bestFit="1" customWidth="1"/>
    <col min="17" max="16384" width="9.140625" style="3"/>
  </cols>
  <sheetData>
    <row r="1" spans="1:17" x14ac:dyDescent="0.25">
      <c r="A1" s="3" t="s">
        <v>183</v>
      </c>
      <c r="B1" s="3" t="s">
        <v>182</v>
      </c>
      <c r="C1" s="3" t="s">
        <v>774</v>
      </c>
      <c r="D1" s="3" t="s">
        <v>773</v>
      </c>
      <c r="E1" s="3" t="s">
        <v>179</v>
      </c>
      <c r="F1" s="11" t="s">
        <v>175</v>
      </c>
      <c r="G1" s="3" t="s">
        <v>1985</v>
      </c>
      <c r="H1" s="3" t="s">
        <v>1984</v>
      </c>
      <c r="I1" s="11" t="s">
        <v>1983</v>
      </c>
      <c r="J1" s="11" t="s">
        <v>169</v>
      </c>
      <c r="K1" s="11" t="s">
        <v>168</v>
      </c>
      <c r="L1" s="11" t="s">
        <v>167</v>
      </c>
      <c r="M1" s="11" t="s">
        <v>163</v>
      </c>
      <c r="N1" s="3" t="s">
        <v>165</v>
      </c>
      <c r="O1" s="11" t="s">
        <v>1981</v>
      </c>
      <c r="P1" s="3" t="s">
        <v>1982</v>
      </c>
      <c r="Q1" s="3" t="s">
        <v>2193</v>
      </c>
    </row>
    <row r="2" spans="1:17" x14ac:dyDescent="0.25">
      <c r="A2" s="3" t="s">
        <v>2192</v>
      </c>
      <c r="B2" s="3" t="s">
        <v>2007</v>
      </c>
      <c r="C2" s="3" t="s">
        <v>2190</v>
      </c>
      <c r="D2" s="3" t="s">
        <v>2191</v>
      </c>
      <c r="E2" s="3" t="s">
        <v>2190</v>
      </c>
      <c r="F2" s="17">
        <v>19.98</v>
      </c>
      <c r="G2" s="3" t="s">
        <v>0</v>
      </c>
      <c r="H2" s="3" t="s">
        <v>2189</v>
      </c>
      <c r="I2" s="3" t="s">
        <v>65</v>
      </c>
      <c r="J2" s="3">
        <v>650</v>
      </c>
      <c r="K2" s="3">
        <v>8</v>
      </c>
      <c r="L2" s="3">
        <v>6</v>
      </c>
      <c r="M2" s="3" t="s">
        <v>43</v>
      </c>
      <c r="N2" s="3">
        <v>10000</v>
      </c>
      <c r="O2" s="3">
        <v>65</v>
      </c>
      <c r="P2" s="3" t="s">
        <v>1968</v>
      </c>
      <c r="Q2" s="3" t="s">
        <v>43</v>
      </c>
    </row>
    <row r="3" spans="1:17" x14ac:dyDescent="0.25">
      <c r="A3" s="3" t="s">
        <v>2188</v>
      </c>
      <c r="B3" s="3" t="s">
        <v>2007</v>
      </c>
      <c r="C3" s="3" t="s">
        <v>2186</v>
      </c>
      <c r="D3" s="3" t="s">
        <v>2187</v>
      </c>
      <c r="E3" s="3" t="s">
        <v>2186</v>
      </c>
      <c r="F3" s="17">
        <v>15.98</v>
      </c>
      <c r="G3" s="3" t="s">
        <v>0</v>
      </c>
      <c r="H3" s="3" t="s">
        <v>2185</v>
      </c>
      <c r="I3" s="3" t="s">
        <v>65</v>
      </c>
      <c r="J3" s="3">
        <v>650</v>
      </c>
      <c r="K3" s="3">
        <v>8.5</v>
      </c>
      <c r="L3" s="3">
        <v>3</v>
      </c>
      <c r="M3" s="3" t="s">
        <v>2009</v>
      </c>
      <c r="N3" s="3">
        <v>25000</v>
      </c>
      <c r="O3" s="3">
        <v>65</v>
      </c>
      <c r="P3" s="3" t="s">
        <v>1968</v>
      </c>
      <c r="Q3" s="3" t="s">
        <v>43</v>
      </c>
    </row>
    <row r="4" spans="1:17" x14ac:dyDescent="0.25">
      <c r="A4" s="3" t="s">
        <v>2184</v>
      </c>
      <c r="B4" s="3" t="s">
        <v>2007</v>
      </c>
      <c r="C4" s="3" t="s">
        <v>2182</v>
      </c>
      <c r="D4" s="3" t="s">
        <v>2183</v>
      </c>
      <c r="E4" s="3" t="s">
        <v>2182</v>
      </c>
      <c r="F4" s="17">
        <v>18.98</v>
      </c>
      <c r="G4" s="3" t="s">
        <v>0</v>
      </c>
      <c r="H4" s="3" t="s">
        <v>2181</v>
      </c>
      <c r="I4" s="3" t="s">
        <v>65</v>
      </c>
      <c r="J4" s="3">
        <v>650</v>
      </c>
      <c r="K4" s="3">
        <v>9</v>
      </c>
      <c r="L4" s="3">
        <v>6</v>
      </c>
      <c r="M4" s="3" t="s">
        <v>43</v>
      </c>
      <c r="N4" s="3">
        <v>10000</v>
      </c>
      <c r="O4" s="3">
        <v>65</v>
      </c>
      <c r="P4" s="3" t="s">
        <v>1968</v>
      </c>
      <c r="Q4" s="3" t="s">
        <v>43</v>
      </c>
    </row>
    <row r="5" spans="1:17" x14ac:dyDescent="0.25">
      <c r="A5" s="3" t="s">
        <v>2180</v>
      </c>
      <c r="B5" s="3" t="s">
        <v>2019</v>
      </c>
      <c r="C5" s="3" t="s">
        <v>2178</v>
      </c>
      <c r="D5" s="3" t="s">
        <v>2179</v>
      </c>
      <c r="E5" s="3" t="s">
        <v>2178</v>
      </c>
      <c r="F5" s="17">
        <v>14.98</v>
      </c>
      <c r="G5" s="3" t="s">
        <v>0</v>
      </c>
      <c r="H5" s="3" t="s">
        <v>2177</v>
      </c>
      <c r="I5" s="3" t="s">
        <v>815</v>
      </c>
      <c r="J5" s="3">
        <v>300</v>
      </c>
      <c r="K5" s="3">
        <v>4.5</v>
      </c>
      <c r="L5" s="3">
        <v>1</v>
      </c>
      <c r="M5" s="3" t="s">
        <v>43</v>
      </c>
      <c r="N5" s="3">
        <v>20000</v>
      </c>
      <c r="O5" s="3">
        <v>40</v>
      </c>
      <c r="P5" s="3" t="s">
        <v>1968</v>
      </c>
      <c r="Q5" s="3" t="s">
        <v>43</v>
      </c>
    </row>
    <row r="6" spans="1:17" x14ac:dyDescent="0.25">
      <c r="A6" s="3" t="s">
        <v>2176</v>
      </c>
      <c r="B6" s="3" t="s">
        <v>2007</v>
      </c>
      <c r="C6" s="3" t="s">
        <v>2174</v>
      </c>
      <c r="D6" s="3" t="s">
        <v>2175</v>
      </c>
      <c r="E6" s="3" t="s">
        <v>2174</v>
      </c>
      <c r="F6" s="17">
        <v>34.979999999999997</v>
      </c>
      <c r="G6" s="3" t="s">
        <v>0</v>
      </c>
      <c r="H6" s="3" t="s">
        <v>2173</v>
      </c>
      <c r="I6" s="3" t="s">
        <v>65</v>
      </c>
      <c r="J6" s="3">
        <v>650</v>
      </c>
      <c r="K6" s="3">
        <v>8</v>
      </c>
      <c r="L6" s="3">
        <v>12</v>
      </c>
      <c r="M6" s="3" t="s">
        <v>43</v>
      </c>
      <c r="N6" s="3">
        <v>10000</v>
      </c>
      <c r="O6" s="3">
        <v>65</v>
      </c>
      <c r="P6" s="3" t="s">
        <v>1968</v>
      </c>
      <c r="Q6" s="3" t="s">
        <v>43</v>
      </c>
    </row>
    <row r="7" spans="1:17" x14ac:dyDescent="0.25">
      <c r="A7" s="3" t="s">
        <v>2172</v>
      </c>
      <c r="B7" s="3" t="s">
        <v>2007</v>
      </c>
      <c r="C7" s="3" t="s">
        <v>2170</v>
      </c>
      <c r="D7" s="3" t="s">
        <v>2171</v>
      </c>
      <c r="E7" s="3" t="s">
        <v>2170</v>
      </c>
      <c r="F7" s="17">
        <v>10.98</v>
      </c>
      <c r="G7" s="3" t="s">
        <v>0</v>
      </c>
      <c r="H7" s="3" t="s">
        <v>2169</v>
      </c>
      <c r="I7" s="3" t="s">
        <v>56</v>
      </c>
      <c r="J7" s="3">
        <v>550</v>
      </c>
      <c r="K7" s="3">
        <v>7</v>
      </c>
      <c r="L7" s="3">
        <v>1</v>
      </c>
      <c r="M7" s="3" t="s">
        <v>2009</v>
      </c>
      <c r="N7" s="3">
        <v>25000</v>
      </c>
      <c r="O7" s="3">
        <v>50</v>
      </c>
      <c r="P7" s="3" t="s">
        <v>1968</v>
      </c>
      <c r="Q7" s="3" t="s">
        <v>43</v>
      </c>
    </row>
    <row r="8" spans="1:17" x14ac:dyDescent="0.25">
      <c r="A8" s="3" t="s">
        <v>2168</v>
      </c>
      <c r="B8" s="3" t="s">
        <v>2007</v>
      </c>
      <c r="C8" s="3" t="s">
        <v>2166</v>
      </c>
      <c r="D8" s="3" t="s">
        <v>2167</v>
      </c>
      <c r="E8" s="3" t="s">
        <v>2166</v>
      </c>
      <c r="F8" s="17">
        <v>12.98</v>
      </c>
      <c r="G8" s="3" t="s">
        <v>0</v>
      </c>
      <c r="H8" s="3" t="s">
        <v>2165</v>
      </c>
      <c r="I8" s="3" t="s">
        <v>65</v>
      </c>
      <c r="J8" s="3">
        <v>800</v>
      </c>
      <c r="K8" s="3">
        <v>9</v>
      </c>
      <c r="L8" s="3">
        <v>2</v>
      </c>
      <c r="M8" s="3" t="s">
        <v>2009</v>
      </c>
      <c r="N8" s="3">
        <v>25000</v>
      </c>
      <c r="O8" s="3">
        <v>65</v>
      </c>
      <c r="P8" s="3" t="s">
        <v>1968</v>
      </c>
      <c r="Q8" s="3" t="s">
        <v>43</v>
      </c>
    </row>
    <row r="9" spans="1:17" x14ac:dyDescent="0.25">
      <c r="A9" s="3" t="s">
        <v>2164</v>
      </c>
      <c r="B9" s="3" t="s">
        <v>2007</v>
      </c>
      <c r="C9" s="3" t="s">
        <v>2162</v>
      </c>
      <c r="D9" s="3" t="s">
        <v>2163</v>
      </c>
      <c r="E9" s="3" t="s">
        <v>2162</v>
      </c>
      <c r="F9" s="17">
        <v>12.98</v>
      </c>
      <c r="G9" s="3" t="s">
        <v>0</v>
      </c>
      <c r="H9" s="3" t="s">
        <v>2161</v>
      </c>
      <c r="I9" s="3" t="s">
        <v>65</v>
      </c>
      <c r="J9" s="3">
        <v>650</v>
      </c>
      <c r="K9" s="3">
        <v>8.5</v>
      </c>
      <c r="L9" s="3">
        <v>3</v>
      </c>
      <c r="M9" s="3" t="s">
        <v>2009</v>
      </c>
      <c r="N9" s="3">
        <v>25000</v>
      </c>
      <c r="O9" s="3">
        <v>65</v>
      </c>
      <c r="P9" s="3" t="s">
        <v>1968</v>
      </c>
      <c r="Q9" s="3" t="s">
        <v>43</v>
      </c>
    </row>
    <row r="10" spans="1:17" x14ac:dyDescent="0.25">
      <c r="A10" s="3" t="s">
        <v>2160</v>
      </c>
      <c r="B10" s="3" t="s">
        <v>2007</v>
      </c>
      <c r="C10" s="3" t="s">
        <v>2158</v>
      </c>
      <c r="D10" s="3" t="s">
        <v>2159</v>
      </c>
      <c r="E10" s="3" t="s">
        <v>2158</v>
      </c>
      <c r="F10" s="17">
        <v>8.76</v>
      </c>
      <c r="G10" s="3" t="s">
        <v>0</v>
      </c>
      <c r="H10" s="3" t="s">
        <v>2157</v>
      </c>
      <c r="I10" s="3" t="s">
        <v>65</v>
      </c>
      <c r="J10" s="3">
        <v>650</v>
      </c>
      <c r="K10" s="3">
        <v>9</v>
      </c>
      <c r="L10" s="3">
        <v>2</v>
      </c>
      <c r="M10" s="3" t="s">
        <v>43</v>
      </c>
      <c r="N10" s="3">
        <v>11000</v>
      </c>
      <c r="O10" s="3">
        <v>65</v>
      </c>
      <c r="P10" s="3" t="s">
        <v>1968</v>
      </c>
      <c r="Q10" s="3" t="s">
        <v>43</v>
      </c>
    </row>
    <row r="11" spans="1:17" x14ac:dyDescent="0.25">
      <c r="A11" s="3" t="s">
        <v>2156</v>
      </c>
      <c r="B11" s="3" t="s">
        <v>2007</v>
      </c>
      <c r="C11" s="3" t="s">
        <v>2154</v>
      </c>
      <c r="D11" s="3" t="s">
        <v>2155</v>
      </c>
      <c r="E11" s="3" t="s">
        <v>2154</v>
      </c>
      <c r="F11" s="17">
        <v>16.98</v>
      </c>
      <c r="G11" s="3" t="s">
        <v>0</v>
      </c>
      <c r="H11" s="3" t="s">
        <v>2153</v>
      </c>
      <c r="I11" s="3" t="s">
        <v>184</v>
      </c>
      <c r="J11" s="3">
        <v>900</v>
      </c>
      <c r="K11" s="3">
        <v>13</v>
      </c>
      <c r="L11" s="3">
        <v>2</v>
      </c>
      <c r="M11" s="3" t="s">
        <v>43</v>
      </c>
      <c r="N11" s="3">
        <v>11000</v>
      </c>
      <c r="O11" s="3">
        <v>85</v>
      </c>
      <c r="P11" s="3" t="s">
        <v>1968</v>
      </c>
      <c r="Q11" s="3" t="s">
        <v>43</v>
      </c>
    </row>
    <row r="12" spans="1:17" x14ac:dyDescent="0.25">
      <c r="A12" s="3" t="s">
        <v>2152</v>
      </c>
      <c r="B12" s="3" t="s">
        <v>2007</v>
      </c>
      <c r="C12" s="3" t="s">
        <v>2150</v>
      </c>
      <c r="D12" s="3" t="s">
        <v>2151</v>
      </c>
      <c r="E12" s="3" t="s">
        <v>2150</v>
      </c>
      <c r="F12" s="17">
        <v>9.98</v>
      </c>
      <c r="G12" s="3" t="s">
        <v>0</v>
      </c>
      <c r="H12" s="3" t="s">
        <v>2149</v>
      </c>
      <c r="I12" s="3" t="s">
        <v>56</v>
      </c>
      <c r="J12" s="3">
        <v>450</v>
      </c>
      <c r="K12" s="3">
        <v>8</v>
      </c>
      <c r="L12" s="3">
        <v>1</v>
      </c>
      <c r="M12" s="3" t="s">
        <v>2009</v>
      </c>
      <c r="N12" s="3">
        <v>25000</v>
      </c>
      <c r="O12" s="3">
        <v>45</v>
      </c>
      <c r="P12" s="3" t="s">
        <v>1968</v>
      </c>
      <c r="Q12" s="3" t="s">
        <v>43</v>
      </c>
    </row>
    <row r="13" spans="1:17" x14ac:dyDescent="0.25">
      <c r="A13" s="3" t="s">
        <v>2148</v>
      </c>
      <c r="B13" s="3" t="s">
        <v>2007</v>
      </c>
      <c r="C13" s="3" t="s">
        <v>2146</v>
      </c>
      <c r="D13" s="3" t="s">
        <v>2147</v>
      </c>
      <c r="E13" s="3" t="s">
        <v>2146</v>
      </c>
      <c r="F13" s="17">
        <v>14.98</v>
      </c>
      <c r="G13" s="3" t="s">
        <v>0</v>
      </c>
      <c r="H13" s="3" t="s">
        <v>2145</v>
      </c>
      <c r="I13" s="3" t="s">
        <v>184</v>
      </c>
      <c r="J13" s="3">
        <v>1065</v>
      </c>
      <c r="K13" s="3">
        <v>15.5</v>
      </c>
      <c r="L13" s="3">
        <v>1</v>
      </c>
      <c r="M13" s="3" t="s">
        <v>2009</v>
      </c>
      <c r="N13" s="3">
        <v>25000</v>
      </c>
      <c r="O13" s="3">
        <v>75</v>
      </c>
      <c r="P13" s="3" t="s">
        <v>1968</v>
      </c>
      <c r="Q13" s="3" t="s">
        <v>43</v>
      </c>
    </row>
    <row r="14" spans="1:17" x14ac:dyDescent="0.25">
      <c r="A14" s="3" t="s">
        <v>2144</v>
      </c>
      <c r="B14" s="3" t="s">
        <v>2007</v>
      </c>
      <c r="C14" s="3" t="s">
        <v>2142</v>
      </c>
      <c r="D14" s="3" t="s">
        <v>2143</v>
      </c>
      <c r="E14" s="3" t="s">
        <v>2142</v>
      </c>
      <c r="F14" s="17">
        <v>29.98</v>
      </c>
      <c r="G14" s="3" t="s">
        <v>0</v>
      </c>
      <c r="H14" s="3" t="s">
        <v>2141</v>
      </c>
      <c r="I14" s="3" t="s">
        <v>65</v>
      </c>
      <c r="J14" s="3">
        <v>810</v>
      </c>
      <c r="K14" s="3">
        <v>9.5</v>
      </c>
      <c r="L14" s="3">
        <v>1</v>
      </c>
      <c r="M14" s="3" t="s">
        <v>43</v>
      </c>
      <c r="N14" s="3">
        <v>20000</v>
      </c>
      <c r="O14" s="3">
        <v>65</v>
      </c>
      <c r="P14" s="3" t="s">
        <v>1968</v>
      </c>
      <c r="Q14" s="3" t="s">
        <v>43</v>
      </c>
    </row>
    <row r="15" spans="1:17" x14ac:dyDescent="0.25">
      <c r="A15" s="3" t="s">
        <v>2140</v>
      </c>
      <c r="B15" s="3" t="s">
        <v>2007</v>
      </c>
      <c r="C15" s="3" t="s">
        <v>2138</v>
      </c>
      <c r="D15" s="3" t="s">
        <v>2139</v>
      </c>
      <c r="E15" s="3" t="s">
        <v>2138</v>
      </c>
      <c r="F15" s="17">
        <v>15.28</v>
      </c>
      <c r="G15" s="3" t="s">
        <v>2137</v>
      </c>
      <c r="H15" s="3" t="s">
        <v>2136</v>
      </c>
      <c r="I15" s="3" t="s">
        <v>56</v>
      </c>
      <c r="J15" s="3">
        <v>450</v>
      </c>
      <c r="K15" s="3">
        <v>8</v>
      </c>
      <c r="L15" s="3">
        <v>2</v>
      </c>
      <c r="M15" s="3" t="s">
        <v>2009</v>
      </c>
      <c r="N15" s="3">
        <v>25000</v>
      </c>
      <c r="O15" s="3">
        <v>45</v>
      </c>
      <c r="P15" s="3" t="s">
        <v>1968</v>
      </c>
      <c r="Q15" s="3" t="s">
        <v>43</v>
      </c>
    </row>
    <row r="16" spans="1:17" x14ac:dyDescent="0.25">
      <c r="A16" s="3" t="s">
        <v>2135</v>
      </c>
      <c r="B16" s="3" t="s">
        <v>2007</v>
      </c>
      <c r="C16" s="3" t="s">
        <v>2134</v>
      </c>
      <c r="D16" s="3" t="s">
        <v>2133</v>
      </c>
      <c r="E16" s="3" t="s">
        <v>2132</v>
      </c>
      <c r="F16" s="17">
        <v>12.98</v>
      </c>
      <c r="G16" s="3" t="s">
        <v>0</v>
      </c>
      <c r="H16" s="3" t="s">
        <v>2131</v>
      </c>
      <c r="I16" s="3" t="s">
        <v>184</v>
      </c>
      <c r="J16" s="3">
        <v>1100</v>
      </c>
      <c r="K16" s="3">
        <v>15</v>
      </c>
      <c r="L16" s="3">
        <v>1</v>
      </c>
      <c r="M16" s="3" t="s">
        <v>2009</v>
      </c>
      <c r="N16" s="3">
        <v>25000</v>
      </c>
      <c r="O16" s="3">
        <v>85</v>
      </c>
      <c r="P16" s="3" t="s">
        <v>1968</v>
      </c>
      <c r="Q16" s="3" t="s">
        <v>43</v>
      </c>
    </row>
    <row r="17" spans="1:17" x14ac:dyDescent="0.25">
      <c r="A17" s="3" t="s">
        <v>2130</v>
      </c>
      <c r="B17" s="3" t="s">
        <v>2007</v>
      </c>
      <c r="C17" s="3" t="s">
        <v>2128</v>
      </c>
      <c r="D17" s="3" t="s">
        <v>2129</v>
      </c>
      <c r="E17" s="3" t="s">
        <v>2128</v>
      </c>
      <c r="F17" s="17">
        <v>13.98</v>
      </c>
      <c r="G17" s="3" t="s">
        <v>0</v>
      </c>
      <c r="H17" s="3" t="s">
        <v>2127</v>
      </c>
      <c r="I17" s="3" t="s">
        <v>184</v>
      </c>
      <c r="J17" s="3">
        <v>1250</v>
      </c>
      <c r="K17" s="3">
        <v>15</v>
      </c>
      <c r="L17" s="3">
        <v>1</v>
      </c>
      <c r="M17" s="3" t="s">
        <v>2009</v>
      </c>
      <c r="N17" s="3">
        <v>25000</v>
      </c>
      <c r="O17" s="3">
        <v>85</v>
      </c>
      <c r="P17" s="3" t="s">
        <v>1968</v>
      </c>
      <c r="Q17" s="3" t="s">
        <v>43</v>
      </c>
    </row>
    <row r="18" spans="1:17" x14ac:dyDescent="0.25">
      <c r="A18" s="3" t="s">
        <v>2126</v>
      </c>
      <c r="B18" s="3" t="s">
        <v>2007</v>
      </c>
      <c r="C18" s="3" t="s">
        <v>2124</v>
      </c>
      <c r="D18" s="3" t="s">
        <v>2125</v>
      </c>
      <c r="E18" s="3" t="s">
        <v>2124</v>
      </c>
      <c r="F18" s="17">
        <v>17.98</v>
      </c>
      <c r="G18" s="3" t="s">
        <v>0</v>
      </c>
      <c r="H18" s="3" t="s">
        <v>2123</v>
      </c>
      <c r="I18" s="3" t="s">
        <v>65</v>
      </c>
      <c r="J18" s="3">
        <v>650</v>
      </c>
      <c r="K18" s="3">
        <v>10</v>
      </c>
      <c r="L18" s="3">
        <v>3</v>
      </c>
      <c r="M18" s="3" t="s">
        <v>43</v>
      </c>
      <c r="N18" s="3">
        <v>25000</v>
      </c>
      <c r="O18" s="3">
        <v>65</v>
      </c>
      <c r="P18" s="3" t="s">
        <v>1968</v>
      </c>
      <c r="Q18" s="3" t="s">
        <v>43</v>
      </c>
    </row>
    <row r="19" spans="1:17" x14ac:dyDescent="0.25">
      <c r="A19" s="3" t="s">
        <v>2122</v>
      </c>
      <c r="B19" s="3" t="s">
        <v>2007</v>
      </c>
      <c r="C19" s="3" t="s">
        <v>2120</v>
      </c>
      <c r="D19" s="3" t="s">
        <v>2121</v>
      </c>
      <c r="E19" s="3" t="s">
        <v>2120</v>
      </c>
      <c r="F19" s="17">
        <v>17.98</v>
      </c>
      <c r="G19" s="3" t="s">
        <v>0</v>
      </c>
      <c r="H19" s="3" t="s">
        <v>2119</v>
      </c>
      <c r="I19" s="3" t="s">
        <v>65</v>
      </c>
      <c r="J19" s="3">
        <v>650</v>
      </c>
      <c r="K19" s="3">
        <v>8</v>
      </c>
      <c r="L19" s="3">
        <v>6</v>
      </c>
      <c r="M19" s="3" t="s">
        <v>43</v>
      </c>
      <c r="N19" s="3">
        <v>10000</v>
      </c>
      <c r="O19" s="3">
        <v>65</v>
      </c>
      <c r="P19" s="3" t="s">
        <v>1968</v>
      </c>
      <c r="Q19" s="3" t="s">
        <v>43</v>
      </c>
    </row>
    <row r="20" spans="1:17" x14ac:dyDescent="0.25">
      <c r="A20" s="3" t="s">
        <v>2118</v>
      </c>
      <c r="B20" s="3" t="s">
        <v>2007</v>
      </c>
      <c r="C20" s="3" t="s">
        <v>2116</v>
      </c>
      <c r="D20" s="3" t="s">
        <v>2117</v>
      </c>
      <c r="E20" s="3" t="s">
        <v>2116</v>
      </c>
      <c r="F20" s="17">
        <v>29.98</v>
      </c>
      <c r="G20" s="3" t="s">
        <v>0</v>
      </c>
      <c r="H20" s="3" t="s">
        <v>2115</v>
      </c>
      <c r="I20" s="3" t="s">
        <v>65</v>
      </c>
      <c r="J20" s="3">
        <v>650</v>
      </c>
      <c r="K20" s="3">
        <v>8</v>
      </c>
      <c r="L20" s="3">
        <v>1</v>
      </c>
      <c r="M20" s="3" t="s">
        <v>43</v>
      </c>
      <c r="N20" s="3">
        <v>25000</v>
      </c>
      <c r="O20" s="3">
        <v>65</v>
      </c>
      <c r="P20" s="3" t="s">
        <v>1968</v>
      </c>
      <c r="Q20" s="3" t="s">
        <v>43</v>
      </c>
    </row>
    <row r="21" spans="1:17" x14ac:dyDescent="0.25">
      <c r="A21" s="3" t="s">
        <v>2114</v>
      </c>
      <c r="B21" s="3" t="s">
        <v>2007</v>
      </c>
      <c r="C21" s="3" t="s">
        <v>2112</v>
      </c>
      <c r="D21" s="3" t="s">
        <v>2113</v>
      </c>
      <c r="E21" s="3" t="s">
        <v>2112</v>
      </c>
      <c r="F21" s="17">
        <v>9.98</v>
      </c>
      <c r="G21" s="3" t="s">
        <v>0</v>
      </c>
      <c r="H21" s="3" t="s">
        <v>2111</v>
      </c>
      <c r="I21" s="3" t="s">
        <v>65</v>
      </c>
      <c r="J21" s="3">
        <v>650</v>
      </c>
      <c r="K21" s="3">
        <v>9</v>
      </c>
      <c r="L21" s="3">
        <v>2</v>
      </c>
      <c r="M21" s="3" t="s">
        <v>43</v>
      </c>
      <c r="N21" s="3">
        <v>11000</v>
      </c>
      <c r="O21" s="3">
        <v>65</v>
      </c>
      <c r="P21" s="3" t="s">
        <v>1968</v>
      </c>
      <c r="Q21" s="3" t="s">
        <v>43</v>
      </c>
    </row>
    <row r="22" spans="1:17" x14ac:dyDescent="0.25">
      <c r="A22" s="3" t="s">
        <v>2110</v>
      </c>
      <c r="B22" s="3" t="s">
        <v>2007</v>
      </c>
      <c r="C22" s="3" t="s">
        <v>2108</v>
      </c>
      <c r="D22" s="3" t="s">
        <v>2109</v>
      </c>
      <c r="E22" s="3" t="s">
        <v>2108</v>
      </c>
      <c r="F22" s="17">
        <v>19.98</v>
      </c>
      <c r="G22" s="3" t="s">
        <v>0</v>
      </c>
      <c r="H22" s="3" t="s">
        <v>2107</v>
      </c>
      <c r="I22" s="3" t="s">
        <v>184</v>
      </c>
      <c r="J22" s="3">
        <v>1100</v>
      </c>
      <c r="K22" s="3">
        <v>14</v>
      </c>
      <c r="L22" s="3">
        <v>2</v>
      </c>
      <c r="M22" s="3" t="s">
        <v>2009</v>
      </c>
      <c r="N22" s="3">
        <v>25000</v>
      </c>
      <c r="O22" s="3">
        <v>85</v>
      </c>
      <c r="P22" s="3" t="s">
        <v>1968</v>
      </c>
      <c r="Q22" s="3" t="s">
        <v>43</v>
      </c>
    </row>
    <row r="23" spans="1:17" x14ac:dyDescent="0.25">
      <c r="A23" s="3" t="s">
        <v>2106</v>
      </c>
      <c r="B23" s="3" t="s">
        <v>2019</v>
      </c>
      <c r="C23" s="3" t="s">
        <v>2104</v>
      </c>
      <c r="D23" s="3" t="s">
        <v>2105</v>
      </c>
      <c r="E23" s="3" t="s">
        <v>2104</v>
      </c>
      <c r="F23" s="17">
        <v>14.98</v>
      </c>
      <c r="G23" s="3" t="s">
        <v>0</v>
      </c>
      <c r="H23" s="3" t="s">
        <v>2103</v>
      </c>
      <c r="I23" s="3" t="s">
        <v>56</v>
      </c>
      <c r="J23" s="3">
        <v>460</v>
      </c>
      <c r="K23" s="3">
        <v>6.5</v>
      </c>
      <c r="L23" s="3">
        <v>2</v>
      </c>
      <c r="M23" s="3" t="s">
        <v>2009</v>
      </c>
      <c r="N23" s="3">
        <v>25000</v>
      </c>
      <c r="O23" s="3">
        <v>45</v>
      </c>
      <c r="P23" s="3" t="s">
        <v>1968</v>
      </c>
      <c r="Q23" s="3" t="s">
        <v>43</v>
      </c>
    </row>
    <row r="24" spans="1:17" x14ac:dyDescent="0.25">
      <c r="A24" s="3" t="s">
        <v>2102</v>
      </c>
      <c r="B24" s="3" t="s">
        <v>2019</v>
      </c>
      <c r="C24" s="3" t="s">
        <v>2100</v>
      </c>
      <c r="D24" s="3" t="s">
        <v>2101</v>
      </c>
      <c r="E24" s="3" t="s">
        <v>2100</v>
      </c>
      <c r="F24" s="17">
        <v>17.98</v>
      </c>
      <c r="G24" s="3" t="s">
        <v>0</v>
      </c>
      <c r="H24" s="3" t="s">
        <v>2099</v>
      </c>
      <c r="I24" s="3" t="s">
        <v>56</v>
      </c>
      <c r="J24" s="3">
        <v>460</v>
      </c>
      <c r="K24" s="3">
        <v>6.5</v>
      </c>
      <c r="L24" s="3">
        <v>2</v>
      </c>
      <c r="M24" s="3" t="s">
        <v>2009</v>
      </c>
      <c r="N24" s="3">
        <v>25000</v>
      </c>
      <c r="O24" s="3">
        <v>45</v>
      </c>
      <c r="P24" s="3" t="s">
        <v>1968</v>
      </c>
      <c r="Q24" s="3" t="s">
        <v>43</v>
      </c>
    </row>
    <row r="25" spans="1:17" x14ac:dyDescent="0.25">
      <c r="A25" s="3" t="s">
        <v>2098</v>
      </c>
      <c r="B25" s="3" t="s">
        <v>2007</v>
      </c>
      <c r="C25" s="3" t="s">
        <v>2096</v>
      </c>
      <c r="D25" s="3" t="s">
        <v>2097</v>
      </c>
      <c r="E25" s="3" t="s">
        <v>2096</v>
      </c>
      <c r="F25" s="17">
        <v>10.98</v>
      </c>
      <c r="G25" s="3" t="s">
        <v>0</v>
      </c>
      <c r="H25" s="3" t="s">
        <v>2095</v>
      </c>
      <c r="I25" s="3" t="s">
        <v>56</v>
      </c>
      <c r="J25" s="3">
        <v>325</v>
      </c>
      <c r="K25" s="3">
        <v>5</v>
      </c>
      <c r="L25" s="3">
        <v>2</v>
      </c>
      <c r="M25" s="3" t="s">
        <v>43</v>
      </c>
      <c r="N25" s="3">
        <v>11000</v>
      </c>
      <c r="O25" s="3">
        <v>50</v>
      </c>
      <c r="P25" s="3" t="s">
        <v>1968</v>
      </c>
      <c r="Q25" s="3" t="s">
        <v>43</v>
      </c>
    </row>
    <row r="26" spans="1:17" x14ac:dyDescent="0.25">
      <c r="A26" s="3" t="s">
        <v>2094</v>
      </c>
      <c r="B26" s="3" t="s">
        <v>2019</v>
      </c>
      <c r="C26" s="3" t="s">
        <v>2092</v>
      </c>
      <c r="D26" s="3" t="s">
        <v>2093</v>
      </c>
      <c r="E26" s="3" t="s">
        <v>2092</v>
      </c>
      <c r="F26" s="17">
        <v>18.28</v>
      </c>
      <c r="G26" s="3" t="s">
        <v>0</v>
      </c>
      <c r="H26" s="3" t="s">
        <v>2091</v>
      </c>
      <c r="I26" s="3" t="s">
        <v>56</v>
      </c>
      <c r="J26" s="3">
        <v>650</v>
      </c>
      <c r="K26" s="3">
        <v>8</v>
      </c>
      <c r="L26" s="3">
        <v>1</v>
      </c>
      <c r="M26" s="3" t="s">
        <v>43</v>
      </c>
      <c r="N26" s="3">
        <v>25000</v>
      </c>
      <c r="O26" s="3">
        <v>65</v>
      </c>
      <c r="P26" s="3" t="s">
        <v>1968</v>
      </c>
      <c r="Q26" s="3" t="s">
        <v>43</v>
      </c>
    </row>
    <row r="27" spans="1:17" x14ac:dyDescent="0.25">
      <c r="A27" s="3" t="s">
        <v>2090</v>
      </c>
      <c r="B27" s="3" t="s">
        <v>2007</v>
      </c>
      <c r="C27" s="3" t="s">
        <v>2088</v>
      </c>
      <c r="D27" s="3" t="s">
        <v>2089</v>
      </c>
      <c r="E27" s="3" t="s">
        <v>2088</v>
      </c>
      <c r="F27" s="17">
        <v>94.74</v>
      </c>
      <c r="G27" s="3" t="s">
        <v>0</v>
      </c>
      <c r="H27" s="3" t="s">
        <v>2087</v>
      </c>
      <c r="I27" s="3" t="s">
        <v>184</v>
      </c>
      <c r="J27" s="3">
        <v>1400</v>
      </c>
      <c r="K27" s="3">
        <v>17</v>
      </c>
      <c r="L27" s="3">
        <v>12</v>
      </c>
      <c r="M27" s="3" t="s">
        <v>2009</v>
      </c>
      <c r="N27" s="3">
        <v>25000</v>
      </c>
      <c r="O27" s="3">
        <v>100</v>
      </c>
      <c r="P27" s="3" t="s">
        <v>1968</v>
      </c>
      <c r="Q27" s="3" t="s">
        <v>43</v>
      </c>
    </row>
    <row r="28" spans="1:17" x14ac:dyDescent="0.25">
      <c r="A28" s="3" t="s">
        <v>2086</v>
      </c>
      <c r="B28" s="3" t="s">
        <v>2007</v>
      </c>
      <c r="C28" s="3" t="s">
        <v>2084</v>
      </c>
      <c r="D28" s="3" t="s">
        <v>2085</v>
      </c>
      <c r="E28" s="3" t="s">
        <v>2084</v>
      </c>
      <c r="F28" s="17">
        <v>4.18</v>
      </c>
      <c r="G28" s="3" t="s">
        <v>2083</v>
      </c>
      <c r="H28" s="3" t="s">
        <v>2082</v>
      </c>
      <c r="I28" s="3" t="s">
        <v>65</v>
      </c>
      <c r="J28" s="3">
        <v>800</v>
      </c>
      <c r="K28" s="3">
        <v>11</v>
      </c>
      <c r="L28" s="3">
        <v>1</v>
      </c>
      <c r="M28" s="3" t="s">
        <v>2009</v>
      </c>
      <c r="N28" s="3">
        <v>25000</v>
      </c>
      <c r="O28" s="3">
        <v>65</v>
      </c>
      <c r="P28" s="3" t="s">
        <v>1968</v>
      </c>
      <c r="Q28" s="3" t="s">
        <v>43</v>
      </c>
    </row>
    <row r="29" spans="1:17" x14ac:dyDescent="0.25">
      <c r="A29" s="3" t="s">
        <v>2081</v>
      </c>
      <c r="B29" s="3" t="s">
        <v>2007</v>
      </c>
      <c r="C29" s="3" t="s">
        <v>2079</v>
      </c>
      <c r="D29" s="3" t="s">
        <v>2080</v>
      </c>
      <c r="E29" s="3" t="s">
        <v>2079</v>
      </c>
      <c r="F29" s="17">
        <v>19.98</v>
      </c>
      <c r="G29" s="3" t="s">
        <v>0</v>
      </c>
      <c r="H29" s="3" t="s">
        <v>2078</v>
      </c>
      <c r="I29" s="3" t="s">
        <v>184</v>
      </c>
      <c r="J29" s="3">
        <v>1100</v>
      </c>
      <c r="K29" s="3">
        <v>14</v>
      </c>
      <c r="L29" s="3">
        <v>2</v>
      </c>
      <c r="M29" s="3" t="s">
        <v>2009</v>
      </c>
      <c r="N29" s="3">
        <v>25000</v>
      </c>
      <c r="O29" s="3">
        <v>85</v>
      </c>
      <c r="P29" s="3" t="s">
        <v>1968</v>
      </c>
      <c r="Q29" s="3" t="s">
        <v>43</v>
      </c>
    </row>
    <row r="30" spans="1:17" x14ac:dyDescent="0.25">
      <c r="A30" s="3" t="s">
        <v>2077</v>
      </c>
      <c r="B30" s="3" t="s">
        <v>2007</v>
      </c>
      <c r="C30" s="3" t="s">
        <v>2075</v>
      </c>
      <c r="D30" s="3" t="s">
        <v>2076</v>
      </c>
      <c r="E30" s="3" t="s">
        <v>2075</v>
      </c>
      <c r="F30" s="17">
        <v>12.98</v>
      </c>
      <c r="G30" s="3" t="s">
        <v>0</v>
      </c>
      <c r="H30" s="3" t="s">
        <v>2074</v>
      </c>
      <c r="I30" s="3" t="s">
        <v>65</v>
      </c>
      <c r="J30" s="3">
        <v>800</v>
      </c>
      <c r="K30" s="3">
        <v>9</v>
      </c>
      <c r="L30" s="3">
        <v>2</v>
      </c>
      <c r="M30" s="3" t="s">
        <v>2009</v>
      </c>
      <c r="N30" s="3">
        <v>25000</v>
      </c>
      <c r="O30" s="3">
        <v>65</v>
      </c>
      <c r="P30" s="3" t="s">
        <v>1968</v>
      </c>
      <c r="Q30" s="3" t="s">
        <v>43</v>
      </c>
    </row>
    <row r="31" spans="1:17" x14ac:dyDescent="0.25">
      <c r="A31" s="3" t="s">
        <v>2073</v>
      </c>
      <c r="B31" s="3" t="s">
        <v>2019</v>
      </c>
      <c r="C31" s="3" t="s">
        <v>2071</v>
      </c>
      <c r="D31" s="3" t="s">
        <v>2072</v>
      </c>
      <c r="E31" s="3" t="s">
        <v>2071</v>
      </c>
      <c r="F31" s="17">
        <v>17.98</v>
      </c>
      <c r="G31" s="3" t="s">
        <v>0</v>
      </c>
      <c r="H31" s="3" t="s">
        <v>2070</v>
      </c>
      <c r="I31" s="3" t="s">
        <v>991</v>
      </c>
      <c r="J31" s="3">
        <v>400</v>
      </c>
      <c r="K31" s="3">
        <v>5.5</v>
      </c>
      <c r="L31" s="3">
        <v>1</v>
      </c>
      <c r="M31" s="3" t="s">
        <v>43</v>
      </c>
      <c r="N31" s="3">
        <v>20000</v>
      </c>
      <c r="O31" s="3">
        <v>40</v>
      </c>
      <c r="P31" s="3" t="s">
        <v>1968</v>
      </c>
      <c r="Q31" s="3" t="s">
        <v>43</v>
      </c>
    </row>
    <row r="32" spans="1:17" x14ac:dyDescent="0.25">
      <c r="A32" s="3" t="s">
        <v>2069</v>
      </c>
      <c r="B32" s="3" t="s">
        <v>2007</v>
      </c>
      <c r="C32" s="3" t="s">
        <v>2067</v>
      </c>
      <c r="D32" s="3" t="s">
        <v>2068</v>
      </c>
      <c r="E32" s="3" t="s">
        <v>2067</v>
      </c>
      <c r="F32" s="17">
        <v>33.979999999999997</v>
      </c>
      <c r="G32" s="3" t="s">
        <v>0</v>
      </c>
      <c r="H32" s="3" t="s">
        <v>2066</v>
      </c>
      <c r="I32" s="3" t="s">
        <v>65</v>
      </c>
      <c r="J32" s="3">
        <v>650</v>
      </c>
      <c r="K32" s="3">
        <v>9</v>
      </c>
      <c r="L32" s="3">
        <v>6</v>
      </c>
      <c r="M32" s="3" t="s">
        <v>2009</v>
      </c>
      <c r="N32" s="3">
        <v>25000</v>
      </c>
      <c r="O32" s="3">
        <v>65</v>
      </c>
      <c r="P32" s="3" t="s">
        <v>1968</v>
      </c>
      <c r="Q32" s="3" t="s">
        <v>43</v>
      </c>
    </row>
    <row r="33" spans="1:17" x14ac:dyDescent="0.25">
      <c r="A33" s="3" t="s">
        <v>2065</v>
      </c>
      <c r="B33" s="3" t="s">
        <v>2007</v>
      </c>
      <c r="C33" s="3" t="s">
        <v>2064</v>
      </c>
      <c r="D33" s="3" t="s">
        <v>2063</v>
      </c>
      <c r="E33" s="3" t="s">
        <v>2062</v>
      </c>
      <c r="F33" s="17">
        <v>12.73</v>
      </c>
      <c r="G33" s="3" t="s">
        <v>2061</v>
      </c>
      <c r="H33" s="3" t="s">
        <v>2060</v>
      </c>
      <c r="I33" s="3" t="s">
        <v>56</v>
      </c>
      <c r="J33" s="3">
        <v>450</v>
      </c>
      <c r="K33" s="3">
        <v>8</v>
      </c>
      <c r="L33" s="3">
        <v>2</v>
      </c>
      <c r="M33" s="3" t="s">
        <v>43</v>
      </c>
      <c r="N33" s="3">
        <v>25000</v>
      </c>
      <c r="O33" s="3">
        <v>45</v>
      </c>
      <c r="P33" s="3" t="s">
        <v>1968</v>
      </c>
      <c r="Q33" s="3" t="s">
        <v>43</v>
      </c>
    </row>
    <row r="34" spans="1:17" x14ac:dyDescent="0.25">
      <c r="A34" s="3" t="s">
        <v>2059</v>
      </c>
      <c r="B34" s="3" t="s">
        <v>2007</v>
      </c>
      <c r="C34" s="3" t="s">
        <v>2058</v>
      </c>
      <c r="D34" s="3" t="s">
        <v>2057</v>
      </c>
      <c r="E34" s="3" t="s">
        <v>2056</v>
      </c>
      <c r="F34" s="17">
        <v>9.98</v>
      </c>
      <c r="G34" s="3" t="s">
        <v>0</v>
      </c>
      <c r="H34" s="3" t="s">
        <v>2055</v>
      </c>
      <c r="I34" s="3" t="s">
        <v>56</v>
      </c>
      <c r="J34" s="3">
        <v>500</v>
      </c>
      <c r="K34" s="3">
        <v>7</v>
      </c>
      <c r="L34" s="3">
        <v>1</v>
      </c>
      <c r="M34" s="3" t="s">
        <v>2009</v>
      </c>
      <c r="N34" s="3">
        <v>25000</v>
      </c>
      <c r="O34" s="3">
        <v>50</v>
      </c>
      <c r="P34" s="3" t="s">
        <v>1968</v>
      </c>
      <c r="Q34" s="3" t="s">
        <v>43</v>
      </c>
    </row>
    <row r="35" spans="1:17" x14ac:dyDescent="0.25">
      <c r="A35" s="3" t="s">
        <v>2054</v>
      </c>
      <c r="B35" s="3" t="s">
        <v>2007</v>
      </c>
      <c r="C35" s="3" t="s">
        <v>2052</v>
      </c>
      <c r="D35" s="3" t="s">
        <v>2053</v>
      </c>
      <c r="E35" s="3" t="s">
        <v>2052</v>
      </c>
      <c r="F35" s="17">
        <v>34.979999999999997</v>
      </c>
      <c r="G35" s="3" t="s">
        <v>0</v>
      </c>
      <c r="H35" s="3" t="s">
        <v>2051</v>
      </c>
      <c r="I35" s="3" t="s">
        <v>65</v>
      </c>
      <c r="J35" s="3">
        <v>650</v>
      </c>
      <c r="K35" s="3">
        <v>10</v>
      </c>
      <c r="L35" s="3">
        <v>1</v>
      </c>
      <c r="M35" s="3" t="s">
        <v>43</v>
      </c>
      <c r="N35" s="3">
        <v>2500</v>
      </c>
      <c r="O35" s="3">
        <v>65</v>
      </c>
      <c r="P35" s="3" t="s">
        <v>1968</v>
      </c>
      <c r="Q35" s="3" t="s">
        <v>43</v>
      </c>
    </row>
    <row r="36" spans="1:17" x14ac:dyDescent="0.25">
      <c r="A36" s="3" t="s">
        <v>2050</v>
      </c>
      <c r="B36" s="3" t="s">
        <v>2019</v>
      </c>
      <c r="C36" s="3" t="s">
        <v>2048</v>
      </c>
      <c r="D36" s="3" t="s">
        <v>2049</v>
      </c>
      <c r="E36" s="3" t="s">
        <v>2048</v>
      </c>
      <c r="F36" s="17">
        <v>16.98</v>
      </c>
      <c r="G36" s="3" t="s">
        <v>2047</v>
      </c>
      <c r="H36" s="3" t="s">
        <v>2046</v>
      </c>
      <c r="I36" s="3" t="s">
        <v>184</v>
      </c>
      <c r="J36" s="3">
        <v>1400</v>
      </c>
      <c r="K36" s="3">
        <v>14</v>
      </c>
      <c r="L36" s="3">
        <v>1</v>
      </c>
      <c r="M36" s="3" t="s">
        <v>43</v>
      </c>
      <c r="N36" s="3">
        <v>25000</v>
      </c>
      <c r="O36" s="3">
        <v>100</v>
      </c>
      <c r="P36" s="3" t="s">
        <v>1968</v>
      </c>
      <c r="Q36" s="3" t="s">
        <v>43</v>
      </c>
    </row>
    <row r="37" spans="1:17" x14ac:dyDescent="0.25">
      <c r="A37" s="3" t="s">
        <v>2045</v>
      </c>
      <c r="B37" s="3" t="s">
        <v>2007</v>
      </c>
      <c r="C37" s="3" t="s">
        <v>2043</v>
      </c>
      <c r="D37" s="3" t="s">
        <v>2044</v>
      </c>
      <c r="E37" s="3" t="s">
        <v>2043</v>
      </c>
      <c r="F37" s="17">
        <v>33.979999999999997</v>
      </c>
      <c r="G37" s="3" t="s">
        <v>0</v>
      </c>
      <c r="H37" s="3" t="s">
        <v>2042</v>
      </c>
      <c r="I37" s="3" t="s">
        <v>65</v>
      </c>
      <c r="J37" s="3">
        <v>650</v>
      </c>
      <c r="K37" s="3">
        <v>9</v>
      </c>
      <c r="L37" s="3">
        <v>6</v>
      </c>
      <c r="M37" s="3" t="s">
        <v>2009</v>
      </c>
      <c r="N37" s="3">
        <v>25000</v>
      </c>
      <c r="O37" s="3">
        <v>65</v>
      </c>
      <c r="P37" s="3" t="s">
        <v>1968</v>
      </c>
      <c r="Q37" s="3" t="s">
        <v>43</v>
      </c>
    </row>
    <row r="38" spans="1:17" x14ac:dyDescent="0.25">
      <c r="A38" s="3" t="s">
        <v>2041</v>
      </c>
      <c r="B38" s="3" t="s">
        <v>2007</v>
      </c>
      <c r="C38" s="3" t="s">
        <v>2039</v>
      </c>
      <c r="D38" s="3" t="s">
        <v>2040</v>
      </c>
      <c r="E38" s="3" t="s">
        <v>2039</v>
      </c>
      <c r="F38" s="17">
        <v>9.98</v>
      </c>
      <c r="G38" s="3" t="s">
        <v>0</v>
      </c>
      <c r="H38" s="3" t="s">
        <v>2038</v>
      </c>
      <c r="I38" s="3" t="s">
        <v>65</v>
      </c>
      <c r="J38" s="3">
        <v>750</v>
      </c>
      <c r="K38" s="3">
        <v>11.5</v>
      </c>
      <c r="L38" s="3">
        <v>1</v>
      </c>
      <c r="M38" s="3" t="s">
        <v>2009</v>
      </c>
      <c r="N38" s="3">
        <v>25000</v>
      </c>
      <c r="O38" s="3">
        <v>65</v>
      </c>
      <c r="P38" s="3" t="s">
        <v>1968</v>
      </c>
      <c r="Q38" s="3" t="s">
        <v>43</v>
      </c>
    </row>
    <row r="39" spans="1:17" x14ac:dyDescent="0.25">
      <c r="A39" s="3" t="s">
        <v>2037</v>
      </c>
      <c r="B39" s="3" t="s">
        <v>2019</v>
      </c>
      <c r="C39" s="3" t="s">
        <v>2035</v>
      </c>
      <c r="D39" s="3" t="s">
        <v>2036</v>
      </c>
      <c r="E39" s="3" t="s">
        <v>2035</v>
      </c>
      <c r="F39" s="17">
        <v>124.07</v>
      </c>
      <c r="G39" s="3" t="s">
        <v>0</v>
      </c>
      <c r="H39" s="3" t="s">
        <v>2034</v>
      </c>
      <c r="I39" s="3" t="s">
        <v>65</v>
      </c>
      <c r="J39" s="3">
        <v>850</v>
      </c>
      <c r="K39" s="3">
        <v>11</v>
      </c>
      <c r="L39" s="3">
        <v>24</v>
      </c>
      <c r="M39" s="3" t="s">
        <v>2009</v>
      </c>
      <c r="N39" s="3">
        <v>25000</v>
      </c>
      <c r="O39" s="3">
        <v>65</v>
      </c>
      <c r="P39" s="3" t="s">
        <v>1968</v>
      </c>
      <c r="Q39" s="3" t="s">
        <v>43</v>
      </c>
    </row>
    <row r="40" spans="1:17" x14ac:dyDescent="0.25">
      <c r="A40" s="3" t="s">
        <v>2033</v>
      </c>
      <c r="B40" s="3" t="s">
        <v>2007</v>
      </c>
      <c r="C40" s="3" t="s">
        <v>2031</v>
      </c>
      <c r="D40" s="3" t="s">
        <v>2032</v>
      </c>
      <c r="E40" s="3" t="s">
        <v>2031</v>
      </c>
      <c r="F40" s="17">
        <v>7.98</v>
      </c>
      <c r="G40" s="3" t="s">
        <v>0</v>
      </c>
      <c r="H40" s="3" t="s">
        <v>2030</v>
      </c>
      <c r="I40" s="3" t="s">
        <v>65</v>
      </c>
      <c r="J40" s="3">
        <v>800</v>
      </c>
      <c r="K40" s="3">
        <v>9</v>
      </c>
      <c r="L40" s="3">
        <v>1</v>
      </c>
      <c r="M40" s="3" t="s">
        <v>2009</v>
      </c>
      <c r="N40" s="3">
        <v>25000</v>
      </c>
      <c r="O40" s="3">
        <v>65</v>
      </c>
      <c r="P40" s="3" t="s">
        <v>1968</v>
      </c>
      <c r="Q40" s="3" t="s">
        <v>43</v>
      </c>
    </row>
    <row r="41" spans="1:17" x14ac:dyDescent="0.25">
      <c r="A41" s="3" t="s">
        <v>2029</v>
      </c>
      <c r="B41" s="3" t="s">
        <v>2007</v>
      </c>
      <c r="C41" s="3" t="s">
        <v>2027</v>
      </c>
      <c r="D41" s="3" t="s">
        <v>2028</v>
      </c>
      <c r="E41" s="3" t="s">
        <v>2027</v>
      </c>
      <c r="F41" s="17">
        <v>17.989999999999998</v>
      </c>
      <c r="G41" s="3" t="s">
        <v>0</v>
      </c>
      <c r="H41" s="3" t="s">
        <v>2026</v>
      </c>
      <c r="I41" s="3" t="s">
        <v>65</v>
      </c>
      <c r="J41" s="3">
        <v>700</v>
      </c>
      <c r="K41" s="3">
        <v>11</v>
      </c>
      <c r="L41" s="3">
        <v>1</v>
      </c>
      <c r="M41" s="3" t="s">
        <v>43</v>
      </c>
      <c r="N41" s="3">
        <v>35000</v>
      </c>
      <c r="O41" s="3">
        <v>65</v>
      </c>
      <c r="P41" s="3" t="s">
        <v>1968</v>
      </c>
      <c r="Q41" s="3" t="s">
        <v>43</v>
      </c>
    </row>
    <row r="42" spans="1:17" x14ac:dyDescent="0.25">
      <c r="A42" s="3" t="s">
        <v>2025</v>
      </c>
      <c r="B42" s="3" t="s">
        <v>2007</v>
      </c>
      <c r="C42" s="3" t="s">
        <v>2024</v>
      </c>
      <c r="D42" s="3" t="s">
        <v>2023</v>
      </c>
      <c r="E42" s="3" t="s">
        <v>2022</v>
      </c>
      <c r="F42" s="17">
        <v>3.99</v>
      </c>
      <c r="G42" s="3" t="s">
        <v>2016</v>
      </c>
      <c r="H42" s="3" t="s">
        <v>2021</v>
      </c>
      <c r="I42" s="3" t="s">
        <v>65</v>
      </c>
      <c r="J42" s="3">
        <v>650</v>
      </c>
      <c r="K42" s="3">
        <v>9</v>
      </c>
      <c r="L42" s="3">
        <v>2</v>
      </c>
      <c r="M42" s="3" t="s">
        <v>43</v>
      </c>
      <c r="N42" s="3">
        <v>10000</v>
      </c>
      <c r="O42" s="3">
        <v>65</v>
      </c>
      <c r="P42" s="3" t="s">
        <v>1968</v>
      </c>
      <c r="Q42" s="3" t="s">
        <v>43</v>
      </c>
    </row>
    <row r="43" spans="1:17" x14ac:dyDescent="0.25">
      <c r="A43" s="3" t="s">
        <v>2020</v>
      </c>
      <c r="B43" s="3" t="s">
        <v>2019</v>
      </c>
      <c r="C43" s="3" t="s">
        <v>2017</v>
      </c>
      <c r="D43" s="3" t="s">
        <v>2018</v>
      </c>
      <c r="E43" s="3" t="s">
        <v>2017</v>
      </c>
      <c r="F43" s="17">
        <v>4.78</v>
      </c>
      <c r="G43" s="3" t="s">
        <v>2016</v>
      </c>
      <c r="H43" s="3" t="s">
        <v>2015</v>
      </c>
      <c r="I43" s="3" t="s">
        <v>65</v>
      </c>
      <c r="J43" s="3">
        <v>800</v>
      </c>
      <c r="K43" s="3">
        <v>9</v>
      </c>
      <c r="L43" s="3">
        <v>1</v>
      </c>
      <c r="M43" s="3" t="s">
        <v>43</v>
      </c>
      <c r="N43" s="3">
        <v>25000</v>
      </c>
      <c r="O43" s="3">
        <v>65</v>
      </c>
      <c r="P43" s="3" t="s">
        <v>1968</v>
      </c>
      <c r="Q43" s="3" t="s">
        <v>43</v>
      </c>
    </row>
    <row r="44" spans="1:17" x14ac:dyDescent="0.25">
      <c r="A44" s="3" t="s">
        <v>2014</v>
      </c>
      <c r="B44" s="3" t="s">
        <v>2007</v>
      </c>
      <c r="C44" s="3" t="s">
        <v>2012</v>
      </c>
      <c r="D44" s="3" t="s">
        <v>2013</v>
      </c>
      <c r="E44" s="3" t="s">
        <v>2012</v>
      </c>
      <c r="F44" s="17">
        <v>14.43</v>
      </c>
      <c r="G44" s="3" t="s">
        <v>2011</v>
      </c>
      <c r="H44" s="3" t="s">
        <v>2010</v>
      </c>
      <c r="I44" s="3" t="s">
        <v>184</v>
      </c>
      <c r="J44" s="3">
        <v>1100</v>
      </c>
      <c r="K44" s="3">
        <v>14</v>
      </c>
      <c r="L44" s="3">
        <v>2</v>
      </c>
      <c r="M44" s="3" t="s">
        <v>2009</v>
      </c>
      <c r="N44" s="3">
        <v>25000</v>
      </c>
      <c r="O44" s="3">
        <v>85</v>
      </c>
      <c r="P44" s="3" t="s">
        <v>1968</v>
      </c>
      <c r="Q44" s="3" t="s">
        <v>43</v>
      </c>
    </row>
    <row r="45" spans="1:17" x14ac:dyDescent="0.25">
      <c r="A45" s="3" t="s">
        <v>2008</v>
      </c>
      <c r="B45" s="3" t="s">
        <v>2007</v>
      </c>
      <c r="C45" s="3" t="s">
        <v>2005</v>
      </c>
      <c r="D45" s="3" t="s">
        <v>2006</v>
      </c>
      <c r="E45" s="3" t="s">
        <v>2005</v>
      </c>
      <c r="F45" s="17">
        <v>8.48</v>
      </c>
      <c r="G45" s="3" t="s">
        <v>2004</v>
      </c>
      <c r="H45" s="3" t="s">
        <v>2003</v>
      </c>
      <c r="I45" s="3" t="s">
        <v>65</v>
      </c>
      <c r="J45" s="3">
        <v>1150</v>
      </c>
      <c r="K45" s="3">
        <v>14</v>
      </c>
      <c r="L45" s="3">
        <v>1</v>
      </c>
      <c r="M45" s="3" t="s">
        <v>43</v>
      </c>
      <c r="N45" s="3">
        <v>25000</v>
      </c>
      <c r="O45" s="3">
        <v>85</v>
      </c>
      <c r="P45" s="3" t="s">
        <v>1968</v>
      </c>
      <c r="Q45" s="3" t="s">
        <v>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AO185"/>
  <sheetViews>
    <sheetView topLeftCell="N1" workbookViewId="0">
      <selection activeCell="A161" sqref="A161:XFD161"/>
    </sheetView>
  </sheetViews>
  <sheetFormatPr defaultColWidth="9.140625" defaultRowHeight="15" x14ac:dyDescent="0.25"/>
  <cols>
    <col min="1" max="4" width="9.140625" style="3"/>
    <col min="5" max="5" width="17" style="3" customWidth="1"/>
    <col min="6" max="6" width="26" style="3" bestFit="1" customWidth="1"/>
    <col min="7" max="8" width="14.5703125" style="3" customWidth="1"/>
    <col min="9" max="9" width="9.140625" style="3" customWidth="1"/>
    <col min="10" max="10" width="38.42578125" style="3" customWidth="1"/>
    <col min="11" max="11" width="17.7109375" style="3" customWidth="1"/>
    <col min="12" max="12" width="29.5703125" style="3" customWidth="1"/>
    <col min="13" max="13" width="21.42578125" style="3" customWidth="1"/>
    <col min="14" max="14" width="12.42578125" style="3" customWidth="1"/>
    <col min="15" max="15" width="13.140625" style="3" customWidth="1"/>
    <col min="16" max="16" width="14.28515625" style="3" customWidth="1"/>
    <col min="17" max="17" width="28.28515625" style="3" customWidth="1"/>
    <col min="18" max="18" width="20.28515625" style="3" customWidth="1"/>
    <col min="19" max="21" width="9.140625" style="3" customWidth="1"/>
    <col min="22" max="22" width="21.85546875" style="3" bestFit="1" customWidth="1"/>
    <col min="23" max="25" width="9.140625" style="3" customWidth="1"/>
    <col min="26" max="26" width="12.7109375" style="3" customWidth="1"/>
    <col min="27" max="27" width="21.140625" style="3" customWidth="1"/>
    <col min="28" max="28" width="10.140625" style="3" customWidth="1"/>
    <col min="29" max="29" width="21.5703125" style="3" customWidth="1"/>
    <col min="30" max="30" width="20.5703125" style="3" customWidth="1"/>
    <col min="31" max="31" width="26.7109375" style="3" customWidth="1"/>
    <col min="32" max="38" width="9.140625" style="3" customWidth="1"/>
    <col min="39" max="39" width="18.85546875" style="3" bestFit="1" customWidth="1"/>
    <col min="40" max="40" width="17.5703125" style="24" bestFit="1" customWidth="1"/>
    <col min="41" max="41" width="55.5703125" style="3" bestFit="1" customWidth="1"/>
    <col min="42" max="16384" width="9.140625" style="3"/>
  </cols>
  <sheetData>
    <row r="1" spans="1:41" x14ac:dyDescent="0.25">
      <c r="A1" s="3" t="s">
        <v>183</v>
      </c>
      <c r="B1" s="3" t="s">
        <v>182</v>
      </c>
      <c r="C1" s="3" t="s">
        <v>774</v>
      </c>
      <c r="D1" s="3" t="s">
        <v>773</v>
      </c>
      <c r="E1" s="3" t="s">
        <v>179</v>
      </c>
      <c r="F1" s="3" t="s">
        <v>172</v>
      </c>
      <c r="G1" s="11" t="s">
        <v>175</v>
      </c>
      <c r="H1" s="11" t="s">
        <v>2213</v>
      </c>
      <c r="I1" s="3" t="s">
        <v>174</v>
      </c>
      <c r="J1" s="3" t="s">
        <v>772</v>
      </c>
      <c r="K1" s="3" t="s">
        <v>771</v>
      </c>
      <c r="L1" s="3" t="s">
        <v>770</v>
      </c>
      <c r="M1" s="3" t="s">
        <v>769</v>
      </c>
      <c r="N1" s="3" t="s">
        <v>1967</v>
      </c>
      <c r="O1" s="3" t="s">
        <v>768</v>
      </c>
      <c r="P1" s="3" t="s">
        <v>767</v>
      </c>
      <c r="Q1" s="11" t="s">
        <v>766</v>
      </c>
      <c r="R1" s="3" t="s">
        <v>765</v>
      </c>
      <c r="S1" s="3" t="s">
        <v>765</v>
      </c>
      <c r="T1" s="3" t="s">
        <v>1966</v>
      </c>
      <c r="U1" s="3" t="s">
        <v>642</v>
      </c>
      <c r="V1" s="3" t="s">
        <v>764</v>
      </c>
      <c r="W1" s="3" t="s">
        <v>763</v>
      </c>
      <c r="X1" s="3" t="s">
        <v>762</v>
      </c>
      <c r="Y1" s="11" t="s">
        <v>761</v>
      </c>
      <c r="Z1" s="3" t="s">
        <v>760</v>
      </c>
      <c r="AA1" s="3" t="s">
        <v>759</v>
      </c>
      <c r="AB1" s="3" t="s">
        <v>819</v>
      </c>
      <c r="AC1" s="11" t="s">
        <v>758</v>
      </c>
      <c r="AD1" s="3" t="s">
        <v>757</v>
      </c>
      <c r="AE1" s="11" t="s">
        <v>1965</v>
      </c>
      <c r="AF1" s="3" t="s">
        <v>1964</v>
      </c>
      <c r="AG1" s="3" t="s">
        <v>979</v>
      </c>
      <c r="AH1" s="3" t="s">
        <v>1963</v>
      </c>
      <c r="AI1" s="3" t="s">
        <v>1962</v>
      </c>
      <c r="AJ1" s="3" t="s">
        <v>755</v>
      </c>
      <c r="AK1" s="3" t="s">
        <v>1961</v>
      </c>
      <c r="AL1" s="3" t="s">
        <v>1960</v>
      </c>
      <c r="AM1" s="11" t="s">
        <v>622</v>
      </c>
      <c r="AN1" s="23" t="s">
        <v>2214</v>
      </c>
      <c r="AO1" s="3" t="s">
        <v>1959</v>
      </c>
    </row>
    <row r="2" spans="1:41" x14ac:dyDescent="0.25">
      <c r="A2" s="3" t="s">
        <v>1958</v>
      </c>
      <c r="B2" s="3" t="s">
        <v>901</v>
      </c>
      <c r="C2" s="3" t="s">
        <v>1957</v>
      </c>
      <c r="D2" s="27" t="s">
        <v>1956</v>
      </c>
      <c r="E2" s="3" t="s">
        <v>1955</v>
      </c>
      <c r="F2" s="3" t="s">
        <v>634</v>
      </c>
      <c r="G2" s="4">
        <v>4997</v>
      </c>
      <c r="H2" s="17">
        <f t="shared" ref="H2:H62" si="0">G2/100</f>
        <v>49.97</v>
      </c>
      <c r="I2" s="3" t="s">
        <v>1954</v>
      </c>
      <c r="J2" s="3" t="s">
        <v>1953</v>
      </c>
      <c r="K2" s="3">
        <v>302474454</v>
      </c>
      <c r="L2" s="3">
        <v>2700</v>
      </c>
      <c r="M2" s="3">
        <v>25000</v>
      </c>
      <c r="O2" s="3" t="s">
        <v>631</v>
      </c>
      <c r="P2" s="3" t="s">
        <v>630</v>
      </c>
      <c r="Q2" s="3">
        <v>80</v>
      </c>
      <c r="R2" s="3" t="s">
        <v>626</v>
      </c>
      <c r="T2" s="3" t="s">
        <v>1043</v>
      </c>
      <c r="U2" s="3" t="s">
        <v>629</v>
      </c>
      <c r="V2" s="3" t="s">
        <v>641</v>
      </c>
      <c r="W2" s="3" t="s">
        <v>628</v>
      </c>
      <c r="X2" s="3" t="s">
        <v>650</v>
      </c>
      <c r="Y2" s="3" t="s">
        <v>65</v>
      </c>
      <c r="Z2" s="3" t="s">
        <v>1042</v>
      </c>
      <c r="AA2" s="3" t="s">
        <v>821</v>
      </c>
      <c r="AC2" s="3">
        <v>800</v>
      </c>
      <c r="AE2" s="3">
        <v>2</v>
      </c>
      <c r="AF2" s="3" t="s">
        <v>980</v>
      </c>
      <c r="AG2" s="3" t="s">
        <v>979</v>
      </c>
      <c r="AH2" s="3" t="s">
        <v>978</v>
      </c>
      <c r="AI2" s="3" t="s">
        <v>848</v>
      </c>
      <c r="AK2" s="3" t="s">
        <v>1041</v>
      </c>
      <c r="AL2" s="3" t="s">
        <v>1040</v>
      </c>
      <c r="AM2" s="3">
        <v>65</v>
      </c>
      <c r="AN2" s="24">
        <v>8.5</v>
      </c>
      <c r="AO2" s="3" t="s">
        <v>1039</v>
      </c>
    </row>
    <row r="3" spans="1:41" x14ac:dyDescent="0.25">
      <c r="A3" s="3" t="s">
        <v>1952</v>
      </c>
      <c r="B3" s="3" t="s">
        <v>959</v>
      </c>
      <c r="C3" s="3" t="s">
        <v>1951</v>
      </c>
      <c r="D3" s="27" t="s">
        <v>1950</v>
      </c>
      <c r="E3" s="3" t="s">
        <v>1949</v>
      </c>
      <c r="F3" s="3" t="s">
        <v>1942</v>
      </c>
      <c r="G3" s="4">
        <v>1499</v>
      </c>
      <c r="H3" s="17">
        <f t="shared" si="0"/>
        <v>14.99</v>
      </c>
      <c r="I3" s="3" t="s">
        <v>1948</v>
      </c>
      <c r="J3" s="3" t="s">
        <v>1947</v>
      </c>
      <c r="K3" s="3">
        <v>302789621</v>
      </c>
      <c r="L3" s="3">
        <v>2700</v>
      </c>
      <c r="M3" s="3">
        <v>11000</v>
      </c>
      <c r="O3" s="3" t="s">
        <v>631</v>
      </c>
      <c r="P3" s="3" t="s">
        <v>630</v>
      </c>
      <c r="Q3" s="3">
        <v>80</v>
      </c>
      <c r="R3" s="3" t="s">
        <v>626</v>
      </c>
      <c r="T3" s="3" t="s">
        <v>981</v>
      </c>
      <c r="U3" s="3" t="s">
        <v>629</v>
      </c>
      <c r="W3" s="3" t="s">
        <v>628</v>
      </c>
      <c r="X3" s="3" t="s">
        <v>1058</v>
      </c>
      <c r="Y3" s="3" t="s">
        <v>65</v>
      </c>
      <c r="Z3" s="3" t="s">
        <v>626</v>
      </c>
      <c r="AA3" s="3" t="s">
        <v>821</v>
      </c>
      <c r="AC3" s="3">
        <v>800</v>
      </c>
      <c r="AE3" s="3">
        <v>1</v>
      </c>
      <c r="AF3" s="3" t="s">
        <v>980</v>
      </c>
      <c r="AG3" s="3" t="s">
        <v>979</v>
      </c>
      <c r="AH3" s="3" t="s">
        <v>1939</v>
      </c>
      <c r="AI3" s="3" t="s">
        <v>848</v>
      </c>
      <c r="AK3" s="3" t="s">
        <v>1938</v>
      </c>
      <c r="AL3" s="3" t="s">
        <v>1937</v>
      </c>
      <c r="AM3" s="3">
        <v>65</v>
      </c>
      <c r="AN3" s="24">
        <v>10</v>
      </c>
      <c r="AO3" s="3" t="s">
        <v>1936</v>
      </c>
    </row>
    <row r="4" spans="1:41" x14ac:dyDescent="0.25">
      <c r="A4" s="3" t="s">
        <v>1946</v>
      </c>
      <c r="B4" s="3" t="s">
        <v>899</v>
      </c>
      <c r="C4" s="3" t="s">
        <v>1945</v>
      </c>
      <c r="D4" s="27" t="s">
        <v>1944</v>
      </c>
      <c r="E4" s="3" t="s">
        <v>1943</v>
      </c>
      <c r="F4" s="3" t="s">
        <v>1942</v>
      </c>
      <c r="G4" s="4">
        <v>3164</v>
      </c>
      <c r="H4" s="17">
        <f t="shared" si="0"/>
        <v>31.64</v>
      </c>
      <c r="I4" s="3" t="s">
        <v>1941</v>
      </c>
      <c r="J4" s="3" t="s">
        <v>1940</v>
      </c>
      <c r="K4" s="3">
        <v>302789622</v>
      </c>
      <c r="L4" s="3">
        <v>2700</v>
      </c>
      <c r="M4" s="3">
        <v>20000</v>
      </c>
      <c r="O4" s="3" t="s">
        <v>631</v>
      </c>
      <c r="P4" s="3" t="s">
        <v>630</v>
      </c>
      <c r="Q4" s="3">
        <v>90</v>
      </c>
      <c r="R4" s="3" t="s">
        <v>626</v>
      </c>
      <c r="T4" s="3" t="s">
        <v>981</v>
      </c>
      <c r="U4" s="3" t="s">
        <v>629</v>
      </c>
      <c r="W4" s="3" t="s">
        <v>628</v>
      </c>
      <c r="X4" s="3" t="s">
        <v>1058</v>
      </c>
      <c r="Y4" s="3" t="s">
        <v>65</v>
      </c>
      <c r="Z4" s="3" t="s">
        <v>1042</v>
      </c>
      <c r="AA4" s="3" t="s">
        <v>821</v>
      </c>
      <c r="AC4" s="3">
        <v>800</v>
      </c>
      <c r="AE4" s="3">
        <v>1</v>
      </c>
      <c r="AF4" s="3" t="s">
        <v>980</v>
      </c>
      <c r="AG4" s="3" t="s">
        <v>979</v>
      </c>
      <c r="AH4" s="3" t="s">
        <v>1939</v>
      </c>
      <c r="AI4" s="3" t="s">
        <v>848</v>
      </c>
      <c r="AK4" s="3" t="s">
        <v>1938</v>
      </c>
      <c r="AL4" s="3" t="s">
        <v>1937</v>
      </c>
      <c r="AM4" s="3">
        <v>65</v>
      </c>
      <c r="AN4" s="24">
        <v>11</v>
      </c>
      <c r="AO4" s="3" t="s">
        <v>1936</v>
      </c>
    </row>
    <row r="5" spans="1:41" x14ac:dyDescent="0.25">
      <c r="A5" s="3" t="s">
        <v>1935</v>
      </c>
      <c r="B5" s="3" t="s">
        <v>828</v>
      </c>
      <c r="C5" s="3" t="s">
        <v>1934</v>
      </c>
      <c r="D5" s="3" t="s">
        <v>1933</v>
      </c>
      <c r="E5" s="3" t="s">
        <v>1321</v>
      </c>
      <c r="F5" s="3" t="s">
        <v>1932</v>
      </c>
      <c r="G5" s="4">
        <v>598</v>
      </c>
      <c r="H5" s="17">
        <f t="shared" si="0"/>
        <v>5.98</v>
      </c>
      <c r="I5" s="3" t="s">
        <v>1931</v>
      </c>
      <c r="J5" s="3" t="s">
        <v>1930</v>
      </c>
      <c r="K5" s="3">
        <v>206888256</v>
      </c>
      <c r="L5" s="3">
        <v>2700</v>
      </c>
      <c r="M5" s="3">
        <v>25000</v>
      </c>
      <c r="O5" s="3" t="s">
        <v>631</v>
      </c>
      <c r="P5" s="3" t="s">
        <v>630</v>
      </c>
      <c r="Q5" s="3">
        <v>93</v>
      </c>
      <c r="R5" s="3" t="s">
        <v>626</v>
      </c>
      <c r="U5" s="3" t="s">
        <v>642</v>
      </c>
      <c r="V5" s="3" t="s">
        <v>641</v>
      </c>
      <c r="W5" s="3" t="s">
        <v>628</v>
      </c>
      <c r="X5" s="3" t="s">
        <v>776</v>
      </c>
      <c r="Y5" s="3" t="s">
        <v>65</v>
      </c>
      <c r="Z5" s="3" t="s">
        <v>626</v>
      </c>
      <c r="AA5" s="3" t="s">
        <v>821</v>
      </c>
      <c r="AB5" s="3">
        <v>650</v>
      </c>
      <c r="AC5" s="3">
        <v>650</v>
      </c>
      <c r="AD5" s="3">
        <v>2</v>
      </c>
      <c r="AE5" s="3">
        <v>2</v>
      </c>
      <c r="AJ5" s="3" t="s">
        <v>623</v>
      </c>
      <c r="AM5" s="3">
        <v>65</v>
      </c>
      <c r="AN5" s="24">
        <v>9</v>
      </c>
    </row>
    <row r="6" spans="1:41" x14ac:dyDescent="0.25">
      <c r="A6" s="3" t="s">
        <v>1929</v>
      </c>
      <c r="B6" s="3" t="s">
        <v>899</v>
      </c>
      <c r="C6" s="3" t="s">
        <v>1928</v>
      </c>
      <c r="D6" s="3" t="s">
        <v>1927</v>
      </c>
      <c r="E6" s="3" t="s">
        <v>1926</v>
      </c>
      <c r="F6" s="3" t="s">
        <v>653</v>
      </c>
      <c r="G6" s="4">
        <v>2488</v>
      </c>
      <c r="H6" s="17">
        <f t="shared" si="0"/>
        <v>24.88</v>
      </c>
      <c r="I6" s="3" t="s">
        <v>1925</v>
      </c>
      <c r="J6" s="3" t="s">
        <v>1924</v>
      </c>
      <c r="K6" s="3">
        <v>206702052</v>
      </c>
      <c r="L6" s="3">
        <v>3000</v>
      </c>
      <c r="M6" s="3">
        <v>25000</v>
      </c>
      <c r="O6" s="3" t="s">
        <v>631</v>
      </c>
      <c r="P6" s="3" t="s">
        <v>630</v>
      </c>
      <c r="Q6" s="3">
        <v>80</v>
      </c>
      <c r="R6" s="3" t="s">
        <v>722</v>
      </c>
      <c r="U6" s="3" t="s">
        <v>629</v>
      </c>
      <c r="V6" s="3" t="s">
        <v>641</v>
      </c>
      <c r="W6" s="3" t="s">
        <v>628</v>
      </c>
      <c r="X6" s="3" t="s">
        <v>1008</v>
      </c>
      <c r="Y6" s="3" t="s">
        <v>65</v>
      </c>
      <c r="Z6" s="3" t="s">
        <v>722</v>
      </c>
      <c r="AA6" s="3" t="s">
        <v>821</v>
      </c>
      <c r="AB6" s="3">
        <v>650</v>
      </c>
      <c r="AC6" s="3">
        <v>650</v>
      </c>
      <c r="AE6" s="3">
        <v>6</v>
      </c>
      <c r="AJ6" s="3" t="s">
        <v>623</v>
      </c>
      <c r="AM6" s="3">
        <v>65</v>
      </c>
      <c r="AN6" s="24">
        <v>10.5</v>
      </c>
    </row>
    <row r="7" spans="1:41" x14ac:dyDescent="0.25">
      <c r="A7" s="3" t="s">
        <v>1923</v>
      </c>
      <c r="B7" s="3" t="s">
        <v>828</v>
      </c>
      <c r="C7" s="3" t="s">
        <v>1922</v>
      </c>
      <c r="D7" s="3" t="s">
        <v>1921</v>
      </c>
      <c r="E7" s="3" t="s">
        <v>1204</v>
      </c>
      <c r="F7" s="3" t="s">
        <v>634</v>
      </c>
      <c r="G7" s="4">
        <v>706</v>
      </c>
      <c r="H7" s="17">
        <f t="shared" si="0"/>
        <v>7.06</v>
      </c>
      <c r="I7" s="3" t="s">
        <v>1920</v>
      </c>
      <c r="J7" s="3" t="s">
        <v>1919</v>
      </c>
      <c r="K7" s="3">
        <v>206514313</v>
      </c>
      <c r="L7" s="3">
        <v>5000</v>
      </c>
      <c r="M7" s="3">
        <v>10000</v>
      </c>
      <c r="O7" s="3" t="s">
        <v>631</v>
      </c>
      <c r="P7" s="3" t="s">
        <v>630</v>
      </c>
      <c r="Q7" s="3">
        <v>80</v>
      </c>
      <c r="R7" s="3" t="s">
        <v>678</v>
      </c>
      <c r="U7" s="3" t="s">
        <v>629</v>
      </c>
      <c r="V7" s="3" t="s">
        <v>641</v>
      </c>
      <c r="W7" s="3" t="s">
        <v>628</v>
      </c>
      <c r="X7" s="3" t="s">
        <v>776</v>
      </c>
      <c r="Y7" s="3" t="s">
        <v>65</v>
      </c>
      <c r="Z7" s="3" t="s">
        <v>678</v>
      </c>
      <c r="AA7" s="3" t="s">
        <v>821</v>
      </c>
      <c r="AB7" s="3">
        <v>650</v>
      </c>
      <c r="AC7" s="3">
        <v>650</v>
      </c>
      <c r="AE7" s="3">
        <v>1</v>
      </c>
      <c r="AJ7" s="3" t="s">
        <v>623</v>
      </c>
      <c r="AM7" s="3">
        <v>65</v>
      </c>
      <c r="AN7" s="24">
        <v>9</v>
      </c>
    </row>
    <row r="8" spans="1:41" x14ac:dyDescent="0.25">
      <c r="A8" s="3" t="s">
        <v>1918</v>
      </c>
      <c r="B8" s="3" t="s">
        <v>899</v>
      </c>
      <c r="C8" s="3" t="s">
        <v>1917</v>
      </c>
      <c r="D8" s="3" t="s">
        <v>1916</v>
      </c>
      <c r="E8" s="3" t="s">
        <v>1915</v>
      </c>
      <c r="F8" s="3" t="s">
        <v>634</v>
      </c>
      <c r="G8" s="4">
        <v>2357</v>
      </c>
      <c r="H8" s="17">
        <f t="shared" si="0"/>
        <v>23.57</v>
      </c>
      <c r="I8" s="3" t="s">
        <v>1914</v>
      </c>
      <c r="J8" s="3" t="s">
        <v>902</v>
      </c>
      <c r="K8" s="3">
        <v>206357793</v>
      </c>
      <c r="L8" s="3">
        <v>2700</v>
      </c>
      <c r="M8" s="3">
        <v>25000</v>
      </c>
      <c r="O8" s="3" t="s">
        <v>631</v>
      </c>
      <c r="P8" s="3" t="s">
        <v>630</v>
      </c>
      <c r="Q8" s="3">
        <v>80</v>
      </c>
      <c r="R8" s="3" t="s">
        <v>626</v>
      </c>
      <c r="U8" s="3" t="s">
        <v>629</v>
      </c>
      <c r="V8" s="3" t="s">
        <v>641</v>
      </c>
      <c r="W8" s="3" t="s">
        <v>628</v>
      </c>
      <c r="X8" s="3" t="s">
        <v>776</v>
      </c>
      <c r="Y8" s="3" t="s">
        <v>56</v>
      </c>
      <c r="Z8" s="3" t="s">
        <v>626</v>
      </c>
      <c r="AA8" s="3" t="s">
        <v>821</v>
      </c>
      <c r="AB8" s="3">
        <v>450</v>
      </c>
      <c r="AC8" s="3">
        <v>450</v>
      </c>
      <c r="AE8" s="3">
        <v>4</v>
      </c>
      <c r="AJ8" s="3" t="s">
        <v>623</v>
      </c>
      <c r="AM8" s="3">
        <v>45</v>
      </c>
      <c r="AN8" s="24">
        <v>6</v>
      </c>
    </row>
    <row r="9" spans="1:41" x14ac:dyDescent="0.25">
      <c r="A9" s="3" t="s">
        <v>1913</v>
      </c>
      <c r="B9" s="3" t="s">
        <v>971</v>
      </c>
      <c r="C9" s="3" t="s">
        <v>1912</v>
      </c>
      <c r="D9" s="3" t="s">
        <v>1911</v>
      </c>
      <c r="E9" s="3" t="s">
        <v>968</v>
      </c>
      <c r="F9" s="3" t="s">
        <v>653</v>
      </c>
      <c r="G9" s="4">
        <v>2688</v>
      </c>
      <c r="H9" s="17">
        <f t="shared" si="0"/>
        <v>26.88</v>
      </c>
      <c r="I9" s="3" t="s">
        <v>1910</v>
      </c>
      <c r="J9" s="3" t="s">
        <v>1909</v>
      </c>
      <c r="K9" s="3">
        <v>300569668</v>
      </c>
      <c r="L9" s="3">
        <v>2700</v>
      </c>
      <c r="M9" s="3">
        <v>11000</v>
      </c>
      <c r="O9" s="3" t="s">
        <v>631</v>
      </c>
      <c r="P9" s="3" t="s">
        <v>630</v>
      </c>
      <c r="Q9" s="3">
        <v>80</v>
      </c>
      <c r="R9" s="3" t="s">
        <v>626</v>
      </c>
      <c r="U9" s="3" t="s">
        <v>629</v>
      </c>
      <c r="V9" s="3" t="s">
        <v>641</v>
      </c>
      <c r="W9" s="3" t="s">
        <v>628</v>
      </c>
      <c r="X9" s="3" t="s">
        <v>1008</v>
      </c>
      <c r="Y9" s="3" t="s">
        <v>65</v>
      </c>
      <c r="Z9" s="3" t="s">
        <v>626</v>
      </c>
      <c r="AA9" s="3" t="s">
        <v>821</v>
      </c>
      <c r="AB9" s="3">
        <v>650</v>
      </c>
      <c r="AC9" s="3">
        <v>650</v>
      </c>
      <c r="AE9" s="3">
        <v>12</v>
      </c>
      <c r="AJ9" s="3" t="s">
        <v>623</v>
      </c>
      <c r="AM9" s="3">
        <v>65</v>
      </c>
      <c r="AN9" s="24">
        <v>9</v>
      </c>
    </row>
    <row r="10" spans="1:41" x14ac:dyDescent="0.25">
      <c r="A10" s="3" t="s">
        <v>1908</v>
      </c>
      <c r="B10" s="3" t="s">
        <v>857</v>
      </c>
      <c r="C10" s="3" t="s">
        <v>1907</v>
      </c>
      <c r="D10" s="3" t="s">
        <v>1906</v>
      </c>
      <c r="E10" s="3" t="s">
        <v>1454</v>
      </c>
      <c r="F10" s="3" t="s">
        <v>634</v>
      </c>
      <c r="G10" s="4">
        <v>697</v>
      </c>
      <c r="H10" s="17">
        <f t="shared" si="0"/>
        <v>6.97</v>
      </c>
      <c r="I10" s="3" t="s">
        <v>1905</v>
      </c>
      <c r="J10" s="3" t="s">
        <v>1904</v>
      </c>
      <c r="K10" s="3">
        <v>206421370</v>
      </c>
      <c r="L10" s="3">
        <v>2700</v>
      </c>
      <c r="M10" s="3">
        <v>10950</v>
      </c>
      <c r="O10" s="3" t="s">
        <v>631</v>
      </c>
      <c r="P10" s="3" t="s">
        <v>630</v>
      </c>
      <c r="Q10" s="3">
        <v>80</v>
      </c>
      <c r="R10" s="3" t="s">
        <v>626</v>
      </c>
      <c r="U10" s="3" t="s">
        <v>629</v>
      </c>
      <c r="V10" s="3" t="s">
        <v>641</v>
      </c>
      <c r="W10" s="3" t="s">
        <v>628</v>
      </c>
      <c r="X10" s="3" t="s">
        <v>776</v>
      </c>
      <c r="Y10" s="3" t="s">
        <v>65</v>
      </c>
      <c r="Z10" s="3" t="s">
        <v>626</v>
      </c>
      <c r="AA10" s="3" t="s">
        <v>821</v>
      </c>
      <c r="AB10" s="3">
        <v>650</v>
      </c>
      <c r="AC10" s="3">
        <v>650</v>
      </c>
      <c r="AE10" s="3">
        <v>1</v>
      </c>
      <c r="AJ10" s="3" t="s">
        <v>623</v>
      </c>
      <c r="AM10" s="3">
        <v>65</v>
      </c>
      <c r="AN10" s="24">
        <v>9</v>
      </c>
    </row>
    <row r="11" spans="1:41" x14ac:dyDescent="0.25">
      <c r="A11" s="3" t="s">
        <v>1903</v>
      </c>
      <c r="B11" s="3" t="s">
        <v>828</v>
      </c>
      <c r="C11" s="3" t="s">
        <v>1902</v>
      </c>
      <c r="D11" s="3" t="s">
        <v>1901</v>
      </c>
      <c r="E11" s="3" t="s">
        <v>1900</v>
      </c>
      <c r="F11" s="3" t="s">
        <v>668</v>
      </c>
      <c r="G11" s="4">
        <v>13469</v>
      </c>
      <c r="H11" s="17">
        <f t="shared" si="0"/>
        <v>134.69</v>
      </c>
      <c r="I11" s="3" t="s">
        <v>1899</v>
      </c>
      <c r="J11" s="3" t="s">
        <v>1898</v>
      </c>
      <c r="K11" s="3">
        <v>207142253</v>
      </c>
      <c r="L11" s="3">
        <v>2700</v>
      </c>
      <c r="M11" s="3">
        <v>25000</v>
      </c>
      <c r="O11" s="3" t="s">
        <v>631</v>
      </c>
      <c r="P11" s="3" t="s">
        <v>630</v>
      </c>
      <c r="Q11" s="3">
        <v>93</v>
      </c>
      <c r="R11" s="3" t="s">
        <v>626</v>
      </c>
      <c r="U11" s="3" t="s">
        <v>629</v>
      </c>
      <c r="V11" s="3" t="s">
        <v>641</v>
      </c>
      <c r="W11" s="3" t="s">
        <v>628</v>
      </c>
      <c r="X11" s="3" t="s">
        <v>776</v>
      </c>
      <c r="Y11" s="3" t="s">
        <v>65</v>
      </c>
      <c r="Z11" s="3" t="s">
        <v>626</v>
      </c>
      <c r="AA11" s="3" t="s">
        <v>821</v>
      </c>
      <c r="AB11" s="3">
        <v>750</v>
      </c>
      <c r="AC11" s="3">
        <v>750</v>
      </c>
      <c r="AE11" s="3">
        <v>12</v>
      </c>
      <c r="AJ11" s="3" t="s">
        <v>623</v>
      </c>
      <c r="AM11" s="3">
        <v>65</v>
      </c>
      <c r="AN11" s="24">
        <v>13</v>
      </c>
    </row>
    <row r="12" spans="1:41" x14ac:dyDescent="0.25">
      <c r="A12" s="3" t="s">
        <v>1897</v>
      </c>
      <c r="B12" s="3" t="s">
        <v>901</v>
      </c>
      <c r="C12" s="3" t="s">
        <v>1896</v>
      </c>
      <c r="D12" s="3" t="s">
        <v>1895</v>
      </c>
      <c r="E12" s="3" t="s">
        <v>1894</v>
      </c>
      <c r="F12" s="3" t="s">
        <v>634</v>
      </c>
      <c r="G12" s="4">
        <v>3711</v>
      </c>
      <c r="H12" s="17">
        <f t="shared" si="0"/>
        <v>37.11</v>
      </c>
      <c r="I12" s="3" t="s">
        <v>1893</v>
      </c>
      <c r="J12" s="3" t="s">
        <v>1667</v>
      </c>
      <c r="K12" s="3">
        <v>206357795</v>
      </c>
      <c r="L12" s="3">
        <v>2700</v>
      </c>
      <c r="M12" s="3">
        <v>25000</v>
      </c>
      <c r="O12" s="3" t="s">
        <v>631</v>
      </c>
      <c r="P12" s="3" t="s">
        <v>630</v>
      </c>
      <c r="Q12" s="3">
        <v>80</v>
      </c>
      <c r="R12" s="3" t="s">
        <v>626</v>
      </c>
      <c r="U12" s="3" t="s">
        <v>629</v>
      </c>
      <c r="V12" s="3" t="s">
        <v>641</v>
      </c>
      <c r="W12" s="3" t="s">
        <v>628</v>
      </c>
      <c r="X12" s="3" t="s">
        <v>776</v>
      </c>
      <c r="Y12" s="3" t="s">
        <v>184</v>
      </c>
      <c r="Z12" s="3" t="s">
        <v>626</v>
      </c>
      <c r="AA12" s="3" t="s">
        <v>821</v>
      </c>
      <c r="AB12" s="3">
        <v>800</v>
      </c>
      <c r="AC12" s="3">
        <v>800</v>
      </c>
      <c r="AE12" s="3">
        <v>4</v>
      </c>
      <c r="AJ12" s="3" t="s">
        <v>623</v>
      </c>
      <c r="AM12" s="3">
        <v>65</v>
      </c>
      <c r="AN12" s="24">
        <v>10</v>
      </c>
    </row>
    <row r="13" spans="1:41" x14ac:dyDescent="0.25">
      <c r="A13" s="3" t="s">
        <v>1892</v>
      </c>
      <c r="B13" s="3" t="s">
        <v>864</v>
      </c>
      <c r="C13" s="3" t="s">
        <v>1891</v>
      </c>
      <c r="D13" s="3" t="s">
        <v>1890</v>
      </c>
      <c r="E13" s="3" t="s">
        <v>1889</v>
      </c>
      <c r="F13" s="3" t="s">
        <v>653</v>
      </c>
      <c r="G13" s="4">
        <v>2388</v>
      </c>
      <c r="H13" s="17">
        <f t="shared" si="0"/>
        <v>23.88</v>
      </c>
      <c r="I13" s="3" t="s">
        <v>1888</v>
      </c>
      <c r="J13" s="3" t="s">
        <v>1887</v>
      </c>
      <c r="K13" s="3">
        <v>300639350</v>
      </c>
      <c r="L13" s="3">
        <v>5000</v>
      </c>
      <c r="M13" s="3">
        <v>11000</v>
      </c>
      <c r="O13" s="3" t="s">
        <v>631</v>
      </c>
      <c r="P13" s="3" t="s">
        <v>630</v>
      </c>
      <c r="Q13" s="3">
        <v>80</v>
      </c>
      <c r="R13" s="3" t="s">
        <v>678</v>
      </c>
      <c r="U13" s="3" t="s">
        <v>629</v>
      </c>
      <c r="V13" s="3" t="s">
        <v>641</v>
      </c>
      <c r="W13" s="3" t="s">
        <v>628</v>
      </c>
      <c r="X13" s="3" t="s">
        <v>1008</v>
      </c>
      <c r="Y13" s="3" t="s">
        <v>184</v>
      </c>
      <c r="Z13" s="3" t="s">
        <v>678</v>
      </c>
      <c r="AA13" s="3" t="s">
        <v>821</v>
      </c>
      <c r="AB13" s="3">
        <v>985</v>
      </c>
      <c r="AC13" s="3">
        <v>985</v>
      </c>
      <c r="AE13" s="3">
        <v>6</v>
      </c>
      <c r="AJ13" s="3" t="s">
        <v>623</v>
      </c>
      <c r="AM13" s="3">
        <v>75</v>
      </c>
      <c r="AN13" s="24">
        <v>13</v>
      </c>
    </row>
    <row r="14" spans="1:41" x14ac:dyDescent="0.25">
      <c r="A14" s="3" t="s">
        <v>1886</v>
      </c>
      <c r="B14" s="3" t="s">
        <v>901</v>
      </c>
      <c r="C14" s="3" t="s">
        <v>1885</v>
      </c>
      <c r="D14" s="3" t="s">
        <v>1884</v>
      </c>
      <c r="E14" s="3" t="s">
        <v>1883</v>
      </c>
      <c r="F14" s="3" t="s">
        <v>653</v>
      </c>
      <c r="G14" s="4">
        <v>2097</v>
      </c>
      <c r="H14" s="17">
        <f t="shared" si="0"/>
        <v>20.97</v>
      </c>
      <c r="I14" s="3" t="s">
        <v>1882</v>
      </c>
      <c r="J14" s="3" t="s">
        <v>1881</v>
      </c>
      <c r="K14" s="3">
        <v>206702068</v>
      </c>
      <c r="L14" s="3">
        <v>5000</v>
      </c>
      <c r="M14" s="3">
        <v>25000</v>
      </c>
      <c r="O14" s="3" t="s">
        <v>631</v>
      </c>
      <c r="P14" s="3" t="s">
        <v>630</v>
      </c>
      <c r="Q14" s="3">
        <v>80</v>
      </c>
      <c r="R14" s="3" t="s">
        <v>678</v>
      </c>
      <c r="U14" s="3" t="s">
        <v>629</v>
      </c>
      <c r="V14" s="3" t="s">
        <v>641</v>
      </c>
      <c r="W14" s="3" t="s">
        <v>628</v>
      </c>
      <c r="X14" s="3" t="s">
        <v>1008</v>
      </c>
      <c r="Y14" s="3" t="s">
        <v>184</v>
      </c>
      <c r="Z14" s="3" t="s">
        <v>678</v>
      </c>
      <c r="AA14" s="3" t="s">
        <v>821</v>
      </c>
      <c r="AB14" s="3">
        <v>1323</v>
      </c>
      <c r="AC14" s="3">
        <v>1323</v>
      </c>
      <c r="AE14" s="3">
        <v>2</v>
      </c>
      <c r="AJ14" s="3" t="s">
        <v>623</v>
      </c>
      <c r="AM14" s="3">
        <v>90</v>
      </c>
      <c r="AN14" s="24">
        <v>18</v>
      </c>
    </row>
    <row r="15" spans="1:41" x14ac:dyDescent="0.25">
      <c r="A15" s="3" t="s">
        <v>1880</v>
      </c>
      <c r="B15" s="3" t="s">
        <v>857</v>
      </c>
      <c r="C15" s="3" t="s">
        <v>1879</v>
      </c>
      <c r="D15" s="3" t="s">
        <v>1878</v>
      </c>
      <c r="E15" s="3" t="s">
        <v>1877</v>
      </c>
      <c r="F15" s="3" t="s">
        <v>634</v>
      </c>
      <c r="G15" s="4">
        <v>4996</v>
      </c>
      <c r="H15" s="17">
        <f t="shared" si="0"/>
        <v>49.96</v>
      </c>
      <c r="I15" s="3" t="s">
        <v>1876</v>
      </c>
      <c r="J15" s="3" t="s">
        <v>1673</v>
      </c>
      <c r="K15" s="3">
        <v>206879138</v>
      </c>
      <c r="L15" s="3">
        <v>2700</v>
      </c>
      <c r="M15" s="3">
        <v>25000</v>
      </c>
      <c r="O15" s="3" t="s">
        <v>631</v>
      </c>
      <c r="P15" s="3" t="s">
        <v>630</v>
      </c>
      <c r="Q15" s="3">
        <v>80</v>
      </c>
      <c r="R15" s="3" t="s">
        <v>626</v>
      </c>
      <c r="U15" s="3" t="s">
        <v>629</v>
      </c>
      <c r="V15" s="3" t="s">
        <v>641</v>
      </c>
      <c r="W15" s="3" t="s">
        <v>628</v>
      </c>
      <c r="X15" s="3" t="s">
        <v>776</v>
      </c>
      <c r="Y15" s="3" t="s">
        <v>65</v>
      </c>
      <c r="Z15" s="3" t="s">
        <v>626</v>
      </c>
      <c r="AA15" s="3" t="s">
        <v>821</v>
      </c>
      <c r="AB15" s="3">
        <v>650</v>
      </c>
      <c r="AC15" s="3">
        <v>650</v>
      </c>
      <c r="AE15" s="3">
        <v>5</v>
      </c>
      <c r="AJ15" s="3" t="s">
        <v>623</v>
      </c>
      <c r="AM15" s="3">
        <v>65</v>
      </c>
      <c r="AN15" s="24">
        <v>9</v>
      </c>
    </row>
    <row r="16" spans="1:41" x14ac:dyDescent="0.25">
      <c r="A16" s="3" t="s">
        <v>1875</v>
      </c>
      <c r="B16" s="3" t="s">
        <v>971</v>
      </c>
      <c r="C16" s="3" t="s">
        <v>1874</v>
      </c>
      <c r="D16" s="3" t="s">
        <v>1873</v>
      </c>
      <c r="E16" s="3" t="s">
        <v>1872</v>
      </c>
      <c r="F16" s="3" t="s">
        <v>634</v>
      </c>
      <c r="G16" s="4">
        <v>9996</v>
      </c>
      <c r="H16" s="17">
        <f t="shared" si="0"/>
        <v>99.96</v>
      </c>
      <c r="I16" s="3" t="s">
        <v>1871</v>
      </c>
      <c r="J16" s="3" t="s">
        <v>1870</v>
      </c>
      <c r="K16" s="3">
        <v>206879128</v>
      </c>
      <c r="L16" s="3">
        <v>2700</v>
      </c>
      <c r="M16" s="3">
        <v>25000</v>
      </c>
      <c r="O16" s="3" t="s">
        <v>631</v>
      </c>
      <c r="P16" s="3" t="s">
        <v>630</v>
      </c>
      <c r="Q16" s="3">
        <v>80</v>
      </c>
      <c r="R16" s="3" t="s">
        <v>626</v>
      </c>
      <c r="U16" s="3" t="s">
        <v>629</v>
      </c>
      <c r="V16" s="3" t="s">
        <v>641</v>
      </c>
      <c r="W16" s="3" t="s">
        <v>628</v>
      </c>
      <c r="X16" s="3" t="s">
        <v>776</v>
      </c>
      <c r="Y16" s="3" t="s">
        <v>65</v>
      </c>
      <c r="Z16" s="3" t="s">
        <v>626</v>
      </c>
      <c r="AA16" s="3" t="s">
        <v>821</v>
      </c>
      <c r="AB16" s="3">
        <v>650</v>
      </c>
      <c r="AC16" s="3">
        <v>650</v>
      </c>
      <c r="AE16" s="3">
        <v>10</v>
      </c>
      <c r="AJ16" s="3" t="s">
        <v>623</v>
      </c>
      <c r="AM16" s="3">
        <v>65</v>
      </c>
      <c r="AN16" s="24">
        <v>9</v>
      </c>
    </row>
    <row r="17" spans="1:40" x14ac:dyDescent="0.25">
      <c r="A17" s="3" t="s">
        <v>1869</v>
      </c>
      <c r="B17" s="3" t="s">
        <v>857</v>
      </c>
      <c r="C17" s="3" t="s">
        <v>1868</v>
      </c>
      <c r="D17" s="3" t="s">
        <v>1867</v>
      </c>
      <c r="E17" s="3" t="s">
        <v>1866</v>
      </c>
      <c r="F17" s="3" t="s">
        <v>29</v>
      </c>
      <c r="G17" s="4">
        <v>2749</v>
      </c>
      <c r="H17" s="17">
        <f t="shared" si="0"/>
        <v>27.49</v>
      </c>
      <c r="I17" s="3" t="s">
        <v>1865</v>
      </c>
      <c r="J17" s="3" t="s">
        <v>1864</v>
      </c>
      <c r="K17" s="3">
        <v>205386998</v>
      </c>
      <c r="L17" s="3">
        <v>2700</v>
      </c>
      <c r="M17" s="3">
        <v>20000</v>
      </c>
      <c r="O17" s="3" t="s">
        <v>631</v>
      </c>
      <c r="P17" s="3" t="s">
        <v>630</v>
      </c>
      <c r="Q17" s="3">
        <v>82</v>
      </c>
      <c r="R17" s="3" t="s">
        <v>626</v>
      </c>
      <c r="U17" s="3" t="s">
        <v>629</v>
      </c>
      <c r="W17" s="3" t="s">
        <v>628</v>
      </c>
      <c r="X17" s="3" t="s">
        <v>1282</v>
      </c>
      <c r="Y17" s="3" t="s">
        <v>65</v>
      </c>
      <c r="Z17" s="3" t="s">
        <v>626</v>
      </c>
      <c r="AA17" s="3" t="s">
        <v>821</v>
      </c>
      <c r="AB17" s="3">
        <v>650</v>
      </c>
      <c r="AC17" s="3">
        <v>650</v>
      </c>
      <c r="AE17" s="3">
        <v>6</v>
      </c>
      <c r="AJ17" s="3" t="s">
        <v>623</v>
      </c>
      <c r="AM17" s="3">
        <v>65</v>
      </c>
      <c r="AN17" s="24">
        <v>10</v>
      </c>
    </row>
    <row r="18" spans="1:40" x14ac:dyDescent="0.25">
      <c r="A18" s="3" t="s">
        <v>1863</v>
      </c>
      <c r="B18" s="3" t="s">
        <v>864</v>
      </c>
      <c r="C18" s="3" t="s">
        <v>1862</v>
      </c>
      <c r="D18" s="27" t="s">
        <v>1861</v>
      </c>
      <c r="E18" s="3" t="s">
        <v>1860</v>
      </c>
      <c r="F18" s="3" t="s">
        <v>1839</v>
      </c>
      <c r="G18" s="4">
        <v>3900</v>
      </c>
      <c r="H18" s="17">
        <f t="shared" si="0"/>
        <v>39</v>
      </c>
      <c r="I18" s="3" t="s">
        <v>1859</v>
      </c>
      <c r="J18" s="3" t="s">
        <v>1858</v>
      </c>
      <c r="K18" s="3">
        <v>206639147</v>
      </c>
      <c r="L18" s="3">
        <v>3000</v>
      </c>
      <c r="M18" s="3">
        <v>30000</v>
      </c>
      <c r="O18" s="3" t="s">
        <v>631</v>
      </c>
      <c r="P18" s="3" t="s">
        <v>630</v>
      </c>
      <c r="R18" s="3" t="s">
        <v>722</v>
      </c>
      <c r="U18" s="3" t="s">
        <v>642</v>
      </c>
      <c r="V18" s="3" t="s">
        <v>641</v>
      </c>
      <c r="X18" s="3" t="s">
        <v>776</v>
      </c>
      <c r="Y18" s="3" t="s">
        <v>184</v>
      </c>
      <c r="Z18" s="3" t="s">
        <v>626</v>
      </c>
      <c r="AA18" s="3" t="s">
        <v>821</v>
      </c>
      <c r="AB18" s="3">
        <v>1200</v>
      </c>
      <c r="AC18" s="3">
        <v>1200</v>
      </c>
      <c r="AD18" s="3">
        <v>1</v>
      </c>
      <c r="AE18" s="3">
        <v>1</v>
      </c>
      <c r="AJ18" s="3" t="s">
        <v>623</v>
      </c>
      <c r="AM18" s="3">
        <v>90</v>
      </c>
      <c r="AN18" s="24">
        <v>15.5</v>
      </c>
    </row>
    <row r="19" spans="1:40" x14ac:dyDescent="0.25">
      <c r="A19" s="3" t="s">
        <v>1857</v>
      </c>
      <c r="B19" s="3" t="s">
        <v>864</v>
      </c>
      <c r="C19" s="3" t="s">
        <v>1856</v>
      </c>
      <c r="D19" s="3" t="s">
        <v>1855</v>
      </c>
      <c r="E19" s="3" t="s">
        <v>1854</v>
      </c>
      <c r="F19" s="3" t="s">
        <v>1847</v>
      </c>
      <c r="G19" s="4">
        <v>1797</v>
      </c>
      <c r="H19" s="17">
        <f t="shared" si="0"/>
        <v>17.97</v>
      </c>
      <c r="I19" s="3" t="s">
        <v>1853</v>
      </c>
      <c r="J19" s="3" t="s">
        <v>1852</v>
      </c>
      <c r="K19" s="3">
        <v>207037319</v>
      </c>
      <c r="L19" s="3">
        <v>2700</v>
      </c>
      <c r="M19" s="3">
        <v>25000</v>
      </c>
      <c r="O19" s="3" t="s">
        <v>1844</v>
      </c>
      <c r="P19" s="3" t="s">
        <v>630</v>
      </c>
      <c r="Q19" s="3">
        <v>82</v>
      </c>
      <c r="R19" s="3" t="s">
        <v>626</v>
      </c>
      <c r="U19" s="3" t="s">
        <v>629</v>
      </c>
      <c r="V19" s="3" t="s">
        <v>641</v>
      </c>
      <c r="X19" s="3" t="s">
        <v>776</v>
      </c>
      <c r="Y19" s="3" t="s">
        <v>65</v>
      </c>
      <c r="Z19" s="3" t="s">
        <v>799</v>
      </c>
      <c r="AA19" s="3" t="s">
        <v>821</v>
      </c>
      <c r="AB19" s="3">
        <v>650</v>
      </c>
      <c r="AC19" s="3">
        <v>650</v>
      </c>
      <c r="AD19" s="3">
        <v>3</v>
      </c>
      <c r="AE19" s="3">
        <v>3</v>
      </c>
      <c r="AJ19" s="3" t="s">
        <v>623</v>
      </c>
      <c r="AM19" s="3">
        <v>65</v>
      </c>
      <c r="AN19" s="24">
        <v>10</v>
      </c>
    </row>
    <row r="20" spans="1:40" x14ac:dyDescent="0.25">
      <c r="A20" s="3" t="s">
        <v>1851</v>
      </c>
      <c r="B20" s="3" t="s">
        <v>864</v>
      </c>
      <c r="C20" s="3" t="s">
        <v>1850</v>
      </c>
      <c r="D20" s="3" t="s">
        <v>1849</v>
      </c>
      <c r="E20" s="3" t="s">
        <v>1848</v>
      </c>
      <c r="F20" s="3" t="s">
        <v>1847</v>
      </c>
      <c r="G20" s="4">
        <v>23997</v>
      </c>
      <c r="H20" s="17">
        <f t="shared" si="0"/>
        <v>239.97</v>
      </c>
      <c r="I20" s="3" t="s">
        <v>1846</v>
      </c>
      <c r="J20" s="3" t="s">
        <v>1845</v>
      </c>
      <c r="K20" s="3">
        <v>207037343</v>
      </c>
      <c r="L20" s="3">
        <v>2700</v>
      </c>
      <c r="M20" s="3">
        <v>25000</v>
      </c>
      <c r="O20" s="3" t="s">
        <v>1844</v>
      </c>
      <c r="P20" s="3" t="s">
        <v>630</v>
      </c>
      <c r="Q20" s="3">
        <v>82</v>
      </c>
      <c r="R20" s="3" t="s">
        <v>626</v>
      </c>
      <c r="U20" s="3" t="s">
        <v>629</v>
      </c>
      <c r="V20" s="3" t="s">
        <v>641</v>
      </c>
      <c r="X20" s="3" t="s">
        <v>776</v>
      </c>
      <c r="Y20" s="3" t="s">
        <v>65</v>
      </c>
      <c r="Z20" s="3" t="s">
        <v>799</v>
      </c>
      <c r="AA20" s="3" t="s">
        <v>821</v>
      </c>
      <c r="AB20" s="3">
        <v>650</v>
      </c>
      <c r="AC20" s="3">
        <v>650</v>
      </c>
      <c r="AD20" s="3">
        <v>48</v>
      </c>
      <c r="AE20" s="3">
        <v>48</v>
      </c>
      <c r="AJ20" s="3" t="s">
        <v>623</v>
      </c>
      <c r="AM20" s="3">
        <v>65</v>
      </c>
      <c r="AN20" s="24">
        <v>10</v>
      </c>
    </row>
    <row r="21" spans="1:40" x14ac:dyDescent="0.25">
      <c r="A21" s="3" t="s">
        <v>1843</v>
      </c>
      <c r="B21" s="3" t="s">
        <v>864</v>
      </c>
      <c r="C21" s="3" t="s">
        <v>1842</v>
      </c>
      <c r="D21" s="3" t="s">
        <v>1841</v>
      </c>
      <c r="E21" s="3" t="s">
        <v>1840</v>
      </c>
      <c r="F21" s="3" t="s">
        <v>1839</v>
      </c>
      <c r="G21" s="4">
        <v>2900</v>
      </c>
      <c r="H21" s="17">
        <f t="shared" si="0"/>
        <v>29</v>
      </c>
      <c r="I21" s="3" t="s">
        <v>1838</v>
      </c>
      <c r="J21" s="3" t="s">
        <v>1837</v>
      </c>
      <c r="K21" s="3">
        <v>206639092</v>
      </c>
      <c r="L21" s="3">
        <v>3000</v>
      </c>
      <c r="M21" s="3">
        <v>35000</v>
      </c>
      <c r="O21" s="3" t="s">
        <v>631</v>
      </c>
      <c r="P21" s="3" t="s">
        <v>630</v>
      </c>
      <c r="R21" s="3" t="s">
        <v>722</v>
      </c>
      <c r="U21" s="3" t="s">
        <v>642</v>
      </c>
      <c r="V21" s="3" t="s">
        <v>641</v>
      </c>
      <c r="X21" s="3" t="s">
        <v>776</v>
      </c>
      <c r="Y21" s="3" t="s">
        <v>65</v>
      </c>
      <c r="Z21" s="3" t="s">
        <v>626</v>
      </c>
      <c r="AA21" s="3" t="s">
        <v>821</v>
      </c>
      <c r="AB21" s="3">
        <v>750</v>
      </c>
      <c r="AC21" s="3">
        <v>750</v>
      </c>
      <c r="AD21" s="3">
        <v>1</v>
      </c>
      <c r="AE21" s="3">
        <v>1</v>
      </c>
      <c r="AJ21" s="3" t="s">
        <v>623</v>
      </c>
      <c r="AM21" s="3">
        <v>75</v>
      </c>
      <c r="AN21" s="24">
        <v>12</v>
      </c>
    </row>
    <row r="22" spans="1:40" x14ac:dyDescent="0.25">
      <c r="A22" s="3" t="s">
        <v>1836</v>
      </c>
      <c r="B22" s="3" t="s">
        <v>845</v>
      </c>
      <c r="C22" s="3" t="s">
        <v>1835</v>
      </c>
      <c r="D22" s="3" t="s">
        <v>1834</v>
      </c>
      <c r="E22" s="3" t="s">
        <v>1833</v>
      </c>
      <c r="F22" s="3" t="s">
        <v>29</v>
      </c>
      <c r="G22" s="4">
        <v>3799</v>
      </c>
      <c r="H22" s="17">
        <f t="shared" si="0"/>
        <v>37.99</v>
      </c>
      <c r="I22" s="3" t="s">
        <v>1401</v>
      </c>
      <c r="J22" s="3" t="s">
        <v>1832</v>
      </c>
      <c r="K22" s="3">
        <v>300243362</v>
      </c>
      <c r="L22" s="3">
        <v>5000</v>
      </c>
      <c r="M22" s="3">
        <v>25000</v>
      </c>
      <c r="O22" s="3" t="s">
        <v>631</v>
      </c>
      <c r="P22" s="3" t="s">
        <v>630</v>
      </c>
      <c r="Q22" s="3">
        <v>82</v>
      </c>
      <c r="R22" s="3" t="s">
        <v>678</v>
      </c>
      <c r="U22" s="3" t="s">
        <v>642</v>
      </c>
      <c r="V22" s="3" t="s">
        <v>641</v>
      </c>
      <c r="W22" s="3" t="s">
        <v>628</v>
      </c>
      <c r="X22" s="3" t="s">
        <v>776</v>
      </c>
      <c r="Y22" s="3" t="s">
        <v>65</v>
      </c>
      <c r="Z22" s="3" t="s">
        <v>678</v>
      </c>
      <c r="AA22" s="3" t="s">
        <v>821</v>
      </c>
      <c r="AB22" s="3">
        <v>700</v>
      </c>
      <c r="AC22" s="3">
        <v>700</v>
      </c>
      <c r="AD22" s="3">
        <v>8</v>
      </c>
      <c r="AE22" s="3">
        <v>8</v>
      </c>
      <c r="AJ22" s="3" t="s">
        <v>623</v>
      </c>
      <c r="AM22" s="3">
        <v>65</v>
      </c>
      <c r="AN22" s="24">
        <v>9</v>
      </c>
    </row>
    <row r="23" spans="1:40" x14ac:dyDescent="0.25">
      <c r="A23" s="3" t="s">
        <v>1831</v>
      </c>
      <c r="B23" s="3" t="s">
        <v>857</v>
      </c>
      <c r="C23" s="3" t="s">
        <v>1830</v>
      </c>
      <c r="D23" s="3" t="s">
        <v>1829</v>
      </c>
      <c r="E23" s="3" t="s">
        <v>1599</v>
      </c>
      <c r="F23" s="3" t="s">
        <v>1592</v>
      </c>
      <c r="G23" s="4">
        <v>6970</v>
      </c>
      <c r="H23" s="17">
        <f t="shared" si="0"/>
        <v>69.7</v>
      </c>
      <c r="I23" s="3" t="s">
        <v>1598</v>
      </c>
      <c r="J23" s="3" t="s">
        <v>1828</v>
      </c>
      <c r="K23" s="3">
        <v>206398795</v>
      </c>
      <c r="L23" s="3">
        <v>2700</v>
      </c>
      <c r="M23" s="3">
        <v>25000</v>
      </c>
      <c r="O23" s="3" t="s">
        <v>982</v>
      </c>
      <c r="P23" s="3" t="s">
        <v>630</v>
      </c>
      <c r="Q23" s="3">
        <v>80</v>
      </c>
      <c r="R23" s="3" t="s">
        <v>626</v>
      </c>
      <c r="U23" s="3" t="s">
        <v>629</v>
      </c>
      <c r="V23" s="3" t="s">
        <v>641</v>
      </c>
      <c r="W23" s="3" t="s">
        <v>628</v>
      </c>
      <c r="X23" s="3" t="s">
        <v>776</v>
      </c>
      <c r="Y23" s="3" t="s">
        <v>65</v>
      </c>
      <c r="Z23" s="3" t="s">
        <v>626</v>
      </c>
      <c r="AA23" s="3" t="s">
        <v>821</v>
      </c>
      <c r="AB23" s="3">
        <v>650</v>
      </c>
      <c r="AC23" s="3">
        <v>650</v>
      </c>
      <c r="AD23" s="3">
        <v>6</v>
      </c>
      <c r="AE23" s="3">
        <v>6</v>
      </c>
      <c r="AJ23" s="3" t="s">
        <v>658</v>
      </c>
      <c r="AM23" s="3">
        <v>65</v>
      </c>
      <c r="AN23" s="24">
        <v>8</v>
      </c>
    </row>
    <row r="24" spans="1:40" x14ac:dyDescent="0.25">
      <c r="A24" s="3" t="s">
        <v>1827</v>
      </c>
      <c r="B24" s="3" t="s">
        <v>828</v>
      </c>
      <c r="C24" s="3" t="s">
        <v>1826</v>
      </c>
      <c r="D24" s="3" t="s">
        <v>1825</v>
      </c>
      <c r="E24" s="3" t="s">
        <v>1454</v>
      </c>
      <c r="F24" s="3" t="s">
        <v>1466</v>
      </c>
      <c r="G24" s="4">
        <v>950</v>
      </c>
      <c r="H24" s="17">
        <f t="shared" si="0"/>
        <v>9.5</v>
      </c>
      <c r="I24" s="3" t="s">
        <v>1824</v>
      </c>
      <c r="J24" s="3" t="s">
        <v>1823</v>
      </c>
      <c r="K24" s="3">
        <v>300832680</v>
      </c>
      <c r="L24" s="3">
        <v>2700</v>
      </c>
      <c r="M24" s="3">
        <v>20000</v>
      </c>
      <c r="O24" s="3" t="s">
        <v>631</v>
      </c>
      <c r="P24" s="3" t="s">
        <v>659</v>
      </c>
      <c r="Q24" s="3">
        <v>80</v>
      </c>
      <c r="R24" s="3" t="s">
        <v>626</v>
      </c>
      <c r="U24" s="3" t="s">
        <v>629</v>
      </c>
      <c r="V24" s="3" t="s">
        <v>641</v>
      </c>
      <c r="W24" s="3" t="s">
        <v>628</v>
      </c>
      <c r="X24" s="3" t="s">
        <v>776</v>
      </c>
      <c r="Y24" s="3" t="s">
        <v>65</v>
      </c>
      <c r="Z24" s="3" t="s">
        <v>626</v>
      </c>
      <c r="AA24" s="3" t="s">
        <v>821</v>
      </c>
      <c r="AB24" s="3">
        <v>650</v>
      </c>
      <c r="AC24" s="3">
        <v>650</v>
      </c>
      <c r="AD24" s="3">
        <v>1</v>
      </c>
      <c r="AE24" s="3">
        <v>1</v>
      </c>
      <c r="AJ24" s="3" t="s">
        <v>658</v>
      </c>
      <c r="AM24" s="3">
        <v>65</v>
      </c>
      <c r="AN24" s="24">
        <v>9</v>
      </c>
    </row>
    <row r="25" spans="1:40" x14ac:dyDescent="0.25">
      <c r="A25" s="3" t="s">
        <v>1822</v>
      </c>
      <c r="B25" s="3" t="s">
        <v>845</v>
      </c>
      <c r="C25" s="3" t="s">
        <v>1821</v>
      </c>
      <c r="D25" s="3" t="s">
        <v>1820</v>
      </c>
      <c r="E25" s="3" t="s">
        <v>956</v>
      </c>
      <c r="F25" s="3" t="s">
        <v>995</v>
      </c>
      <c r="G25" s="4">
        <v>4197</v>
      </c>
      <c r="H25" s="17">
        <f t="shared" si="0"/>
        <v>41.97</v>
      </c>
      <c r="I25" s="3" t="s">
        <v>1819</v>
      </c>
      <c r="J25" s="3" t="s">
        <v>1818</v>
      </c>
      <c r="K25" s="3">
        <v>300273513</v>
      </c>
      <c r="L25" s="3">
        <v>5000</v>
      </c>
      <c r="M25" s="3">
        <v>25000</v>
      </c>
      <c r="O25" s="3" t="s">
        <v>631</v>
      </c>
      <c r="P25" s="3" t="s">
        <v>630</v>
      </c>
      <c r="Q25" s="3">
        <v>80</v>
      </c>
      <c r="R25" s="3" t="s">
        <v>678</v>
      </c>
      <c r="U25" s="3" t="s">
        <v>642</v>
      </c>
      <c r="V25" s="3" t="s">
        <v>641</v>
      </c>
      <c r="W25" s="3" t="s">
        <v>628</v>
      </c>
      <c r="X25" s="3" t="s">
        <v>776</v>
      </c>
      <c r="Y25" s="3" t="s">
        <v>65</v>
      </c>
      <c r="Z25" s="3" t="s">
        <v>678</v>
      </c>
      <c r="AA25" s="3" t="s">
        <v>821</v>
      </c>
      <c r="AB25" s="3">
        <v>780</v>
      </c>
      <c r="AC25" s="3">
        <v>780</v>
      </c>
      <c r="AD25" s="3">
        <v>6</v>
      </c>
      <c r="AE25" s="3">
        <v>6</v>
      </c>
      <c r="AJ25" s="3" t="s">
        <v>623</v>
      </c>
      <c r="AM25" s="3">
        <v>65</v>
      </c>
      <c r="AN25" s="24">
        <v>9</v>
      </c>
    </row>
    <row r="26" spans="1:40" x14ac:dyDescent="0.25">
      <c r="A26" s="3" t="s">
        <v>1817</v>
      </c>
      <c r="B26" s="3" t="s">
        <v>899</v>
      </c>
      <c r="C26" s="3" t="s">
        <v>1816</v>
      </c>
      <c r="D26" s="3" t="s">
        <v>1815</v>
      </c>
      <c r="E26" s="3" t="s">
        <v>1814</v>
      </c>
      <c r="F26" s="3" t="s">
        <v>668</v>
      </c>
      <c r="G26" s="4">
        <v>11365</v>
      </c>
      <c r="H26" s="17">
        <f t="shared" si="0"/>
        <v>113.65</v>
      </c>
      <c r="I26" s="3" t="s">
        <v>1813</v>
      </c>
      <c r="J26" s="3" t="s">
        <v>1812</v>
      </c>
      <c r="K26" s="3">
        <v>206619511</v>
      </c>
      <c r="L26" s="3">
        <v>2700</v>
      </c>
      <c r="M26" s="3">
        <v>25000</v>
      </c>
      <c r="O26" s="3" t="s">
        <v>631</v>
      </c>
      <c r="P26" s="3" t="s">
        <v>630</v>
      </c>
      <c r="Q26" s="3">
        <v>80</v>
      </c>
      <c r="R26" s="3" t="s">
        <v>626</v>
      </c>
      <c r="U26" s="3" t="s">
        <v>642</v>
      </c>
      <c r="V26" s="3" t="s">
        <v>641</v>
      </c>
      <c r="W26" s="3" t="s">
        <v>628</v>
      </c>
      <c r="X26" s="3" t="s">
        <v>880</v>
      </c>
      <c r="Y26" s="3" t="s">
        <v>991</v>
      </c>
      <c r="Z26" s="3" t="s">
        <v>626</v>
      </c>
      <c r="AA26" s="3" t="s">
        <v>821</v>
      </c>
      <c r="AB26" s="3">
        <v>400</v>
      </c>
      <c r="AC26" s="3">
        <v>400</v>
      </c>
      <c r="AD26" s="3">
        <v>12</v>
      </c>
      <c r="AE26" s="11">
        <v>12</v>
      </c>
      <c r="AJ26" s="3" t="s">
        <v>658</v>
      </c>
      <c r="AM26" s="3">
        <v>40</v>
      </c>
      <c r="AN26" s="24">
        <v>6.5</v>
      </c>
    </row>
    <row r="27" spans="1:40" x14ac:dyDescent="0.25">
      <c r="A27" s="3" t="s">
        <v>1811</v>
      </c>
      <c r="B27" s="3" t="s">
        <v>959</v>
      </c>
      <c r="C27" s="3" t="s">
        <v>1810</v>
      </c>
      <c r="D27" s="3" t="s">
        <v>1809</v>
      </c>
      <c r="E27" s="3" t="s">
        <v>1808</v>
      </c>
      <c r="F27" s="3" t="s">
        <v>995</v>
      </c>
      <c r="G27" s="4">
        <v>3997</v>
      </c>
      <c r="H27" s="17">
        <f t="shared" si="0"/>
        <v>39.97</v>
      </c>
      <c r="I27" s="3" t="s">
        <v>1133</v>
      </c>
      <c r="J27" s="3" t="s">
        <v>1807</v>
      </c>
      <c r="K27" s="3">
        <v>300958112</v>
      </c>
      <c r="L27" s="3">
        <v>3000</v>
      </c>
      <c r="M27" s="3">
        <v>25000</v>
      </c>
      <c r="O27" s="3" t="s">
        <v>631</v>
      </c>
      <c r="P27" s="3" t="s">
        <v>630</v>
      </c>
      <c r="Q27" s="3">
        <v>80</v>
      </c>
      <c r="R27" s="3" t="s">
        <v>722</v>
      </c>
      <c r="U27" s="3" t="s">
        <v>642</v>
      </c>
      <c r="V27" s="3" t="s">
        <v>641</v>
      </c>
      <c r="W27" s="3" t="s">
        <v>628</v>
      </c>
      <c r="X27" s="3" t="s">
        <v>776</v>
      </c>
      <c r="Y27" s="3" t="s">
        <v>56</v>
      </c>
      <c r="Z27" s="3" t="s">
        <v>722</v>
      </c>
      <c r="AA27" s="3" t="s">
        <v>821</v>
      </c>
      <c r="AB27" s="3">
        <v>540</v>
      </c>
      <c r="AC27" s="3">
        <v>540</v>
      </c>
      <c r="AD27" s="3">
        <v>6</v>
      </c>
      <c r="AE27" s="3">
        <v>6</v>
      </c>
      <c r="AJ27" s="3" t="s">
        <v>623</v>
      </c>
      <c r="AM27" s="3">
        <v>50</v>
      </c>
      <c r="AN27" s="24">
        <v>6.5</v>
      </c>
    </row>
    <row r="28" spans="1:40" x14ac:dyDescent="0.25">
      <c r="A28" s="3" t="s">
        <v>1806</v>
      </c>
      <c r="B28" s="3" t="s">
        <v>901</v>
      </c>
      <c r="C28" s="3" t="s">
        <v>1805</v>
      </c>
      <c r="D28" s="3" t="s">
        <v>1804</v>
      </c>
      <c r="E28" s="3" t="s">
        <v>1803</v>
      </c>
      <c r="F28" s="3" t="s">
        <v>653</v>
      </c>
      <c r="G28" s="4">
        <v>2597</v>
      </c>
      <c r="H28" s="17">
        <f t="shared" si="0"/>
        <v>25.97</v>
      </c>
      <c r="I28" s="3" t="s">
        <v>1787</v>
      </c>
      <c r="J28" s="3" t="s">
        <v>1802</v>
      </c>
      <c r="K28" s="3">
        <v>206702047</v>
      </c>
      <c r="L28" s="3">
        <v>2700</v>
      </c>
      <c r="M28" s="3">
        <v>25000</v>
      </c>
      <c r="O28" s="3" t="s">
        <v>631</v>
      </c>
      <c r="P28" s="3" t="s">
        <v>630</v>
      </c>
      <c r="Q28" s="3">
        <v>80</v>
      </c>
      <c r="R28" s="3" t="s">
        <v>626</v>
      </c>
      <c r="U28" s="3" t="s">
        <v>629</v>
      </c>
      <c r="V28" s="3" t="s">
        <v>641</v>
      </c>
      <c r="W28" s="3" t="s">
        <v>628</v>
      </c>
      <c r="X28" s="3" t="s">
        <v>1008</v>
      </c>
      <c r="Y28" s="3" t="s">
        <v>184</v>
      </c>
      <c r="Z28" s="3" t="s">
        <v>626</v>
      </c>
      <c r="AA28" s="3" t="s">
        <v>821</v>
      </c>
      <c r="AB28" s="3">
        <v>938</v>
      </c>
      <c r="AC28" s="3">
        <v>938</v>
      </c>
      <c r="AD28" s="3">
        <v>3</v>
      </c>
      <c r="AE28" s="3">
        <v>3</v>
      </c>
      <c r="AJ28" s="3" t="s">
        <v>623</v>
      </c>
      <c r="AM28" s="3">
        <v>75</v>
      </c>
      <c r="AN28" s="24">
        <v>13.5</v>
      </c>
    </row>
    <row r="29" spans="1:40" x14ac:dyDescent="0.25">
      <c r="A29" s="3" t="s">
        <v>1801</v>
      </c>
      <c r="B29" s="3" t="s">
        <v>886</v>
      </c>
      <c r="C29" s="3" t="s">
        <v>1800</v>
      </c>
      <c r="D29" s="3" t="s">
        <v>1799</v>
      </c>
      <c r="E29" s="3" t="s">
        <v>1798</v>
      </c>
      <c r="F29" s="3" t="s">
        <v>645</v>
      </c>
      <c r="G29" s="4">
        <v>2397</v>
      </c>
      <c r="H29" s="17">
        <f t="shared" si="0"/>
        <v>23.97</v>
      </c>
      <c r="I29" s="3" t="s">
        <v>994</v>
      </c>
      <c r="J29" s="3" t="s">
        <v>1797</v>
      </c>
      <c r="K29" s="3">
        <v>207202977</v>
      </c>
      <c r="L29" s="3">
        <v>2700</v>
      </c>
      <c r="M29" s="3">
        <v>15000</v>
      </c>
      <c r="O29" s="3" t="s">
        <v>631</v>
      </c>
      <c r="P29" s="3" t="s">
        <v>630</v>
      </c>
      <c r="Q29" s="3">
        <v>90</v>
      </c>
      <c r="R29" s="3" t="s">
        <v>626</v>
      </c>
      <c r="U29" s="3" t="s">
        <v>642</v>
      </c>
      <c r="V29" s="3" t="s">
        <v>641</v>
      </c>
      <c r="W29" s="3" t="s">
        <v>628</v>
      </c>
      <c r="X29" s="3" t="s">
        <v>776</v>
      </c>
      <c r="Y29" s="3" t="s">
        <v>184</v>
      </c>
      <c r="Z29" s="3" t="s">
        <v>1632</v>
      </c>
      <c r="AA29" s="3" t="s">
        <v>821</v>
      </c>
      <c r="AB29" s="3">
        <v>800</v>
      </c>
      <c r="AC29" s="3">
        <v>800</v>
      </c>
      <c r="AD29" s="3">
        <v>1</v>
      </c>
      <c r="AE29" s="3">
        <v>1</v>
      </c>
      <c r="AJ29" s="3" t="s">
        <v>623</v>
      </c>
      <c r="AM29" s="3">
        <v>65</v>
      </c>
      <c r="AN29" s="24">
        <v>13</v>
      </c>
    </row>
    <row r="30" spans="1:40" x14ac:dyDescent="0.25">
      <c r="A30" s="3" t="s">
        <v>1796</v>
      </c>
      <c r="B30" s="3" t="s">
        <v>878</v>
      </c>
      <c r="C30" s="3" t="s">
        <v>1795</v>
      </c>
      <c r="D30" s="3" t="s">
        <v>1794</v>
      </c>
      <c r="E30" s="3" t="s">
        <v>1007</v>
      </c>
      <c r="F30" s="3" t="s">
        <v>995</v>
      </c>
      <c r="G30" s="4">
        <v>3575</v>
      </c>
      <c r="H30" s="17">
        <f t="shared" si="0"/>
        <v>35.75</v>
      </c>
      <c r="I30" s="3" t="s">
        <v>1793</v>
      </c>
      <c r="J30" s="3" t="s">
        <v>1792</v>
      </c>
      <c r="K30" s="3">
        <v>300273520</v>
      </c>
      <c r="L30" s="3">
        <v>2700</v>
      </c>
      <c r="M30" s="3">
        <v>25000</v>
      </c>
      <c r="O30" s="3" t="s">
        <v>631</v>
      </c>
      <c r="P30" s="3" t="s">
        <v>630</v>
      </c>
      <c r="Q30" s="3">
        <v>80</v>
      </c>
      <c r="R30" s="3" t="s">
        <v>626</v>
      </c>
      <c r="U30" s="3" t="s">
        <v>642</v>
      </c>
      <c r="V30" s="3" t="s">
        <v>641</v>
      </c>
      <c r="W30" s="3" t="s">
        <v>628</v>
      </c>
      <c r="X30" s="3" t="s">
        <v>776</v>
      </c>
      <c r="Y30" s="3" t="s">
        <v>27</v>
      </c>
      <c r="Z30" s="3" t="s">
        <v>626</v>
      </c>
      <c r="AA30" s="3" t="s">
        <v>821</v>
      </c>
      <c r="AB30" s="3">
        <v>650</v>
      </c>
      <c r="AC30" s="3">
        <v>650</v>
      </c>
      <c r="AD30" s="3">
        <v>6</v>
      </c>
      <c r="AE30" s="3">
        <v>6</v>
      </c>
      <c r="AJ30" s="3" t="s">
        <v>623</v>
      </c>
      <c r="AM30" s="3">
        <v>65</v>
      </c>
      <c r="AN30" s="24">
        <v>8</v>
      </c>
    </row>
    <row r="31" spans="1:40" x14ac:dyDescent="0.25">
      <c r="A31" s="3" t="s">
        <v>1791</v>
      </c>
      <c r="B31" s="3" t="s">
        <v>901</v>
      </c>
      <c r="C31" s="3" t="s">
        <v>1790</v>
      </c>
      <c r="D31" s="3" t="s">
        <v>1789</v>
      </c>
      <c r="E31" s="3" t="s">
        <v>1788</v>
      </c>
      <c r="F31" s="3" t="s">
        <v>371</v>
      </c>
      <c r="G31" s="4">
        <v>2597</v>
      </c>
      <c r="H31" s="17">
        <f t="shared" si="0"/>
        <v>25.97</v>
      </c>
      <c r="I31" s="3" t="s">
        <v>1787</v>
      </c>
      <c r="J31" s="3" t="s">
        <v>1786</v>
      </c>
      <c r="K31" s="3">
        <v>207086712</v>
      </c>
      <c r="L31" s="3">
        <v>5000</v>
      </c>
      <c r="M31" s="3">
        <v>25000</v>
      </c>
      <c r="O31" s="3" t="s">
        <v>631</v>
      </c>
      <c r="P31" s="3" t="s">
        <v>630</v>
      </c>
      <c r="Q31" s="3">
        <v>85</v>
      </c>
      <c r="R31" s="3" t="s">
        <v>678</v>
      </c>
      <c r="U31" s="3" t="s">
        <v>642</v>
      </c>
      <c r="V31" s="3" t="s">
        <v>641</v>
      </c>
      <c r="W31" s="3" t="s">
        <v>628</v>
      </c>
      <c r="X31" s="3" t="s">
        <v>1008</v>
      </c>
      <c r="Y31" s="3" t="s">
        <v>65</v>
      </c>
      <c r="Z31" s="3" t="s">
        <v>678</v>
      </c>
      <c r="AA31" s="3" t="s">
        <v>821</v>
      </c>
      <c r="AB31" s="3">
        <v>670</v>
      </c>
      <c r="AC31" s="3">
        <v>670</v>
      </c>
      <c r="AD31" s="3">
        <v>3</v>
      </c>
      <c r="AE31" s="3">
        <v>3</v>
      </c>
      <c r="AJ31" s="3" t="s">
        <v>623</v>
      </c>
      <c r="AM31" s="3">
        <v>65</v>
      </c>
      <c r="AN31" s="24">
        <v>7</v>
      </c>
    </row>
    <row r="32" spans="1:40" x14ac:dyDescent="0.25">
      <c r="A32" s="3" t="s">
        <v>1785</v>
      </c>
      <c r="B32" s="3" t="s">
        <v>959</v>
      </c>
      <c r="C32" s="3" t="s">
        <v>1784</v>
      </c>
      <c r="D32" s="3" t="s">
        <v>1783</v>
      </c>
      <c r="E32" s="3" t="s">
        <v>1782</v>
      </c>
      <c r="F32" s="3" t="s">
        <v>29</v>
      </c>
      <c r="G32" s="4">
        <v>4299</v>
      </c>
      <c r="H32" s="17">
        <f t="shared" si="0"/>
        <v>42.99</v>
      </c>
      <c r="I32" s="3" t="s">
        <v>1714</v>
      </c>
      <c r="J32" s="3" t="s">
        <v>1781</v>
      </c>
      <c r="K32" s="3">
        <v>300243394</v>
      </c>
      <c r="L32" s="3">
        <v>5000</v>
      </c>
      <c r="M32" s="3">
        <v>10000</v>
      </c>
      <c r="O32" s="3" t="s">
        <v>631</v>
      </c>
      <c r="P32" s="3" t="s">
        <v>630</v>
      </c>
      <c r="Q32" s="3">
        <v>80</v>
      </c>
      <c r="R32" s="3" t="s">
        <v>678</v>
      </c>
      <c r="U32" s="3" t="s">
        <v>642</v>
      </c>
      <c r="V32" s="3" t="s">
        <v>641</v>
      </c>
      <c r="W32" s="3" t="s">
        <v>628</v>
      </c>
      <c r="X32" s="3" t="s">
        <v>650</v>
      </c>
      <c r="Y32" s="3" t="s">
        <v>65</v>
      </c>
      <c r="Z32" s="3" t="s">
        <v>678</v>
      </c>
      <c r="AA32" s="3" t="s">
        <v>821</v>
      </c>
      <c r="AB32" s="3">
        <v>700</v>
      </c>
      <c r="AC32" s="3">
        <v>700</v>
      </c>
      <c r="AD32" s="3">
        <v>12</v>
      </c>
      <c r="AE32" s="3">
        <v>12</v>
      </c>
      <c r="AJ32" s="3" t="s">
        <v>623</v>
      </c>
      <c r="AM32" s="3">
        <v>65</v>
      </c>
      <c r="AN32" s="24">
        <v>8</v>
      </c>
    </row>
    <row r="33" spans="1:40" x14ac:dyDescent="0.25">
      <c r="A33" s="3" t="s">
        <v>1780</v>
      </c>
      <c r="B33" s="3" t="s">
        <v>837</v>
      </c>
      <c r="C33" s="3" t="s">
        <v>1779</v>
      </c>
      <c r="D33" s="3" t="s">
        <v>1778</v>
      </c>
      <c r="E33" s="3" t="s">
        <v>1777</v>
      </c>
      <c r="F33" s="3" t="s">
        <v>653</v>
      </c>
      <c r="G33" s="4">
        <v>272</v>
      </c>
      <c r="H33" s="17">
        <f t="shared" si="0"/>
        <v>2.72</v>
      </c>
      <c r="I33" s="3" t="s">
        <v>1776</v>
      </c>
      <c r="J33" s="3" t="s">
        <v>1775</v>
      </c>
      <c r="K33" s="3">
        <v>206344872</v>
      </c>
      <c r="L33" s="3">
        <v>5000</v>
      </c>
      <c r="M33" s="3">
        <v>25000</v>
      </c>
      <c r="O33" s="3" t="s">
        <v>631</v>
      </c>
      <c r="P33" s="3" t="s">
        <v>630</v>
      </c>
      <c r="Q33" s="3">
        <v>80</v>
      </c>
      <c r="R33" s="3" t="s">
        <v>678</v>
      </c>
      <c r="U33" s="3" t="s">
        <v>629</v>
      </c>
      <c r="V33" s="3" t="s">
        <v>641</v>
      </c>
      <c r="W33" s="3" t="s">
        <v>628</v>
      </c>
      <c r="X33" s="3" t="s">
        <v>1008</v>
      </c>
      <c r="Y33" s="3" t="s">
        <v>56</v>
      </c>
      <c r="Z33" s="3" t="s">
        <v>678</v>
      </c>
      <c r="AA33" s="3" t="s">
        <v>821</v>
      </c>
      <c r="AB33" s="3">
        <v>550</v>
      </c>
      <c r="AC33" s="3">
        <v>550</v>
      </c>
      <c r="AD33" s="3">
        <v>1</v>
      </c>
      <c r="AE33" s="3">
        <v>1</v>
      </c>
      <c r="AJ33" s="3" t="s">
        <v>623</v>
      </c>
      <c r="AM33" s="3">
        <v>50</v>
      </c>
      <c r="AN33" s="24">
        <v>7</v>
      </c>
    </row>
    <row r="34" spans="1:40" x14ac:dyDescent="0.25">
      <c r="A34" s="3" t="s">
        <v>1774</v>
      </c>
      <c r="B34" s="3" t="s">
        <v>828</v>
      </c>
      <c r="C34" s="3" t="s">
        <v>1773</v>
      </c>
      <c r="D34" s="3" t="s">
        <v>1772</v>
      </c>
      <c r="E34" s="3" t="s">
        <v>1771</v>
      </c>
      <c r="F34" s="3" t="s">
        <v>995</v>
      </c>
      <c r="G34" s="4">
        <v>2062</v>
      </c>
      <c r="H34" s="17">
        <f t="shared" si="0"/>
        <v>20.62</v>
      </c>
      <c r="I34" s="3" t="s">
        <v>1770</v>
      </c>
      <c r="J34" s="3" t="s">
        <v>1769</v>
      </c>
      <c r="K34" s="3">
        <v>206481340</v>
      </c>
      <c r="L34" s="3">
        <v>3000</v>
      </c>
      <c r="M34" s="3">
        <v>25000</v>
      </c>
      <c r="O34" s="3" t="s">
        <v>631</v>
      </c>
      <c r="P34" s="3" t="s">
        <v>630</v>
      </c>
      <c r="Q34" s="3">
        <v>80</v>
      </c>
      <c r="R34" s="3" t="s">
        <v>722</v>
      </c>
      <c r="U34" s="3" t="s">
        <v>629</v>
      </c>
      <c r="V34" s="3" t="s">
        <v>641</v>
      </c>
      <c r="W34" s="3" t="s">
        <v>628</v>
      </c>
      <c r="X34" s="3" t="s">
        <v>776</v>
      </c>
      <c r="Y34" s="3" t="s">
        <v>1</v>
      </c>
      <c r="Z34" s="3" t="s">
        <v>722</v>
      </c>
      <c r="AA34" s="3" t="s">
        <v>821</v>
      </c>
      <c r="AB34" s="3">
        <v>930</v>
      </c>
      <c r="AC34" s="3">
        <v>930</v>
      </c>
      <c r="AD34" s="3">
        <v>1</v>
      </c>
      <c r="AE34" s="3">
        <v>1</v>
      </c>
      <c r="AJ34" s="3" t="s">
        <v>658</v>
      </c>
      <c r="AM34" s="3">
        <v>70</v>
      </c>
      <c r="AN34" s="24">
        <v>12</v>
      </c>
    </row>
    <row r="35" spans="1:40" x14ac:dyDescent="0.25">
      <c r="A35" s="3" t="s">
        <v>1768</v>
      </c>
      <c r="B35" s="3" t="s">
        <v>899</v>
      </c>
      <c r="C35" s="3" t="s">
        <v>1767</v>
      </c>
      <c r="D35" s="3" t="s">
        <v>1766</v>
      </c>
      <c r="E35" s="3" t="s">
        <v>1765</v>
      </c>
      <c r="F35" s="3" t="s">
        <v>634</v>
      </c>
      <c r="G35" s="4">
        <v>4020</v>
      </c>
      <c r="H35" s="17">
        <f t="shared" si="0"/>
        <v>40.200000000000003</v>
      </c>
      <c r="I35" s="3" t="s">
        <v>1764</v>
      </c>
      <c r="J35" s="3" t="s">
        <v>1763</v>
      </c>
      <c r="K35" s="3">
        <v>205887193</v>
      </c>
      <c r="L35" s="3">
        <v>2700</v>
      </c>
      <c r="M35" s="3">
        <v>25000</v>
      </c>
      <c r="O35" s="3" t="s">
        <v>631</v>
      </c>
      <c r="P35" s="3" t="s">
        <v>630</v>
      </c>
      <c r="Q35" s="3">
        <v>90</v>
      </c>
      <c r="R35" s="3" t="s">
        <v>626</v>
      </c>
      <c r="U35" s="3" t="s">
        <v>629</v>
      </c>
      <c r="V35" s="3" t="s">
        <v>641</v>
      </c>
      <c r="W35" s="3" t="s">
        <v>628</v>
      </c>
      <c r="X35" s="3" t="s">
        <v>776</v>
      </c>
      <c r="Y35" s="3" t="s">
        <v>65</v>
      </c>
      <c r="Z35" s="3" t="s">
        <v>626</v>
      </c>
      <c r="AA35" s="3" t="s">
        <v>821</v>
      </c>
      <c r="AB35" s="3">
        <v>650</v>
      </c>
      <c r="AC35" s="3">
        <v>650</v>
      </c>
      <c r="AD35" s="3">
        <v>4</v>
      </c>
      <c r="AE35" s="3">
        <v>4</v>
      </c>
      <c r="AJ35" s="3" t="s">
        <v>623</v>
      </c>
      <c r="AM35" s="3">
        <v>65</v>
      </c>
      <c r="AN35" s="24">
        <v>9.5</v>
      </c>
    </row>
    <row r="36" spans="1:40" x14ac:dyDescent="0.25">
      <c r="A36" s="3" t="s">
        <v>1762</v>
      </c>
      <c r="B36" s="3" t="s">
        <v>901</v>
      </c>
      <c r="C36" s="3" t="s">
        <v>1761</v>
      </c>
      <c r="D36" s="3" t="s">
        <v>1760</v>
      </c>
      <c r="E36" s="3" t="s">
        <v>1204</v>
      </c>
      <c r="F36" s="3" t="s">
        <v>634</v>
      </c>
      <c r="G36" s="4">
        <v>897</v>
      </c>
      <c r="H36" s="17">
        <f t="shared" si="0"/>
        <v>8.9700000000000006</v>
      </c>
      <c r="I36" s="3" t="s">
        <v>1759</v>
      </c>
      <c r="J36" s="3" t="s">
        <v>1423</v>
      </c>
      <c r="K36" s="3">
        <v>206355726</v>
      </c>
      <c r="L36" s="3">
        <v>5000</v>
      </c>
      <c r="M36" s="3">
        <v>25000</v>
      </c>
      <c r="O36" s="3" t="s">
        <v>631</v>
      </c>
      <c r="P36" s="3" t="s">
        <v>630</v>
      </c>
      <c r="Q36" s="3">
        <v>80</v>
      </c>
      <c r="R36" s="3" t="s">
        <v>678</v>
      </c>
      <c r="U36" s="3" t="s">
        <v>629</v>
      </c>
      <c r="V36" s="3" t="s">
        <v>641</v>
      </c>
      <c r="W36" s="3" t="s">
        <v>628</v>
      </c>
      <c r="X36" s="3" t="s">
        <v>776</v>
      </c>
      <c r="Y36" s="3" t="s">
        <v>65</v>
      </c>
      <c r="Z36" s="3" t="s">
        <v>678</v>
      </c>
      <c r="AA36" s="3" t="s">
        <v>821</v>
      </c>
      <c r="AB36" s="3">
        <v>650</v>
      </c>
      <c r="AC36" s="3">
        <v>650</v>
      </c>
      <c r="AD36" s="3">
        <v>1</v>
      </c>
      <c r="AE36" s="3">
        <v>1</v>
      </c>
      <c r="AJ36" s="3" t="s">
        <v>623</v>
      </c>
      <c r="AM36" s="3">
        <v>65</v>
      </c>
      <c r="AN36" s="24">
        <v>8</v>
      </c>
    </row>
    <row r="37" spans="1:40" x14ac:dyDescent="0.25">
      <c r="A37" s="3" t="s">
        <v>1758</v>
      </c>
      <c r="B37" s="3" t="s">
        <v>959</v>
      </c>
      <c r="C37" s="3" t="s">
        <v>1757</v>
      </c>
      <c r="D37" s="3" t="s">
        <v>1756</v>
      </c>
      <c r="E37" s="3" t="s">
        <v>1755</v>
      </c>
      <c r="F37" s="3" t="s">
        <v>275</v>
      </c>
      <c r="G37" s="4">
        <v>1441</v>
      </c>
      <c r="H37" s="17">
        <f t="shared" si="0"/>
        <v>14.41</v>
      </c>
      <c r="I37" s="3" t="s">
        <v>1754</v>
      </c>
      <c r="J37" s="3" t="s">
        <v>1753</v>
      </c>
      <c r="K37" s="3">
        <v>205864820</v>
      </c>
      <c r="L37" s="3">
        <v>3000</v>
      </c>
      <c r="M37" s="3">
        <v>25000</v>
      </c>
      <c r="O37" s="3" t="s">
        <v>631</v>
      </c>
      <c r="P37" s="3" t="s">
        <v>630</v>
      </c>
      <c r="Q37" s="3">
        <v>81</v>
      </c>
      <c r="R37" s="3" t="s">
        <v>722</v>
      </c>
      <c r="U37" s="3" t="s">
        <v>629</v>
      </c>
      <c r="V37" s="3" t="s">
        <v>641</v>
      </c>
      <c r="W37" s="3" t="s">
        <v>628</v>
      </c>
      <c r="X37" s="3" t="s">
        <v>1008</v>
      </c>
      <c r="Y37" s="3" t="s">
        <v>184</v>
      </c>
      <c r="Z37" s="3" t="s">
        <v>1042</v>
      </c>
      <c r="AA37" s="3" t="s">
        <v>821</v>
      </c>
      <c r="AB37" s="3">
        <v>1440</v>
      </c>
      <c r="AC37" s="3">
        <v>1440</v>
      </c>
      <c r="AD37" s="3">
        <v>1</v>
      </c>
      <c r="AE37" s="3">
        <v>1</v>
      </c>
      <c r="AJ37" s="3" t="s">
        <v>623</v>
      </c>
      <c r="AM37" s="3">
        <v>100</v>
      </c>
      <c r="AN37" s="24">
        <v>18.5</v>
      </c>
    </row>
    <row r="38" spans="1:40" x14ac:dyDescent="0.25">
      <c r="A38" s="3" t="s">
        <v>1752</v>
      </c>
      <c r="B38" s="3" t="s">
        <v>828</v>
      </c>
      <c r="C38" s="3" t="s">
        <v>1751</v>
      </c>
      <c r="D38" s="3" t="s">
        <v>1750</v>
      </c>
      <c r="E38" s="3" t="s">
        <v>1749</v>
      </c>
      <c r="F38" s="3" t="s">
        <v>668</v>
      </c>
      <c r="G38" s="4">
        <v>6185</v>
      </c>
      <c r="H38" s="17">
        <f t="shared" si="0"/>
        <v>61.85</v>
      </c>
      <c r="I38" s="3" t="s">
        <v>1748</v>
      </c>
      <c r="J38" s="3" t="s">
        <v>1747</v>
      </c>
      <c r="K38" s="3">
        <v>207142255</v>
      </c>
      <c r="L38" s="3">
        <v>5000</v>
      </c>
      <c r="M38" s="3">
        <v>25000</v>
      </c>
      <c r="O38" s="3" t="s">
        <v>631</v>
      </c>
      <c r="P38" s="3" t="s">
        <v>630</v>
      </c>
      <c r="Q38" s="3">
        <v>80</v>
      </c>
      <c r="R38" s="3" t="s">
        <v>678</v>
      </c>
      <c r="U38" s="3" t="s">
        <v>629</v>
      </c>
      <c r="V38" s="3" t="s">
        <v>641</v>
      </c>
      <c r="W38" s="3" t="s">
        <v>628</v>
      </c>
      <c r="X38" s="3" t="s">
        <v>776</v>
      </c>
      <c r="Y38" s="3" t="s">
        <v>184</v>
      </c>
      <c r="Z38" s="3" t="s">
        <v>678</v>
      </c>
      <c r="AA38" s="3" t="s">
        <v>821</v>
      </c>
      <c r="AB38" s="3">
        <v>850</v>
      </c>
      <c r="AC38" s="3">
        <v>850</v>
      </c>
      <c r="AD38" s="3">
        <v>4</v>
      </c>
      <c r="AE38" s="3">
        <v>4</v>
      </c>
      <c r="AJ38" s="3" t="s">
        <v>623</v>
      </c>
      <c r="AM38" s="3">
        <v>65</v>
      </c>
      <c r="AN38" s="24">
        <v>10.5</v>
      </c>
    </row>
    <row r="39" spans="1:40" x14ac:dyDescent="0.25">
      <c r="A39" s="3" t="s">
        <v>1746</v>
      </c>
      <c r="B39" s="3" t="s">
        <v>864</v>
      </c>
      <c r="C39" s="3" t="s">
        <v>1745</v>
      </c>
      <c r="D39" s="3" t="s">
        <v>1744</v>
      </c>
      <c r="E39" s="3" t="s">
        <v>1743</v>
      </c>
      <c r="F39" s="3" t="s">
        <v>634</v>
      </c>
      <c r="G39" s="4">
        <v>3521</v>
      </c>
      <c r="H39" s="17">
        <f t="shared" si="0"/>
        <v>35.21</v>
      </c>
      <c r="I39" s="3" t="s">
        <v>1742</v>
      </c>
      <c r="J39" s="3" t="s">
        <v>1741</v>
      </c>
      <c r="K39" s="3">
        <v>206441017</v>
      </c>
      <c r="L39" s="3">
        <v>2700</v>
      </c>
      <c r="M39" s="3">
        <v>25000</v>
      </c>
      <c r="O39" s="3" t="s">
        <v>631</v>
      </c>
      <c r="P39" s="3" t="s">
        <v>630</v>
      </c>
      <c r="Q39" s="3">
        <v>81</v>
      </c>
      <c r="R39" s="3" t="s">
        <v>626</v>
      </c>
      <c r="U39" s="3" t="s">
        <v>629</v>
      </c>
      <c r="V39" s="3" t="s">
        <v>641</v>
      </c>
      <c r="W39" s="3" t="s">
        <v>628</v>
      </c>
      <c r="X39" s="3" t="s">
        <v>776</v>
      </c>
      <c r="Y39" s="3" t="s">
        <v>65</v>
      </c>
      <c r="Z39" s="3" t="s">
        <v>626</v>
      </c>
      <c r="AA39" s="3" t="s">
        <v>821</v>
      </c>
      <c r="AB39" s="3">
        <v>650</v>
      </c>
      <c r="AC39" s="3">
        <v>650</v>
      </c>
      <c r="AD39" s="3">
        <v>6</v>
      </c>
      <c r="AE39" s="3">
        <v>6</v>
      </c>
      <c r="AJ39" s="3" t="s">
        <v>623</v>
      </c>
      <c r="AM39" s="3">
        <v>65</v>
      </c>
      <c r="AN39" s="24">
        <v>9.5</v>
      </c>
    </row>
    <row r="40" spans="1:40" x14ac:dyDescent="0.25">
      <c r="A40" s="3" t="s">
        <v>1740</v>
      </c>
      <c r="B40" s="3" t="s">
        <v>857</v>
      </c>
      <c r="C40" s="3" t="s">
        <v>1739</v>
      </c>
      <c r="D40" s="3" t="s">
        <v>1738</v>
      </c>
      <c r="E40" s="3" t="s">
        <v>1593</v>
      </c>
      <c r="F40" s="3" t="s">
        <v>1592</v>
      </c>
      <c r="G40" s="4">
        <v>1175</v>
      </c>
      <c r="H40" s="17">
        <f t="shared" si="0"/>
        <v>11.75</v>
      </c>
      <c r="I40" s="3" t="s">
        <v>1737</v>
      </c>
      <c r="J40" s="3" t="s">
        <v>1736</v>
      </c>
      <c r="K40" s="3">
        <v>206398794</v>
      </c>
      <c r="L40" s="3">
        <v>2700</v>
      </c>
      <c r="M40" s="3">
        <v>25000</v>
      </c>
      <c r="O40" s="3" t="s">
        <v>982</v>
      </c>
      <c r="P40" s="3" t="s">
        <v>630</v>
      </c>
      <c r="Q40" s="3">
        <v>80</v>
      </c>
      <c r="R40" s="3" t="s">
        <v>626</v>
      </c>
      <c r="U40" s="3" t="s">
        <v>629</v>
      </c>
      <c r="V40" s="3" t="s">
        <v>641</v>
      </c>
      <c r="W40" s="3" t="s">
        <v>628</v>
      </c>
      <c r="X40" s="3" t="s">
        <v>776</v>
      </c>
      <c r="Y40" s="3" t="s">
        <v>65</v>
      </c>
      <c r="Z40" s="3" t="s">
        <v>626</v>
      </c>
      <c r="AA40" s="3" t="s">
        <v>821</v>
      </c>
      <c r="AB40" s="3">
        <v>650</v>
      </c>
      <c r="AC40" s="3">
        <v>650</v>
      </c>
      <c r="AD40" s="3">
        <v>1</v>
      </c>
      <c r="AE40" s="3">
        <v>1</v>
      </c>
      <c r="AJ40" s="3" t="s">
        <v>658</v>
      </c>
      <c r="AM40" s="3">
        <v>65</v>
      </c>
      <c r="AN40" s="24">
        <v>8</v>
      </c>
    </row>
    <row r="41" spans="1:40" x14ac:dyDescent="0.25">
      <c r="A41" s="3" t="s">
        <v>1735</v>
      </c>
      <c r="B41" s="3" t="s">
        <v>828</v>
      </c>
      <c r="C41" s="3" t="s">
        <v>1734</v>
      </c>
      <c r="D41" s="3" t="s">
        <v>1733</v>
      </c>
      <c r="E41" s="3" t="s">
        <v>1467</v>
      </c>
      <c r="F41" s="3" t="s">
        <v>1466</v>
      </c>
      <c r="G41" s="4">
        <v>687</v>
      </c>
      <c r="H41" s="17">
        <f t="shared" si="0"/>
        <v>6.87</v>
      </c>
      <c r="I41" s="3" t="s">
        <v>1732</v>
      </c>
      <c r="J41" s="3" t="s">
        <v>1731</v>
      </c>
      <c r="K41" s="3">
        <v>300832678</v>
      </c>
      <c r="L41" s="3">
        <v>2700</v>
      </c>
      <c r="M41" s="3">
        <v>25000</v>
      </c>
      <c r="O41" s="3" t="s">
        <v>631</v>
      </c>
      <c r="P41" s="3" t="s">
        <v>630</v>
      </c>
      <c r="Q41" s="3">
        <v>80</v>
      </c>
      <c r="R41" s="3" t="s">
        <v>626</v>
      </c>
      <c r="U41" s="3" t="s">
        <v>629</v>
      </c>
      <c r="V41" s="3" t="s">
        <v>641</v>
      </c>
      <c r="W41" s="3" t="s">
        <v>628</v>
      </c>
      <c r="X41" s="3" t="s">
        <v>776</v>
      </c>
      <c r="Y41" s="3" t="s">
        <v>56</v>
      </c>
      <c r="Z41" s="3" t="s">
        <v>626</v>
      </c>
      <c r="AA41" s="3" t="s">
        <v>821</v>
      </c>
      <c r="AB41" s="3">
        <v>450</v>
      </c>
      <c r="AC41" s="3">
        <v>450</v>
      </c>
      <c r="AD41" s="3">
        <v>1</v>
      </c>
      <c r="AE41" s="3">
        <v>1</v>
      </c>
      <c r="AJ41" s="3" t="s">
        <v>658</v>
      </c>
      <c r="AM41" s="3">
        <v>45</v>
      </c>
      <c r="AN41" s="24">
        <v>8</v>
      </c>
    </row>
    <row r="42" spans="1:40" x14ac:dyDescent="0.25">
      <c r="A42" s="3" t="s">
        <v>1730</v>
      </c>
      <c r="B42" s="3" t="s">
        <v>901</v>
      </c>
      <c r="C42" s="3" t="s">
        <v>1729</v>
      </c>
      <c r="D42" s="3" t="s">
        <v>1728</v>
      </c>
      <c r="E42" s="3" t="s">
        <v>1727</v>
      </c>
      <c r="F42" s="3" t="s">
        <v>371</v>
      </c>
      <c r="G42" s="4">
        <v>2497</v>
      </c>
      <c r="H42" s="17">
        <f t="shared" si="0"/>
        <v>24.97</v>
      </c>
      <c r="I42" s="3" t="s">
        <v>1726</v>
      </c>
      <c r="J42" s="3" t="s">
        <v>1725</v>
      </c>
      <c r="K42" s="3">
        <v>207086703</v>
      </c>
      <c r="L42" s="3">
        <v>2700</v>
      </c>
      <c r="M42" s="3">
        <v>25000</v>
      </c>
      <c r="O42" s="3" t="s">
        <v>631</v>
      </c>
      <c r="P42" s="3" t="s">
        <v>630</v>
      </c>
      <c r="Q42" s="3">
        <v>85</v>
      </c>
      <c r="R42" s="3" t="s">
        <v>626</v>
      </c>
      <c r="U42" s="3" t="s">
        <v>642</v>
      </c>
      <c r="V42" s="3" t="s">
        <v>641</v>
      </c>
      <c r="W42" s="3" t="s">
        <v>628</v>
      </c>
      <c r="X42" s="3" t="s">
        <v>1008</v>
      </c>
      <c r="Y42" s="3" t="s">
        <v>65</v>
      </c>
      <c r="Z42" s="3" t="s">
        <v>626</v>
      </c>
      <c r="AA42" s="3" t="s">
        <v>821</v>
      </c>
      <c r="AB42" s="3">
        <v>665</v>
      </c>
      <c r="AC42" s="3">
        <v>665</v>
      </c>
      <c r="AD42" s="3">
        <v>3</v>
      </c>
      <c r="AE42" s="3">
        <v>3</v>
      </c>
      <c r="AJ42" s="3" t="s">
        <v>623</v>
      </c>
      <c r="AM42" s="3">
        <v>65</v>
      </c>
      <c r="AN42" s="24">
        <v>8</v>
      </c>
    </row>
    <row r="43" spans="1:40" x14ac:dyDescent="0.25">
      <c r="A43" s="3" t="s">
        <v>1724</v>
      </c>
      <c r="B43" s="3" t="s">
        <v>886</v>
      </c>
      <c r="C43" s="3" t="s">
        <v>1723</v>
      </c>
      <c r="D43" s="3" t="s">
        <v>1722</v>
      </c>
      <c r="E43" s="3" t="s">
        <v>1721</v>
      </c>
      <c r="F43" s="3" t="s">
        <v>645</v>
      </c>
      <c r="G43" s="4">
        <v>1797</v>
      </c>
      <c r="H43" s="17">
        <f t="shared" si="0"/>
        <v>17.97</v>
      </c>
      <c r="I43" s="3" t="s">
        <v>1720</v>
      </c>
      <c r="J43" s="3" t="s">
        <v>1719</v>
      </c>
      <c r="K43" s="3">
        <v>207202972</v>
      </c>
      <c r="L43" s="3">
        <v>2700</v>
      </c>
      <c r="M43" s="3">
        <v>25000</v>
      </c>
      <c r="O43" s="3" t="s">
        <v>631</v>
      </c>
      <c r="P43" s="3" t="s">
        <v>630</v>
      </c>
      <c r="Q43" s="3">
        <v>90</v>
      </c>
      <c r="R43" s="3" t="s">
        <v>626</v>
      </c>
      <c r="U43" s="3" t="s">
        <v>642</v>
      </c>
      <c r="V43" s="3" t="s">
        <v>641</v>
      </c>
      <c r="W43" s="3" t="s">
        <v>628</v>
      </c>
      <c r="X43" s="3" t="s">
        <v>776</v>
      </c>
      <c r="Y43" s="3" t="s">
        <v>65</v>
      </c>
      <c r="Z43" s="3" t="s">
        <v>626</v>
      </c>
      <c r="AA43" s="3" t="s">
        <v>821</v>
      </c>
      <c r="AB43" s="3">
        <v>650</v>
      </c>
      <c r="AC43" s="3">
        <v>650</v>
      </c>
      <c r="AD43" s="3">
        <v>2</v>
      </c>
      <c r="AE43" s="3">
        <v>2</v>
      </c>
      <c r="AJ43" s="3" t="s">
        <v>623</v>
      </c>
      <c r="AM43" s="3">
        <v>65</v>
      </c>
      <c r="AN43" s="24">
        <v>10</v>
      </c>
    </row>
    <row r="44" spans="1:40" x14ac:dyDescent="0.25">
      <c r="A44" s="3" t="s">
        <v>1718</v>
      </c>
      <c r="B44" s="3" t="s">
        <v>845</v>
      </c>
      <c r="C44" s="3" t="s">
        <v>1717</v>
      </c>
      <c r="D44" s="3" t="s">
        <v>1716</v>
      </c>
      <c r="E44" s="3" t="s">
        <v>1715</v>
      </c>
      <c r="F44" s="3" t="s">
        <v>29</v>
      </c>
      <c r="G44" s="4">
        <v>4299</v>
      </c>
      <c r="H44" s="17">
        <f t="shared" si="0"/>
        <v>42.99</v>
      </c>
      <c r="I44" s="3" t="s">
        <v>1714</v>
      </c>
      <c r="J44" s="3" t="s">
        <v>1713</v>
      </c>
      <c r="K44" s="3">
        <v>300243381</v>
      </c>
      <c r="L44" s="3">
        <v>2700</v>
      </c>
      <c r="M44" s="3">
        <v>10000</v>
      </c>
      <c r="O44" s="3" t="s">
        <v>631</v>
      </c>
      <c r="P44" s="3" t="s">
        <v>630</v>
      </c>
      <c r="Q44" s="3">
        <v>80</v>
      </c>
      <c r="R44" s="3" t="s">
        <v>626</v>
      </c>
      <c r="U44" s="3" t="s">
        <v>642</v>
      </c>
      <c r="V44" s="3" t="s">
        <v>641</v>
      </c>
      <c r="W44" s="3" t="s">
        <v>628</v>
      </c>
      <c r="X44" s="3" t="s">
        <v>650</v>
      </c>
      <c r="Y44" s="3" t="s">
        <v>65</v>
      </c>
      <c r="Z44" s="3" t="s">
        <v>626</v>
      </c>
      <c r="AA44" s="3" t="s">
        <v>821</v>
      </c>
      <c r="AB44" s="3">
        <v>650</v>
      </c>
      <c r="AC44" s="3">
        <v>650</v>
      </c>
      <c r="AD44" s="3">
        <v>12</v>
      </c>
      <c r="AE44" s="3">
        <v>12</v>
      </c>
      <c r="AJ44" s="3" t="s">
        <v>623</v>
      </c>
      <c r="AM44" s="3">
        <v>65</v>
      </c>
      <c r="AN44" s="24">
        <v>8</v>
      </c>
    </row>
    <row r="45" spans="1:40" x14ac:dyDescent="0.25">
      <c r="A45" s="3" t="s">
        <v>1712</v>
      </c>
      <c r="B45" s="3" t="s">
        <v>828</v>
      </c>
      <c r="C45" s="3" t="s">
        <v>1711</v>
      </c>
      <c r="D45" s="3" t="s">
        <v>1710</v>
      </c>
      <c r="E45" s="3" t="s">
        <v>1709</v>
      </c>
      <c r="F45" s="3" t="s">
        <v>1708</v>
      </c>
      <c r="G45" s="4">
        <v>1297</v>
      </c>
      <c r="H45" s="17">
        <f t="shared" si="0"/>
        <v>12.97</v>
      </c>
      <c r="I45" s="3" t="s">
        <v>1707</v>
      </c>
      <c r="J45" s="3" t="s">
        <v>1706</v>
      </c>
      <c r="K45" s="3">
        <v>205595705</v>
      </c>
      <c r="L45" s="3">
        <v>2700</v>
      </c>
      <c r="M45" s="3">
        <v>25000</v>
      </c>
      <c r="O45" s="3" t="s">
        <v>631</v>
      </c>
      <c r="P45" s="3" t="s">
        <v>630</v>
      </c>
      <c r="Q45" s="3">
        <v>80</v>
      </c>
      <c r="R45" s="3" t="s">
        <v>626</v>
      </c>
      <c r="U45" s="3" t="s">
        <v>629</v>
      </c>
      <c r="V45" s="3" t="s">
        <v>641</v>
      </c>
      <c r="W45" s="3" t="s">
        <v>628</v>
      </c>
      <c r="X45" s="3" t="s">
        <v>627</v>
      </c>
      <c r="Y45" s="3" t="s">
        <v>65</v>
      </c>
      <c r="Z45" s="3" t="s">
        <v>626</v>
      </c>
      <c r="AA45" s="3" t="s">
        <v>821</v>
      </c>
      <c r="AB45" s="3">
        <v>730</v>
      </c>
      <c r="AC45" s="3">
        <v>730</v>
      </c>
      <c r="AD45" s="3">
        <v>1</v>
      </c>
      <c r="AE45" s="3">
        <v>1</v>
      </c>
      <c r="AJ45" s="3" t="s">
        <v>623</v>
      </c>
      <c r="AM45" s="3">
        <v>65</v>
      </c>
      <c r="AN45" s="24">
        <v>10</v>
      </c>
    </row>
    <row r="46" spans="1:40" x14ac:dyDescent="0.25">
      <c r="A46" s="3" t="s">
        <v>1705</v>
      </c>
      <c r="B46" s="3" t="s">
        <v>828</v>
      </c>
      <c r="C46" s="3" t="s">
        <v>1704</v>
      </c>
      <c r="D46" s="3" t="s">
        <v>1703</v>
      </c>
      <c r="E46" s="3" t="s">
        <v>1702</v>
      </c>
      <c r="F46" s="3" t="s">
        <v>995</v>
      </c>
      <c r="G46" s="4">
        <v>1299</v>
      </c>
      <c r="H46" s="17">
        <f t="shared" si="0"/>
        <v>12.99</v>
      </c>
      <c r="I46" s="3" t="s">
        <v>1145</v>
      </c>
      <c r="J46" s="3" t="s">
        <v>1701</v>
      </c>
      <c r="K46" s="3">
        <v>300246979</v>
      </c>
      <c r="L46" s="3">
        <v>2700</v>
      </c>
      <c r="M46" s="3">
        <v>25000</v>
      </c>
      <c r="O46" s="3" t="s">
        <v>631</v>
      </c>
      <c r="P46" s="3" t="s">
        <v>630</v>
      </c>
      <c r="Q46" s="3">
        <v>80</v>
      </c>
      <c r="R46" s="3" t="s">
        <v>626</v>
      </c>
      <c r="U46" s="3" t="s">
        <v>629</v>
      </c>
      <c r="V46" s="3" t="s">
        <v>641</v>
      </c>
      <c r="W46" s="3" t="s">
        <v>628</v>
      </c>
      <c r="X46" s="3" t="s">
        <v>776</v>
      </c>
      <c r="Y46" s="3" t="s">
        <v>1</v>
      </c>
      <c r="Z46" s="3" t="s">
        <v>626</v>
      </c>
      <c r="AA46" s="3" t="s">
        <v>821</v>
      </c>
      <c r="AB46" s="3">
        <v>1200</v>
      </c>
      <c r="AC46" s="3">
        <v>1200</v>
      </c>
      <c r="AD46" s="3">
        <v>1</v>
      </c>
      <c r="AE46" s="3">
        <v>1</v>
      </c>
      <c r="AJ46" s="3" t="s">
        <v>623</v>
      </c>
      <c r="AM46" s="3">
        <v>85</v>
      </c>
      <c r="AN46" s="24">
        <v>16.5</v>
      </c>
    </row>
    <row r="47" spans="1:40" x14ac:dyDescent="0.25">
      <c r="A47" s="3" t="s">
        <v>1700</v>
      </c>
      <c r="B47" s="3" t="s">
        <v>864</v>
      </c>
      <c r="C47" s="3" t="s">
        <v>1699</v>
      </c>
      <c r="D47" s="3" t="s">
        <v>1698</v>
      </c>
      <c r="E47" s="3" t="s">
        <v>1697</v>
      </c>
      <c r="F47" s="3" t="s">
        <v>634</v>
      </c>
      <c r="G47" s="4">
        <v>4194</v>
      </c>
      <c r="H47" s="17">
        <f t="shared" si="0"/>
        <v>41.94</v>
      </c>
      <c r="I47" s="3" t="s">
        <v>1696</v>
      </c>
      <c r="J47" s="3" t="s">
        <v>1695</v>
      </c>
      <c r="K47" s="3">
        <v>204723747</v>
      </c>
      <c r="L47" s="3">
        <v>2700</v>
      </c>
      <c r="M47" s="3">
        <v>25000</v>
      </c>
      <c r="O47" s="3" t="s">
        <v>631</v>
      </c>
      <c r="P47" s="3" t="s">
        <v>630</v>
      </c>
      <c r="Q47" s="3">
        <v>80</v>
      </c>
      <c r="R47" s="3" t="s">
        <v>626</v>
      </c>
      <c r="U47" s="3" t="s">
        <v>629</v>
      </c>
      <c r="V47" s="3" t="s">
        <v>641</v>
      </c>
      <c r="W47" s="3" t="s">
        <v>628</v>
      </c>
      <c r="X47" s="3" t="s">
        <v>627</v>
      </c>
      <c r="Y47" s="3" t="s">
        <v>65</v>
      </c>
      <c r="Z47" s="3" t="s">
        <v>626</v>
      </c>
      <c r="AA47" s="3" t="s">
        <v>821</v>
      </c>
      <c r="AB47" s="3">
        <v>730</v>
      </c>
      <c r="AC47" s="3">
        <v>730</v>
      </c>
      <c r="AD47" s="3">
        <v>2</v>
      </c>
      <c r="AE47" s="3">
        <v>2</v>
      </c>
      <c r="AJ47" s="3" t="s">
        <v>658</v>
      </c>
      <c r="AM47" s="3">
        <v>65</v>
      </c>
      <c r="AN47" s="24">
        <v>10.5</v>
      </c>
    </row>
    <row r="48" spans="1:40" x14ac:dyDescent="0.25">
      <c r="A48" s="3" t="s">
        <v>1694</v>
      </c>
      <c r="B48" s="3" t="s">
        <v>828</v>
      </c>
      <c r="C48" s="3" t="s">
        <v>1693</v>
      </c>
      <c r="D48" s="3" t="s">
        <v>1692</v>
      </c>
      <c r="E48" s="3" t="s">
        <v>1018</v>
      </c>
      <c r="F48" s="3" t="s">
        <v>995</v>
      </c>
      <c r="G48" s="4">
        <v>797</v>
      </c>
      <c r="H48" s="17">
        <f t="shared" si="0"/>
        <v>7.97</v>
      </c>
      <c r="I48" s="3" t="s">
        <v>1568</v>
      </c>
      <c r="J48" s="3" t="s">
        <v>1691</v>
      </c>
      <c r="K48" s="3">
        <v>300246980</v>
      </c>
      <c r="L48" s="3">
        <v>2700</v>
      </c>
      <c r="M48" s="3">
        <v>25000</v>
      </c>
      <c r="O48" s="3" t="s">
        <v>631</v>
      </c>
      <c r="P48" s="3" t="s">
        <v>630</v>
      </c>
      <c r="Q48" s="3">
        <v>80</v>
      </c>
      <c r="R48" s="3" t="s">
        <v>626</v>
      </c>
      <c r="U48" s="3" t="s">
        <v>629</v>
      </c>
      <c r="V48" s="3" t="s">
        <v>641</v>
      </c>
      <c r="W48" s="3" t="s">
        <v>628</v>
      </c>
      <c r="X48" s="3" t="s">
        <v>776</v>
      </c>
      <c r="Y48" s="3" t="s">
        <v>27</v>
      </c>
      <c r="Z48" s="3" t="s">
        <v>799</v>
      </c>
      <c r="AA48" s="3" t="s">
        <v>821</v>
      </c>
      <c r="AB48" s="3">
        <v>650</v>
      </c>
      <c r="AC48" s="3">
        <v>650</v>
      </c>
      <c r="AD48" s="3">
        <v>1</v>
      </c>
      <c r="AE48" s="3">
        <v>1</v>
      </c>
      <c r="AJ48" s="3" t="s">
        <v>623</v>
      </c>
      <c r="AM48" s="3">
        <v>65</v>
      </c>
      <c r="AN48" s="24">
        <v>8</v>
      </c>
    </row>
    <row r="49" spans="1:40" x14ac:dyDescent="0.25">
      <c r="A49" s="3" t="s">
        <v>1690</v>
      </c>
      <c r="B49" s="3" t="s">
        <v>899</v>
      </c>
      <c r="C49" s="3" t="s">
        <v>1689</v>
      </c>
      <c r="D49" s="3" t="s">
        <v>1688</v>
      </c>
      <c r="E49" s="3" t="s">
        <v>1687</v>
      </c>
      <c r="F49" s="3" t="s">
        <v>634</v>
      </c>
      <c r="G49" s="4">
        <v>777</v>
      </c>
      <c r="H49" s="17">
        <f t="shared" si="0"/>
        <v>7.77</v>
      </c>
      <c r="I49" s="3" t="s">
        <v>1686</v>
      </c>
      <c r="J49" s="3" t="s">
        <v>1685</v>
      </c>
      <c r="K49" s="3">
        <v>206341869</v>
      </c>
      <c r="L49" s="3">
        <v>2700</v>
      </c>
      <c r="M49" s="3">
        <v>25000</v>
      </c>
      <c r="O49" s="3" t="s">
        <v>631</v>
      </c>
      <c r="P49" s="3" t="s">
        <v>630</v>
      </c>
      <c r="Q49" s="3">
        <v>80</v>
      </c>
      <c r="R49" s="3" t="s">
        <v>626</v>
      </c>
      <c r="U49" s="3" t="s">
        <v>629</v>
      </c>
      <c r="V49" s="3" t="s">
        <v>641</v>
      </c>
      <c r="W49" s="3" t="s">
        <v>628</v>
      </c>
      <c r="X49" s="3" t="s">
        <v>776</v>
      </c>
      <c r="Y49" s="3" t="s">
        <v>65</v>
      </c>
      <c r="Z49" s="3" t="s">
        <v>626</v>
      </c>
      <c r="AA49" s="3" t="s">
        <v>821</v>
      </c>
      <c r="AB49" s="3">
        <v>650</v>
      </c>
      <c r="AC49" s="3">
        <v>650</v>
      </c>
      <c r="AD49" s="3">
        <v>1</v>
      </c>
      <c r="AE49" s="3">
        <v>1</v>
      </c>
      <c r="AJ49" s="3" t="s">
        <v>623</v>
      </c>
      <c r="AM49" s="3">
        <v>65</v>
      </c>
      <c r="AN49" s="24">
        <v>9</v>
      </c>
    </row>
    <row r="50" spans="1:40" x14ac:dyDescent="0.25">
      <c r="A50" s="3" t="s">
        <v>1684</v>
      </c>
      <c r="B50" s="3" t="s">
        <v>959</v>
      </c>
      <c r="C50" s="3" t="s">
        <v>1683</v>
      </c>
      <c r="D50" s="3" t="s">
        <v>1682</v>
      </c>
      <c r="E50" s="3" t="s">
        <v>1681</v>
      </c>
      <c r="F50" s="3" t="s">
        <v>1580</v>
      </c>
      <c r="G50" s="4">
        <v>2471</v>
      </c>
      <c r="H50" s="17">
        <f t="shared" si="0"/>
        <v>24.71</v>
      </c>
      <c r="I50" s="3" t="s">
        <v>1680</v>
      </c>
      <c r="J50" s="3" t="s">
        <v>1679</v>
      </c>
      <c r="K50" s="3">
        <v>300525084</v>
      </c>
      <c r="L50" s="3">
        <v>3000</v>
      </c>
      <c r="M50" s="3">
        <v>25000</v>
      </c>
      <c r="O50" s="3" t="s">
        <v>631</v>
      </c>
      <c r="P50" s="3" t="s">
        <v>630</v>
      </c>
      <c r="Q50" s="3">
        <v>80</v>
      </c>
      <c r="R50" s="3" t="s">
        <v>722</v>
      </c>
      <c r="U50" s="3" t="s">
        <v>642</v>
      </c>
      <c r="V50" s="3" t="s">
        <v>641</v>
      </c>
      <c r="W50" s="3" t="s">
        <v>628</v>
      </c>
      <c r="X50" s="3" t="s">
        <v>776</v>
      </c>
      <c r="Y50" s="3" t="s">
        <v>65</v>
      </c>
      <c r="Z50" s="3" t="s">
        <v>799</v>
      </c>
      <c r="AA50" s="3" t="s">
        <v>821</v>
      </c>
      <c r="AB50" s="3">
        <v>650</v>
      </c>
      <c r="AC50" s="3">
        <v>650</v>
      </c>
      <c r="AD50" s="3">
        <v>6</v>
      </c>
      <c r="AE50" s="3">
        <v>6</v>
      </c>
      <c r="AJ50" s="3" t="s">
        <v>658</v>
      </c>
      <c r="AM50" s="3">
        <v>65</v>
      </c>
      <c r="AN50" s="24">
        <v>8</v>
      </c>
    </row>
    <row r="51" spans="1:40" x14ac:dyDescent="0.25">
      <c r="A51" s="3" t="s">
        <v>1678</v>
      </c>
      <c r="B51" s="3" t="s">
        <v>845</v>
      </c>
      <c r="C51" s="3" t="s">
        <v>1677</v>
      </c>
      <c r="D51" s="3" t="s">
        <v>1676</v>
      </c>
      <c r="E51" s="3" t="s">
        <v>1675</v>
      </c>
      <c r="F51" s="3" t="s">
        <v>634</v>
      </c>
      <c r="G51" s="4">
        <v>6764</v>
      </c>
      <c r="H51" s="17">
        <f t="shared" si="0"/>
        <v>67.64</v>
      </c>
      <c r="I51" s="3" t="s">
        <v>1674</v>
      </c>
      <c r="J51" s="3" t="s">
        <v>1673</v>
      </c>
      <c r="K51" s="3">
        <v>206879141</v>
      </c>
      <c r="L51" s="3">
        <v>2700</v>
      </c>
      <c r="M51" s="3">
        <v>25000</v>
      </c>
      <c r="O51" s="3" t="s">
        <v>631</v>
      </c>
      <c r="P51" s="3" t="s">
        <v>630</v>
      </c>
      <c r="Q51" s="3">
        <v>80</v>
      </c>
      <c r="R51" s="3" t="s">
        <v>626</v>
      </c>
      <c r="U51" s="3" t="s">
        <v>629</v>
      </c>
      <c r="V51" s="3" t="s">
        <v>641</v>
      </c>
      <c r="W51" s="3" t="s">
        <v>628</v>
      </c>
      <c r="X51" s="3" t="s">
        <v>776</v>
      </c>
      <c r="Y51" s="3" t="s">
        <v>65</v>
      </c>
      <c r="Z51" s="3" t="s">
        <v>626</v>
      </c>
      <c r="AA51" s="3" t="s">
        <v>821</v>
      </c>
      <c r="AB51" s="3">
        <v>650</v>
      </c>
      <c r="AC51" s="3">
        <v>650</v>
      </c>
      <c r="AD51" s="3">
        <v>8</v>
      </c>
      <c r="AE51" s="3">
        <v>8</v>
      </c>
      <c r="AJ51" s="3" t="s">
        <v>623</v>
      </c>
      <c r="AM51" s="3">
        <v>65</v>
      </c>
      <c r="AN51" s="24">
        <v>9</v>
      </c>
    </row>
    <row r="52" spans="1:40" x14ac:dyDescent="0.25">
      <c r="A52" s="3" t="s">
        <v>1672</v>
      </c>
      <c r="B52" s="3" t="s">
        <v>901</v>
      </c>
      <c r="C52" s="3" t="s">
        <v>1671</v>
      </c>
      <c r="D52" s="3" t="s">
        <v>1670</v>
      </c>
      <c r="E52" s="3" t="s">
        <v>1669</v>
      </c>
      <c r="F52" s="3" t="s">
        <v>634</v>
      </c>
      <c r="G52" s="4">
        <v>997</v>
      </c>
      <c r="H52" s="17">
        <f t="shared" si="0"/>
        <v>9.9700000000000006</v>
      </c>
      <c r="I52" s="3" t="s">
        <v>1668</v>
      </c>
      <c r="J52" s="3" t="s">
        <v>1667</v>
      </c>
      <c r="K52" s="3">
        <v>206357794</v>
      </c>
      <c r="L52" s="3">
        <v>2700</v>
      </c>
      <c r="M52" s="3">
        <v>25000</v>
      </c>
      <c r="O52" s="3" t="s">
        <v>631</v>
      </c>
      <c r="P52" s="3" t="s">
        <v>630</v>
      </c>
      <c r="Q52" s="3">
        <v>80</v>
      </c>
      <c r="R52" s="3" t="s">
        <v>626</v>
      </c>
      <c r="U52" s="3" t="s">
        <v>629</v>
      </c>
      <c r="V52" s="3" t="s">
        <v>641</v>
      </c>
      <c r="W52" s="3" t="s">
        <v>628</v>
      </c>
      <c r="X52" s="3" t="s">
        <v>776</v>
      </c>
      <c r="Y52" s="3" t="s">
        <v>184</v>
      </c>
      <c r="Z52" s="3" t="s">
        <v>626</v>
      </c>
      <c r="AA52" s="3" t="s">
        <v>821</v>
      </c>
      <c r="AB52" s="3">
        <v>800</v>
      </c>
      <c r="AC52" s="3">
        <v>800</v>
      </c>
      <c r="AD52" s="3">
        <v>1</v>
      </c>
      <c r="AE52" s="3">
        <v>1</v>
      </c>
      <c r="AJ52" s="3" t="s">
        <v>623</v>
      </c>
      <c r="AM52" s="3">
        <v>65</v>
      </c>
      <c r="AN52" s="24">
        <v>10</v>
      </c>
    </row>
    <row r="53" spans="1:40" x14ac:dyDescent="0.25">
      <c r="A53" s="3" t="s">
        <v>1666</v>
      </c>
      <c r="B53" s="3" t="s">
        <v>901</v>
      </c>
      <c r="C53" s="3" t="s">
        <v>1665</v>
      </c>
      <c r="D53" s="3" t="s">
        <v>1664</v>
      </c>
      <c r="E53" s="3" t="s">
        <v>1663</v>
      </c>
      <c r="F53" s="3" t="s">
        <v>634</v>
      </c>
      <c r="G53" s="4">
        <v>1097</v>
      </c>
      <c r="H53" s="17">
        <f t="shared" si="0"/>
        <v>10.97</v>
      </c>
      <c r="I53" s="3" t="s">
        <v>1662</v>
      </c>
      <c r="J53" s="3" t="s">
        <v>1661</v>
      </c>
      <c r="K53" s="3">
        <v>206517172</v>
      </c>
      <c r="L53" s="3">
        <v>5000</v>
      </c>
      <c r="M53" s="3">
        <v>25000</v>
      </c>
      <c r="O53" s="3" t="s">
        <v>631</v>
      </c>
      <c r="P53" s="3" t="s">
        <v>630</v>
      </c>
      <c r="Q53" s="3">
        <v>80</v>
      </c>
      <c r="R53" s="3" t="s">
        <v>678</v>
      </c>
      <c r="U53" s="3" t="s">
        <v>629</v>
      </c>
      <c r="V53" s="3" t="s">
        <v>641</v>
      </c>
      <c r="W53" s="3" t="s">
        <v>628</v>
      </c>
      <c r="X53" s="3" t="s">
        <v>776</v>
      </c>
      <c r="Y53" s="3" t="s">
        <v>184</v>
      </c>
      <c r="Z53" s="3" t="s">
        <v>678</v>
      </c>
      <c r="AA53" s="3" t="s">
        <v>821</v>
      </c>
      <c r="AB53" s="3">
        <v>650</v>
      </c>
      <c r="AC53" s="3">
        <v>650</v>
      </c>
      <c r="AD53" s="3">
        <v>1</v>
      </c>
      <c r="AE53" s="3">
        <v>1</v>
      </c>
      <c r="AJ53" s="3" t="s">
        <v>623</v>
      </c>
      <c r="AM53" s="3">
        <v>65</v>
      </c>
      <c r="AN53" s="24">
        <v>8</v>
      </c>
    </row>
    <row r="54" spans="1:40" x14ac:dyDescent="0.25">
      <c r="A54" s="3" t="s">
        <v>1660</v>
      </c>
      <c r="B54" s="3" t="s">
        <v>878</v>
      </c>
      <c r="C54" s="3" t="s">
        <v>1659</v>
      </c>
      <c r="D54" s="3" t="s">
        <v>1658</v>
      </c>
      <c r="E54" s="3" t="s">
        <v>1657</v>
      </c>
      <c r="F54" s="3" t="s">
        <v>275</v>
      </c>
      <c r="G54" s="4">
        <v>999</v>
      </c>
      <c r="H54" s="17">
        <f t="shared" si="0"/>
        <v>9.99</v>
      </c>
      <c r="I54" s="3" t="s">
        <v>833</v>
      </c>
      <c r="J54" s="3" t="s">
        <v>1656</v>
      </c>
      <c r="K54" s="3">
        <v>300079444</v>
      </c>
      <c r="L54" s="3">
        <v>5000</v>
      </c>
      <c r="M54" s="3">
        <v>25000</v>
      </c>
      <c r="O54" s="3" t="s">
        <v>631</v>
      </c>
      <c r="P54" s="3" t="s">
        <v>630</v>
      </c>
      <c r="Q54" s="3">
        <v>80</v>
      </c>
      <c r="R54" s="3" t="s">
        <v>678</v>
      </c>
      <c r="U54" s="3" t="s">
        <v>629</v>
      </c>
      <c r="V54" s="3" t="s">
        <v>641</v>
      </c>
      <c r="W54" s="3" t="s">
        <v>628</v>
      </c>
      <c r="X54" s="3" t="s">
        <v>1008</v>
      </c>
      <c r="Y54" s="3" t="s">
        <v>56</v>
      </c>
      <c r="Z54" s="3" t="s">
        <v>721</v>
      </c>
      <c r="AA54" s="3" t="s">
        <v>821</v>
      </c>
      <c r="AB54" s="3">
        <v>500</v>
      </c>
      <c r="AC54" s="3">
        <v>500</v>
      </c>
      <c r="AD54" s="3">
        <v>1</v>
      </c>
      <c r="AE54" s="3">
        <v>1</v>
      </c>
      <c r="AJ54" s="3" t="s">
        <v>623</v>
      </c>
      <c r="AM54" s="3">
        <v>50</v>
      </c>
      <c r="AN54" s="24">
        <v>7.5</v>
      </c>
    </row>
    <row r="55" spans="1:40" x14ac:dyDescent="0.25">
      <c r="A55" s="3" t="s">
        <v>1655</v>
      </c>
      <c r="B55" s="3" t="s">
        <v>901</v>
      </c>
      <c r="C55" s="3" t="s">
        <v>1654</v>
      </c>
      <c r="D55" s="3" t="s">
        <v>1653</v>
      </c>
      <c r="E55" s="3" t="s">
        <v>1652</v>
      </c>
      <c r="F55" s="3" t="s">
        <v>634</v>
      </c>
      <c r="G55" s="4">
        <v>1997</v>
      </c>
      <c r="H55" s="17">
        <f t="shared" si="0"/>
        <v>19.97</v>
      </c>
      <c r="I55" s="3" t="s">
        <v>1651</v>
      </c>
      <c r="J55" s="3" t="s">
        <v>1650</v>
      </c>
      <c r="K55" s="3">
        <v>207106653</v>
      </c>
      <c r="L55" s="3">
        <v>2700</v>
      </c>
      <c r="M55" s="3">
        <v>25000</v>
      </c>
      <c r="O55" s="3" t="s">
        <v>631</v>
      </c>
      <c r="P55" s="3" t="s">
        <v>659</v>
      </c>
      <c r="Q55" s="3">
        <v>80</v>
      </c>
      <c r="R55" s="3" t="s">
        <v>626</v>
      </c>
      <c r="U55" s="3" t="s">
        <v>629</v>
      </c>
      <c r="V55" s="3" t="s">
        <v>641</v>
      </c>
      <c r="W55" s="3" t="s">
        <v>628</v>
      </c>
      <c r="X55" s="3" t="s">
        <v>776</v>
      </c>
      <c r="Y55" s="3" t="s">
        <v>65</v>
      </c>
      <c r="Z55" s="3" t="s">
        <v>626</v>
      </c>
      <c r="AA55" s="3" t="s">
        <v>821</v>
      </c>
      <c r="AB55" s="3">
        <v>650</v>
      </c>
      <c r="AC55" s="3">
        <v>650</v>
      </c>
      <c r="AD55" s="3">
        <v>3</v>
      </c>
      <c r="AE55" s="3">
        <v>3</v>
      </c>
      <c r="AJ55" s="3" t="s">
        <v>658</v>
      </c>
      <c r="AM55" s="3">
        <v>65</v>
      </c>
      <c r="AN55" s="24">
        <v>9</v>
      </c>
    </row>
    <row r="56" spans="1:40" x14ac:dyDescent="0.25">
      <c r="A56" s="3" t="s">
        <v>1649</v>
      </c>
      <c r="B56" s="3" t="s">
        <v>899</v>
      </c>
      <c r="C56" s="3" t="s">
        <v>1648</v>
      </c>
      <c r="D56" s="3" t="s">
        <v>1647</v>
      </c>
      <c r="E56" s="3" t="s">
        <v>1646</v>
      </c>
      <c r="F56" s="3" t="s">
        <v>634</v>
      </c>
      <c r="G56" s="4">
        <v>997</v>
      </c>
      <c r="H56" s="17">
        <f t="shared" si="0"/>
        <v>9.9700000000000006</v>
      </c>
      <c r="I56" s="3" t="s">
        <v>895</v>
      </c>
      <c r="J56" s="3" t="s">
        <v>1645</v>
      </c>
      <c r="K56" s="3">
        <v>207106640</v>
      </c>
      <c r="L56" s="3">
        <v>2700</v>
      </c>
      <c r="M56" s="3">
        <v>25000</v>
      </c>
      <c r="O56" s="3" t="s">
        <v>631</v>
      </c>
      <c r="P56" s="3" t="s">
        <v>630</v>
      </c>
      <c r="Q56" s="3">
        <v>90</v>
      </c>
      <c r="R56" s="3" t="s">
        <v>626</v>
      </c>
      <c r="U56" s="3" t="s">
        <v>629</v>
      </c>
      <c r="V56" s="3" t="s">
        <v>641</v>
      </c>
      <c r="W56" s="3" t="s">
        <v>628</v>
      </c>
      <c r="X56" s="3" t="s">
        <v>776</v>
      </c>
      <c r="Y56" s="3" t="s">
        <v>65</v>
      </c>
      <c r="Z56" s="3" t="s">
        <v>626</v>
      </c>
      <c r="AA56" s="3" t="s">
        <v>821</v>
      </c>
      <c r="AB56" s="3">
        <v>650</v>
      </c>
      <c r="AC56" s="3">
        <v>650</v>
      </c>
      <c r="AD56" s="3">
        <v>1</v>
      </c>
      <c r="AE56" s="3">
        <v>1</v>
      </c>
      <c r="AJ56" s="3" t="s">
        <v>658</v>
      </c>
      <c r="AM56" s="3">
        <v>65</v>
      </c>
      <c r="AN56" s="24">
        <v>9.5</v>
      </c>
    </row>
    <row r="57" spans="1:40" x14ac:dyDescent="0.25">
      <c r="A57" s="3" t="s">
        <v>1644</v>
      </c>
      <c r="B57" s="3" t="s">
        <v>845</v>
      </c>
      <c r="C57" s="3" t="s">
        <v>1643</v>
      </c>
      <c r="D57" s="3" t="s">
        <v>1642</v>
      </c>
      <c r="E57" s="3" t="s">
        <v>1641</v>
      </c>
      <c r="F57" s="3" t="s">
        <v>634</v>
      </c>
      <c r="G57" s="4">
        <v>9264</v>
      </c>
      <c r="H57" s="17">
        <f t="shared" si="0"/>
        <v>92.64</v>
      </c>
      <c r="I57" s="3" t="s">
        <v>1640</v>
      </c>
      <c r="J57" s="3" t="s">
        <v>1639</v>
      </c>
      <c r="K57" s="3">
        <v>206697725</v>
      </c>
      <c r="L57" s="3">
        <v>2700</v>
      </c>
      <c r="M57" s="3">
        <v>25000</v>
      </c>
      <c r="O57" s="3" t="s">
        <v>631</v>
      </c>
      <c r="P57" s="3" t="s">
        <v>630</v>
      </c>
      <c r="Q57" s="3">
        <v>80</v>
      </c>
      <c r="R57" s="3" t="s">
        <v>626</v>
      </c>
      <c r="U57" s="3" t="s">
        <v>629</v>
      </c>
      <c r="V57" s="3" t="s">
        <v>641</v>
      </c>
      <c r="W57" s="3" t="s">
        <v>628</v>
      </c>
      <c r="X57" s="3" t="s">
        <v>776</v>
      </c>
      <c r="Y57" s="3" t="s">
        <v>65</v>
      </c>
      <c r="Z57" s="3" t="s">
        <v>626</v>
      </c>
      <c r="AA57" s="3" t="s">
        <v>821</v>
      </c>
      <c r="AB57" s="3">
        <v>650</v>
      </c>
      <c r="AC57" s="3">
        <v>650</v>
      </c>
      <c r="AD57" s="3">
        <v>8</v>
      </c>
      <c r="AE57" s="3">
        <v>8</v>
      </c>
      <c r="AJ57" s="3" t="s">
        <v>623</v>
      </c>
      <c r="AM57" s="3">
        <v>65</v>
      </c>
      <c r="AN57" s="24">
        <v>9</v>
      </c>
    </row>
    <row r="58" spans="1:40" x14ac:dyDescent="0.25">
      <c r="A58" s="3" t="s">
        <v>1638</v>
      </c>
      <c r="B58" s="3" t="s">
        <v>886</v>
      </c>
      <c r="C58" s="3" t="s">
        <v>1637</v>
      </c>
      <c r="D58" s="3" t="s">
        <v>1636</v>
      </c>
      <c r="E58" s="3" t="s">
        <v>1635</v>
      </c>
      <c r="F58" s="3" t="s">
        <v>645</v>
      </c>
      <c r="G58" s="4">
        <v>1997</v>
      </c>
      <c r="H58" s="17">
        <f t="shared" si="0"/>
        <v>19.97</v>
      </c>
      <c r="I58" s="3" t="s">
        <v>1634</v>
      </c>
      <c r="J58" s="3" t="s">
        <v>1633</v>
      </c>
      <c r="K58" s="3">
        <v>207202974</v>
      </c>
      <c r="L58" s="3">
        <v>2850</v>
      </c>
      <c r="M58" s="3">
        <v>15000</v>
      </c>
      <c r="O58" s="3" t="s">
        <v>631</v>
      </c>
      <c r="P58" s="3" t="s">
        <v>630</v>
      </c>
      <c r="Q58" s="3">
        <v>88</v>
      </c>
      <c r="R58" s="3" t="s">
        <v>626</v>
      </c>
      <c r="U58" s="3" t="s">
        <v>642</v>
      </c>
      <c r="V58" s="3" t="s">
        <v>641</v>
      </c>
      <c r="W58" s="3" t="s">
        <v>628</v>
      </c>
      <c r="X58" s="3" t="s">
        <v>776</v>
      </c>
      <c r="Y58" s="3" t="s">
        <v>65</v>
      </c>
      <c r="Z58" s="3" t="s">
        <v>1632</v>
      </c>
      <c r="AA58" s="3" t="s">
        <v>821</v>
      </c>
      <c r="AB58" s="3">
        <v>650</v>
      </c>
      <c r="AC58" s="3">
        <v>650</v>
      </c>
      <c r="AD58" s="3">
        <v>2</v>
      </c>
      <c r="AE58" s="3">
        <v>2</v>
      </c>
      <c r="AJ58" s="3" t="s">
        <v>623</v>
      </c>
      <c r="AM58" s="3">
        <v>65</v>
      </c>
      <c r="AN58" s="24">
        <v>11</v>
      </c>
    </row>
    <row r="59" spans="1:40" x14ac:dyDescent="0.25">
      <c r="A59" s="3" t="s">
        <v>1631</v>
      </c>
      <c r="B59" s="3" t="s">
        <v>864</v>
      </c>
      <c r="C59" s="3" t="s">
        <v>1630</v>
      </c>
      <c r="D59" s="3" t="s">
        <v>1629</v>
      </c>
      <c r="E59" s="3" t="s">
        <v>1454</v>
      </c>
      <c r="F59" s="3" t="s">
        <v>1466</v>
      </c>
      <c r="G59" s="4">
        <v>1032</v>
      </c>
      <c r="H59" s="17">
        <f t="shared" si="0"/>
        <v>10.32</v>
      </c>
      <c r="I59" s="3" t="s">
        <v>1628</v>
      </c>
      <c r="J59" s="3" t="s">
        <v>1627</v>
      </c>
      <c r="K59" s="3">
        <v>300832675</v>
      </c>
      <c r="L59" s="3">
        <v>2700</v>
      </c>
      <c r="M59" s="3">
        <v>25000</v>
      </c>
      <c r="O59" s="3" t="s">
        <v>631</v>
      </c>
      <c r="P59" s="3" t="s">
        <v>630</v>
      </c>
      <c r="Q59" s="3">
        <v>80</v>
      </c>
      <c r="R59" s="3" t="s">
        <v>626</v>
      </c>
      <c r="U59" s="3" t="s">
        <v>629</v>
      </c>
      <c r="V59" s="3" t="s">
        <v>641</v>
      </c>
      <c r="W59" s="3" t="s">
        <v>628</v>
      </c>
      <c r="X59" s="3" t="s">
        <v>776</v>
      </c>
      <c r="Y59" s="3" t="s">
        <v>65</v>
      </c>
      <c r="Z59" s="3" t="s">
        <v>626</v>
      </c>
      <c r="AA59" s="3" t="s">
        <v>821</v>
      </c>
      <c r="AB59" s="3">
        <v>750</v>
      </c>
      <c r="AC59" s="3">
        <v>750</v>
      </c>
      <c r="AD59" s="3">
        <v>1</v>
      </c>
      <c r="AE59" s="3">
        <v>1</v>
      </c>
      <c r="AJ59" s="3" t="s">
        <v>658</v>
      </c>
      <c r="AM59" s="3">
        <v>65</v>
      </c>
      <c r="AN59" s="24">
        <v>13</v>
      </c>
    </row>
    <row r="60" spans="1:40" x14ac:dyDescent="0.25">
      <c r="A60" s="3" t="s">
        <v>1626</v>
      </c>
      <c r="B60" s="3" t="s">
        <v>901</v>
      </c>
      <c r="C60" s="3" t="s">
        <v>1625</v>
      </c>
      <c r="D60" s="3" t="s">
        <v>1624</v>
      </c>
      <c r="E60" s="3" t="s">
        <v>1623</v>
      </c>
      <c r="F60" s="3" t="s">
        <v>668</v>
      </c>
      <c r="G60" s="4">
        <v>897</v>
      </c>
      <c r="H60" s="17">
        <f t="shared" si="0"/>
        <v>8.9700000000000006</v>
      </c>
      <c r="I60" s="3" t="s">
        <v>1622</v>
      </c>
      <c r="J60" s="3" t="s">
        <v>1621</v>
      </c>
      <c r="K60" s="3">
        <v>206619330</v>
      </c>
      <c r="L60" s="3">
        <v>2700</v>
      </c>
      <c r="M60" s="3">
        <v>25000</v>
      </c>
      <c r="O60" s="3" t="s">
        <v>631</v>
      </c>
      <c r="P60" s="3" t="s">
        <v>630</v>
      </c>
      <c r="Q60" s="3">
        <v>80</v>
      </c>
      <c r="R60" s="3" t="s">
        <v>626</v>
      </c>
      <c r="U60" s="3" t="s">
        <v>642</v>
      </c>
      <c r="V60" s="3" t="s">
        <v>641</v>
      </c>
      <c r="W60" s="3" t="s">
        <v>628</v>
      </c>
      <c r="X60" s="3" t="s">
        <v>776</v>
      </c>
      <c r="Y60" s="3" t="s">
        <v>815</v>
      </c>
      <c r="Z60" s="3" t="s">
        <v>626</v>
      </c>
      <c r="AA60" s="3" t="s">
        <v>821</v>
      </c>
      <c r="AB60" s="3">
        <v>300</v>
      </c>
      <c r="AC60" s="3">
        <v>300</v>
      </c>
      <c r="AD60" s="3">
        <v>1</v>
      </c>
      <c r="AE60" s="3">
        <v>1</v>
      </c>
      <c r="AJ60" s="3" t="s">
        <v>658</v>
      </c>
      <c r="AM60" s="3">
        <v>40</v>
      </c>
      <c r="AN60" s="24">
        <v>4.5</v>
      </c>
    </row>
    <row r="61" spans="1:40" x14ac:dyDescent="0.25">
      <c r="A61" s="3" t="s">
        <v>1620</v>
      </c>
      <c r="B61" s="3" t="s">
        <v>864</v>
      </c>
      <c r="C61" s="3" t="s">
        <v>1619</v>
      </c>
      <c r="D61" s="3" t="s">
        <v>1618</v>
      </c>
      <c r="E61" s="3" t="s">
        <v>1617</v>
      </c>
      <c r="F61" s="3" t="s">
        <v>995</v>
      </c>
      <c r="G61" s="4">
        <v>714</v>
      </c>
      <c r="H61" s="17">
        <f t="shared" si="0"/>
        <v>7.14</v>
      </c>
      <c r="I61" s="3" t="s">
        <v>1616</v>
      </c>
      <c r="J61" s="3" t="s">
        <v>1615</v>
      </c>
      <c r="K61" s="3">
        <v>206864688</v>
      </c>
      <c r="L61" s="3">
        <v>2700</v>
      </c>
      <c r="M61" s="3">
        <v>25000</v>
      </c>
      <c r="O61" s="3" t="s">
        <v>631</v>
      </c>
      <c r="P61" s="3" t="s">
        <v>630</v>
      </c>
      <c r="Q61" s="3">
        <v>80</v>
      </c>
      <c r="R61" s="3" t="s">
        <v>626</v>
      </c>
      <c r="U61" s="3" t="s">
        <v>629</v>
      </c>
      <c r="V61" s="3" t="s">
        <v>641</v>
      </c>
      <c r="W61" s="3" t="s">
        <v>628</v>
      </c>
      <c r="X61" s="3" t="s">
        <v>776</v>
      </c>
      <c r="Y61" s="3" t="s">
        <v>56</v>
      </c>
      <c r="Z61" s="3" t="s">
        <v>799</v>
      </c>
      <c r="AA61" s="3" t="s">
        <v>821</v>
      </c>
      <c r="AB61" s="3">
        <v>550</v>
      </c>
      <c r="AC61" s="3">
        <v>550</v>
      </c>
      <c r="AD61" s="3">
        <v>1</v>
      </c>
      <c r="AE61" s="3">
        <v>1</v>
      </c>
      <c r="AJ61" s="3" t="s">
        <v>623</v>
      </c>
      <c r="AM61" s="3">
        <v>50</v>
      </c>
      <c r="AN61" s="24">
        <v>7</v>
      </c>
    </row>
    <row r="62" spans="1:40" x14ac:dyDescent="0.25">
      <c r="A62" s="3" t="s">
        <v>1614</v>
      </c>
      <c r="B62" s="3" t="s">
        <v>857</v>
      </c>
      <c r="C62" s="3" t="s">
        <v>1613</v>
      </c>
      <c r="D62" s="3" t="s">
        <v>1612</v>
      </c>
      <c r="E62" s="3" t="s">
        <v>1611</v>
      </c>
      <c r="F62" s="3" t="s">
        <v>275</v>
      </c>
      <c r="G62" s="4">
        <v>823</v>
      </c>
      <c r="H62" s="17">
        <f t="shared" si="0"/>
        <v>8.23</v>
      </c>
      <c r="I62" s="3" t="s">
        <v>1610</v>
      </c>
      <c r="J62" s="3" t="s">
        <v>1609</v>
      </c>
      <c r="K62" s="3">
        <v>207034490</v>
      </c>
      <c r="L62" s="3">
        <v>3000</v>
      </c>
      <c r="M62" s="3">
        <v>25000</v>
      </c>
      <c r="O62" s="3" t="s">
        <v>631</v>
      </c>
      <c r="P62" s="3" t="s">
        <v>659</v>
      </c>
      <c r="Q62" s="3">
        <v>80</v>
      </c>
      <c r="R62" s="3" t="s">
        <v>722</v>
      </c>
      <c r="U62" s="3" t="s">
        <v>629</v>
      </c>
      <c r="V62" s="3" t="s">
        <v>641</v>
      </c>
      <c r="W62" s="3" t="s">
        <v>628</v>
      </c>
      <c r="X62" s="3" t="s">
        <v>1008</v>
      </c>
      <c r="Y62" s="3" t="s">
        <v>27</v>
      </c>
      <c r="Z62" s="3" t="s">
        <v>626</v>
      </c>
      <c r="AA62" s="3" t="s">
        <v>821</v>
      </c>
      <c r="AB62" s="3">
        <v>650</v>
      </c>
      <c r="AC62" s="3">
        <v>650</v>
      </c>
      <c r="AD62" s="3">
        <v>1</v>
      </c>
      <c r="AE62" s="3">
        <v>1</v>
      </c>
      <c r="AJ62" s="3" t="s">
        <v>623</v>
      </c>
      <c r="AM62" s="3">
        <v>50</v>
      </c>
      <c r="AN62" s="24">
        <v>8</v>
      </c>
    </row>
    <row r="63" spans="1:40" x14ac:dyDescent="0.25">
      <c r="A63" s="3" t="s">
        <v>1608</v>
      </c>
      <c r="B63" s="3" t="s">
        <v>878</v>
      </c>
      <c r="C63" s="3" t="s">
        <v>1607</v>
      </c>
      <c r="D63" s="3" t="s">
        <v>1606</v>
      </c>
      <c r="E63" s="3" t="s">
        <v>1605</v>
      </c>
      <c r="F63" s="3" t="s">
        <v>275</v>
      </c>
      <c r="G63" s="4">
        <v>973</v>
      </c>
      <c r="H63" s="17">
        <f t="shared" ref="H63:H126" si="1">G63/100</f>
        <v>9.73</v>
      </c>
      <c r="I63" s="3" t="s">
        <v>1604</v>
      </c>
      <c r="J63" s="3" t="s">
        <v>1603</v>
      </c>
      <c r="K63" s="3">
        <v>300079416</v>
      </c>
      <c r="L63" s="3">
        <v>3000</v>
      </c>
      <c r="M63" s="3">
        <v>25000</v>
      </c>
      <c r="O63" s="3" t="s">
        <v>631</v>
      </c>
      <c r="P63" s="3" t="s">
        <v>630</v>
      </c>
      <c r="Q63" s="3">
        <v>80</v>
      </c>
      <c r="R63" s="3" t="s">
        <v>722</v>
      </c>
      <c r="U63" s="3" t="s">
        <v>629</v>
      </c>
      <c r="V63" s="3" t="s">
        <v>641</v>
      </c>
      <c r="W63" s="3" t="s">
        <v>628</v>
      </c>
      <c r="X63" s="3" t="s">
        <v>1008</v>
      </c>
      <c r="Y63" s="3" t="s">
        <v>56</v>
      </c>
      <c r="Z63" s="3" t="s">
        <v>626</v>
      </c>
      <c r="AA63" s="3" t="s">
        <v>821</v>
      </c>
      <c r="AB63" s="3">
        <v>500</v>
      </c>
      <c r="AC63" s="3">
        <v>500</v>
      </c>
      <c r="AD63" s="3">
        <v>1</v>
      </c>
      <c r="AE63" s="3">
        <v>1</v>
      </c>
      <c r="AJ63" s="3" t="s">
        <v>623</v>
      </c>
      <c r="AM63" s="3">
        <v>50</v>
      </c>
      <c r="AN63" s="24">
        <v>7.5</v>
      </c>
    </row>
    <row r="64" spans="1:40" x14ac:dyDescent="0.25">
      <c r="A64" s="3" t="s">
        <v>1602</v>
      </c>
      <c r="B64" s="3" t="s">
        <v>857</v>
      </c>
      <c r="C64" s="3" t="s">
        <v>1601</v>
      </c>
      <c r="D64" s="3" t="s">
        <v>1600</v>
      </c>
      <c r="E64" s="3" t="s">
        <v>1599</v>
      </c>
      <c r="F64" s="3" t="s">
        <v>1592</v>
      </c>
      <c r="G64" s="4">
        <v>6970</v>
      </c>
      <c r="H64" s="17">
        <f t="shared" si="1"/>
        <v>69.7</v>
      </c>
      <c r="I64" s="3" t="s">
        <v>1598</v>
      </c>
      <c r="J64" s="3" t="s">
        <v>1597</v>
      </c>
      <c r="K64" s="3">
        <v>206398793</v>
      </c>
      <c r="L64" s="3">
        <v>3000</v>
      </c>
      <c r="M64" s="3">
        <v>25000</v>
      </c>
      <c r="O64" s="3" t="s">
        <v>982</v>
      </c>
      <c r="P64" s="3" t="s">
        <v>630</v>
      </c>
      <c r="Q64" s="3">
        <v>80</v>
      </c>
      <c r="R64" s="3" t="s">
        <v>722</v>
      </c>
      <c r="U64" s="3" t="s">
        <v>629</v>
      </c>
      <c r="V64" s="3" t="s">
        <v>641</v>
      </c>
      <c r="W64" s="3" t="s">
        <v>628</v>
      </c>
      <c r="X64" s="3" t="s">
        <v>776</v>
      </c>
      <c r="Y64" s="3" t="s">
        <v>65</v>
      </c>
      <c r="Z64" s="3" t="s">
        <v>626</v>
      </c>
      <c r="AA64" s="3" t="s">
        <v>821</v>
      </c>
      <c r="AB64" s="3">
        <v>650</v>
      </c>
      <c r="AC64" s="3">
        <v>650</v>
      </c>
      <c r="AD64" s="3">
        <v>6</v>
      </c>
      <c r="AE64" s="3">
        <v>6</v>
      </c>
      <c r="AJ64" s="3" t="s">
        <v>658</v>
      </c>
      <c r="AM64" s="3">
        <v>65</v>
      </c>
      <c r="AN64" s="24">
        <v>8</v>
      </c>
    </row>
    <row r="65" spans="1:40" x14ac:dyDescent="0.25">
      <c r="A65" s="3" t="s">
        <v>1596</v>
      </c>
      <c r="B65" s="3" t="s">
        <v>845</v>
      </c>
      <c r="C65" s="3" t="s">
        <v>1595</v>
      </c>
      <c r="D65" s="3" t="s">
        <v>1594</v>
      </c>
      <c r="E65" s="3" t="s">
        <v>1593</v>
      </c>
      <c r="F65" s="3" t="s">
        <v>1592</v>
      </c>
      <c r="G65" s="4">
        <v>1129</v>
      </c>
      <c r="H65" s="17">
        <f t="shared" si="1"/>
        <v>11.29</v>
      </c>
      <c r="I65" s="3" t="s">
        <v>1591</v>
      </c>
      <c r="J65" s="3" t="s">
        <v>1590</v>
      </c>
      <c r="K65" s="3">
        <v>206398792</v>
      </c>
      <c r="L65" s="3">
        <v>3000</v>
      </c>
      <c r="M65" s="3">
        <v>25000</v>
      </c>
      <c r="O65" s="3" t="s">
        <v>982</v>
      </c>
      <c r="P65" s="3" t="s">
        <v>630</v>
      </c>
      <c r="Q65" s="3">
        <v>80</v>
      </c>
      <c r="R65" s="3" t="s">
        <v>722</v>
      </c>
      <c r="U65" s="3" t="s">
        <v>629</v>
      </c>
      <c r="V65" s="3" t="s">
        <v>641</v>
      </c>
      <c r="W65" s="3" t="s">
        <v>628</v>
      </c>
      <c r="X65" s="3" t="s">
        <v>776</v>
      </c>
      <c r="Y65" s="3" t="s">
        <v>65</v>
      </c>
      <c r="Z65" s="3" t="s">
        <v>626</v>
      </c>
      <c r="AA65" s="3" t="s">
        <v>821</v>
      </c>
      <c r="AB65" s="3">
        <v>650</v>
      </c>
      <c r="AC65" s="3">
        <v>650</v>
      </c>
      <c r="AD65" s="3">
        <v>1</v>
      </c>
      <c r="AE65" s="3">
        <v>1</v>
      </c>
      <c r="AJ65" s="3" t="s">
        <v>658</v>
      </c>
      <c r="AM65" s="3">
        <v>65</v>
      </c>
      <c r="AN65" s="24">
        <v>8</v>
      </c>
    </row>
    <row r="66" spans="1:40" x14ac:dyDescent="0.25">
      <c r="A66" s="3" t="s">
        <v>1589</v>
      </c>
      <c r="B66" s="3" t="s">
        <v>857</v>
      </c>
      <c r="C66" s="3" t="s">
        <v>1588</v>
      </c>
      <c r="D66" s="3" t="s">
        <v>1587</v>
      </c>
      <c r="E66" s="3" t="s">
        <v>1586</v>
      </c>
      <c r="F66" s="3" t="s">
        <v>645</v>
      </c>
      <c r="G66" s="4">
        <v>1897</v>
      </c>
      <c r="H66" s="17">
        <f t="shared" si="1"/>
        <v>18.97</v>
      </c>
      <c r="I66" s="3" t="s">
        <v>1585</v>
      </c>
      <c r="J66" s="3" t="s">
        <v>1584</v>
      </c>
      <c r="K66" s="3">
        <v>207202973</v>
      </c>
      <c r="L66" s="3">
        <v>5000</v>
      </c>
      <c r="M66" s="3">
        <v>25000</v>
      </c>
      <c r="O66" s="3" t="s">
        <v>631</v>
      </c>
      <c r="P66" s="3" t="s">
        <v>630</v>
      </c>
      <c r="Q66" s="3">
        <v>90</v>
      </c>
      <c r="R66" s="3" t="s">
        <v>678</v>
      </c>
      <c r="U66" s="3" t="s">
        <v>642</v>
      </c>
      <c r="V66" s="3" t="s">
        <v>641</v>
      </c>
      <c r="W66" s="3" t="s">
        <v>628</v>
      </c>
      <c r="X66" s="3" t="s">
        <v>776</v>
      </c>
      <c r="Y66" s="3" t="s">
        <v>65</v>
      </c>
      <c r="Z66" s="3" t="s">
        <v>678</v>
      </c>
      <c r="AA66" s="3" t="s">
        <v>821</v>
      </c>
      <c r="AB66" s="3">
        <v>650</v>
      </c>
      <c r="AC66" s="3">
        <v>650</v>
      </c>
      <c r="AD66" s="3">
        <v>2</v>
      </c>
      <c r="AE66" s="3">
        <v>2</v>
      </c>
      <c r="AJ66" s="3" t="s">
        <v>623</v>
      </c>
      <c r="AM66" s="3">
        <v>65</v>
      </c>
      <c r="AN66" s="24">
        <v>10</v>
      </c>
    </row>
    <row r="67" spans="1:40" x14ac:dyDescent="0.25">
      <c r="A67" s="3" t="s">
        <v>1583</v>
      </c>
      <c r="B67" s="3" t="s">
        <v>959</v>
      </c>
      <c r="C67" s="3" t="s">
        <v>1582</v>
      </c>
      <c r="D67" s="3" t="s">
        <v>1581</v>
      </c>
      <c r="E67" s="3" t="s">
        <v>956</v>
      </c>
      <c r="F67" s="3" t="s">
        <v>1580</v>
      </c>
      <c r="G67" s="4">
        <v>2614</v>
      </c>
      <c r="H67" s="17">
        <f t="shared" si="1"/>
        <v>26.14</v>
      </c>
      <c r="I67" s="3" t="s">
        <v>1579</v>
      </c>
      <c r="J67" s="3" t="s">
        <v>1578</v>
      </c>
      <c r="K67" s="3">
        <v>300525086</v>
      </c>
      <c r="L67" s="3">
        <v>5000</v>
      </c>
      <c r="M67" s="3">
        <v>25000</v>
      </c>
      <c r="O67" s="3" t="s">
        <v>631</v>
      </c>
      <c r="P67" s="3" t="s">
        <v>630</v>
      </c>
      <c r="Q67" s="3">
        <v>80</v>
      </c>
      <c r="R67" s="3" t="s">
        <v>678</v>
      </c>
      <c r="U67" s="3" t="s">
        <v>642</v>
      </c>
      <c r="V67" s="3" t="s">
        <v>641</v>
      </c>
      <c r="W67" s="3" t="s">
        <v>628</v>
      </c>
      <c r="X67" s="3" t="s">
        <v>776</v>
      </c>
      <c r="Y67" s="3" t="s">
        <v>65</v>
      </c>
      <c r="Z67" s="3" t="s">
        <v>678</v>
      </c>
      <c r="AA67" s="3" t="s">
        <v>821</v>
      </c>
      <c r="AB67" s="3">
        <v>650</v>
      </c>
      <c r="AC67" s="3">
        <v>650</v>
      </c>
      <c r="AD67" s="3">
        <v>6</v>
      </c>
      <c r="AE67" s="3">
        <v>6</v>
      </c>
      <c r="AJ67" s="3" t="s">
        <v>658</v>
      </c>
      <c r="AM67" s="3">
        <v>65</v>
      </c>
      <c r="AN67" s="24">
        <v>8</v>
      </c>
    </row>
    <row r="68" spans="1:40" x14ac:dyDescent="0.25">
      <c r="A68" s="3" t="s">
        <v>1577</v>
      </c>
      <c r="B68" s="3" t="s">
        <v>899</v>
      </c>
      <c r="C68" s="3" t="s">
        <v>1576</v>
      </c>
      <c r="D68" s="3" t="s">
        <v>1575</v>
      </c>
      <c r="E68" s="3" t="s">
        <v>1574</v>
      </c>
      <c r="F68" s="3" t="s">
        <v>371</v>
      </c>
      <c r="G68" s="4">
        <v>1586</v>
      </c>
      <c r="H68" s="17">
        <f t="shared" si="1"/>
        <v>15.86</v>
      </c>
      <c r="I68" s="3" t="s">
        <v>1573</v>
      </c>
      <c r="J68" s="3" t="s">
        <v>1572</v>
      </c>
      <c r="K68" s="3">
        <v>207136086</v>
      </c>
      <c r="L68" s="3">
        <v>5000</v>
      </c>
      <c r="M68" s="3">
        <v>25000</v>
      </c>
      <c r="O68" s="3" t="s">
        <v>631</v>
      </c>
      <c r="P68" s="3" t="s">
        <v>630</v>
      </c>
      <c r="Q68" s="3">
        <v>85</v>
      </c>
      <c r="R68" s="3" t="s">
        <v>678</v>
      </c>
      <c r="U68" s="3" t="s">
        <v>642</v>
      </c>
      <c r="V68" s="3" t="s">
        <v>641</v>
      </c>
      <c r="W68" s="3" t="s">
        <v>628</v>
      </c>
      <c r="X68" s="3" t="s">
        <v>1008</v>
      </c>
      <c r="Y68" s="3" t="s">
        <v>184</v>
      </c>
      <c r="Z68" s="3" t="s">
        <v>678</v>
      </c>
      <c r="AA68" s="3" t="s">
        <v>821</v>
      </c>
      <c r="AB68" s="3">
        <v>1120</v>
      </c>
      <c r="AC68" s="3">
        <v>1120</v>
      </c>
      <c r="AD68" s="3">
        <v>1</v>
      </c>
      <c r="AE68" s="3">
        <v>1</v>
      </c>
      <c r="AJ68" s="3" t="s">
        <v>623</v>
      </c>
      <c r="AM68" s="3">
        <v>85</v>
      </c>
      <c r="AN68" s="24">
        <v>11.8</v>
      </c>
    </row>
    <row r="69" spans="1:40" x14ac:dyDescent="0.25">
      <c r="A69" s="3" t="s">
        <v>1571</v>
      </c>
      <c r="B69" s="3" t="s">
        <v>828</v>
      </c>
      <c r="C69" s="3" t="s">
        <v>1570</v>
      </c>
      <c r="D69" s="3" t="s">
        <v>1569</v>
      </c>
      <c r="E69" s="3" t="s">
        <v>1140</v>
      </c>
      <c r="F69" s="3" t="s">
        <v>995</v>
      </c>
      <c r="G69" s="4">
        <v>797</v>
      </c>
      <c r="H69" s="17">
        <f t="shared" si="1"/>
        <v>7.97</v>
      </c>
      <c r="I69" s="3" t="s">
        <v>1568</v>
      </c>
      <c r="J69" s="3" t="s">
        <v>1567</v>
      </c>
      <c r="K69" s="3">
        <v>300958111</v>
      </c>
      <c r="L69" s="3">
        <v>3000</v>
      </c>
      <c r="M69" s="3">
        <v>25000</v>
      </c>
      <c r="O69" s="3" t="s">
        <v>631</v>
      </c>
      <c r="P69" s="3" t="s">
        <v>630</v>
      </c>
      <c r="Q69" s="3">
        <v>80</v>
      </c>
      <c r="R69" s="3" t="s">
        <v>722</v>
      </c>
      <c r="U69" s="3" t="s">
        <v>642</v>
      </c>
      <c r="V69" s="3" t="s">
        <v>641</v>
      </c>
      <c r="W69" s="3" t="s">
        <v>628</v>
      </c>
      <c r="X69" s="3" t="s">
        <v>776</v>
      </c>
      <c r="Y69" s="3" t="s">
        <v>56</v>
      </c>
      <c r="Z69" s="3" t="s">
        <v>722</v>
      </c>
      <c r="AA69" s="3" t="s">
        <v>821</v>
      </c>
      <c r="AB69" s="3">
        <v>540</v>
      </c>
      <c r="AC69" s="3">
        <v>540</v>
      </c>
      <c r="AD69" s="3">
        <v>1</v>
      </c>
      <c r="AE69" s="3">
        <v>1</v>
      </c>
      <c r="AJ69" s="3" t="s">
        <v>623</v>
      </c>
      <c r="AM69" s="3">
        <v>50</v>
      </c>
      <c r="AN69" s="24">
        <v>6.5</v>
      </c>
    </row>
    <row r="70" spans="1:40" x14ac:dyDescent="0.25">
      <c r="A70" s="3" t="s">
        <v>1566</v>
      </c>
      <c r="B70" s="3" t="s">
        <v>864</v>
      </c>
      <c r="C70" s="3" t="s">
        <v>1565</v>
      </c>
      <c r="D70" s="3" t="s">
        <v>1564</v>
      </c>
      <c r="E70" s="3" t="s">
        <v>963</v>
      </c>
      <c r="F70" s="3" t="s">
        <v>995</v>
      </c>
      <c r="G70" s="4">
        <v>3997</v>
      </c>
      <c r="H70" s="17">
        <f t="shared" si="1"/>
        <v>39.97</v>
      </c>
      <c r="I70" s="3" t="s">
        <v>1563</v>
      </c>
      <c r="J70" s="3" t="s">
        <v>1562</v>
      </c>
      <c r="K70" s="3">
        <v>300273516</v>
      </c>
      <c r="L70" s="3">
        <v>2700</v>
      </c>
      <c r="M70" s="3">
        <v>25000</v>
      </c>
      <c r="O70" s="3" t="s">
        <v>631</v>
      </c>
      <c r="P70" s="3" t="s">
        <v>630</v>
      </c>
      <c r="Q70" s="3">
        <v>80</v>
      </c>
      <c r="R70" s="3" t="s">
        <v>626</v>
      </c>
      <c r="U70" s="3" t="s">
        <v>642</v>
      </c>
      <c r="V70" s="3" t="s">
        <v>641</v>
      </c>
      <c r="W70" s="3" t="s">
        <v>628</v>
      </c>
      <c r="X70" s="3" t="s">
        <v>776</v>
      </c>
      <c r="Y70" s="3" t="s">
        <v>65</v>
      </c>
      <c r="Z70" s="3" t="s">
        <v>626</v>
      </c>
      <c r="AA70" s="3" t="s">
        <v>821</v>
      </c>
      <c r="AB70" s="3">
        <v>750</v>
      </c>
      <c r="AC70" s="3">
        <v>750</v>
      </c>
      <c r="AD70" s="3">
        <v>6</v>
      </c>
      <c r="AE70" s="3">
        <v>6</v>
      </c>
      <c r="AJ70" s="3" t="s">
        <v>623</v>
      </c>
      <c r="AM70" s="3">
        <v>65</v>
      </c>
      <c r="AN70" s="24">
        <v>9</v>
      </c>
    </row>
    <row r="71" spans="1:40" x14ac:dyDescent="0.25">
      <c r="A71" s="3" t="s">
        <v>1561</v>
      </c>
      <c r="B71" s="3" t="s">
        <v>878</v>
      </c>
      <c r="C71" s="3" t="s">
        <v>1560</v>
      </c>
      <c r="D71" s="3" t="s">
        <v>1559</v>
      </c>
      <c r="E71" s="3" t="s">
        <v>1558</v>
      </c>
      <c r="F71" s="3" t="s">
        <v>1076</v>
      </c>
      <c r="G71" s="4">
        <v>1198</v>
      </c>
      <c r="H71" s="17">
        <f t="shared" si="1"/>
        <v>11.98</v>
      </c>
      <c r="I71" s="3" t="s">
        <v>1557</v>
      </c>
      <c r="J71" s="3" t="s">
        <v>1556</v>
      </c>
      <c r="K71" s="3">
        <v>207051786</v>
      </c>
      <c r="L71" s="3">
        <v>2700</v>
      </c>
      <c r="M71" s="3">
        <v>22.8</v>
      </c>
      <c r="O71" s="3" t="s">
        <v>982</v>
      </c>
      <c r="P71" s="3" t="s">
        <v>630</v>
      </c>
      <c r="Q71" s="3">
        <v>80</v>
      </c>
      <c r="R71" s="3" t="s">
        <v>626</v>
      </c>
      <c r="U71" s="3" t="s">
        <v>629</v>
      </c>
      <c r="V71" s="3" t="s">
        <v>641</v>
      </c>
      <c r="W71" s="3" t="s">
        <v>628</v>
      </c>
      <c r="X71" s="3" t="s">
        <v>627</v>
      </c>
      <c r="Y71" s="3" t="s">
        <v>65</v>
      </c>
      <c r="Z71" s="3" t="s">
        <v>799</v>
      </c>
      <c r="AA71" s="3" t="s">
        <v>821</v>
      </c>
      <c r="AB71" s="3">
        <v>770</v>
      </c>
      <c r="AC71" s="3">
        <v>770</v>
      </c>
      <c r="AD71" s="3">
        <v>2</v>
      </c>
      <c r="AE71" s="3">
        <v>2</v>
      </c>
      <c r="AJ71" s="3" t="s">
        <v>658</v>
      </c>
      <c r="AM71" s="3">
        <v>65</v>
      </c>
      <c r="AN71" s="24">
        <v>11</v>
      </c>
    </row>
    <row r="72" spans="1:40" x14ac:dyDescent="0.25">
      <c r="A72" s="3" t="s">
        <v>1555</v>
      </c>
      <c r="B72" s="3" t="s">
        <v>901</v>
      </c>
      <c r="C72" s="3" t="s">
        <v>1554</v>
      </c>
      <c r="D72" s="3" t="s">
        <v>1553</v>
      </c>
      <c r="E72" s="3" t="s">
        <v>1552</v>
      </c>
      <c r="F72" s="3" t="s">
        <v>668</v>
      </c>
      <c r="G72" s="4">
        <v>2597</v>
      </c>
      <c r="H72" s="17">
        <f t="shared" si="1"/>
        <v>25.97</v>
      </c>
      <c r="I72" s="3" t="s">
        <v>1551</v>
      </c>
      <c r="J72" s="3" t="s">
        <v>1550</v>
      </c>
      <c r="K72" s="3">
        <v>206974992</v>
      </c>
      <c r="L72" s="3">
        <v>2700</v>
      </c>
      <c r="M72" s="3">
        <v>11000</v>
      </c>
      <c r="O72" s="3" t="s">
        <v>631</v>
      </c>
      <c r="P72" s="3" t="s">
        <v>630</v>
      </c>
      <c r="Q72" s="3">
        <v>80</v>
      </c>
      <c r="R72" s="3" t="s">
        <v>626</v>
      </c>
      <c r="U72" s="3" t="s">
        <v>629</v>
      </c>
      <c r="V72" s="3" t="s">
        <v>641</v>
      </c>
      <c r="W72" s="3" t="s">
        <v>628</v>
      </c>
      <c r="X72" s="3" t="s">
        <v>776</v>
      </c>
      <c r="Y72" s="3" t="s">
        <v>56</v>
      </c>
      <c r="Z72" s="3" t="s">
        <v>626</v>
      </c>
      <c r="AA72" s="3" t="s">
        <v>821</v>
      </c>
      <c r="AB72" s="3">
        <v>450</v>
      </c>
      <c r="AC72" s="3">
        <v>450</v>
      </c>
      <c r="AD72" s="3">
        <v>6</v>
      </c>
      <c r="AE72" s="3">
        <v>6</v>
      </c>
      <c r="AJ72" s="3" t="s">
        <v>623</v>
      </c>
      <c r="AM72" s="3">
        <v>45</v>
      </c>
      <c r="AN72" s="24">
        <v>7.5</v>
      </c>
    </row>
    <row r="73" spans="1:40" x14ac:dyDescent="0.25">
      <c r="A73" s="3" t="s">
        <v>1549</v>
      </c>
      <c r="B73" s="3" t="s">
        <v>899</v>
      </c>
      <c r="C73" s="3" t="s">
        <v>1548</v>
      </c>
      <c r="D73" s="3" t="s">
        <v>1547</v>
      </c>
      <c r="E73" s="3" t="s">
        <v>956</v>
      </c>
      <c r="F73" s="3" t="s">
        <v>653</v>
      </c>
      <c r="G73" s="4">
        <v>2488</v>
      </c>
      <c r="H73" s="17">
        <f t="shared" si="1"/>
        <v>24.88</v>
      </c>
      <c r="I73" s="3" t="s">
        <v>1546</v>
      </c>
      <c r="J73" s="3" t="s">
        <v>1545</v>
      </c>
      <c r="K73" s="3">
        <v>300876288</v>
      </c>
      <c r="L73" s="3">
        <v>5000</v>
      </c>
      <c r="M73" s="3">
        <v>25000</v>
      </c>
      <c r="O73" s="3" t="s">
        <v>631</v>
      </c>
      <c r="P73" s="3" t="s">
        <v>630</v>
      </c>
      <c r="Q73" s="3">
        <v>80</v>
      </c>
      <c r="R73" s="3" t="s">
        <v>678</v>
      </c>
      <c r="U73" s="3" t="s">
        <v>629</v>
      </c>
      <c r="V73" s="3" t="s">
        <v>641</v>
      </c>
      <c r="W73" s="3" t="s">
        <v>628</v>
      </c>
      <c r="X73" s="3" t="s">
        <v>1008</v>
      </c>
      <c r="Y73" s="3" t="s">
        <v>65</v>
      </c>
      <c r="Z73" s="3" t="s">
        <v>678</v>
      </c>
      <c r="AA73" s="3" t="s">
        <v>821</v>
      </c>
      <c r="AB73" s="3">
        <v>685</v>
      </c>
      <c r="AC73" s="3">
        <v>685</v>
      </c>
      <c r="AD73" s="3">
        <v>6</v>
      </c>
      <c r="AE73" s="3">
        <v>6</v>
      </c>
      <c r="AJ73" s="3" t="s">
        <v>623</v>
      </c>
      <c r="AM73" s="3">
        <v>65</v>
      </c>
      <c r="AN73" s="24">
        <v>9.5</v>
      </c>
    </row>
    <row r="74" spans="1:40" x14ac:dyDescent="0.25">
      <c r="A74" s="3" t="s">
        <v>1544</v>
      </c>
      <c r="B74" s="3" t="s">
        <v>959</v>
      </c>
      <c r="C74" s="3" t="s">
        <v>1543</v>
      </c>
      <c r="D74" s="3" t="s">
        <v>1542</v>
      </c>
      <c r="E74" s="3" t="s">
        <v>1541</v>
      </c>
      <c r="F74" s="3" t="s">
        <v>995</v>
      </c>
      <c r="G74" s="4">
        <v>1199</v>
      </c>
      <c r="H74" s="17">
        <f t="shared" si="1"/>
        <v>11.99</v>
      </c>
      <c r="I74" s="3" t="s">
        <v>1531</v>
      </c>
      <c r="J74" s="3" t="s">
        <v>1540</v>
      </c>
      <c r="K74" s="3">
        <v>300246990</v>
      </c>
      <c r="L74" s="3">
        <v>2700</v>
      </c>
      <c r="M74" s="3">
        <v>25000</v>
      </c>
      <c r="O74" s="3" t="s">
        <v>631</v>
      </c>
      <c r="P74" s="3" t="s">
        <v>630</v>
      </c>
      <c r="Q74" s="3">
        <v>80</v>
      </c>
      <c r="R74" s="3" t="s">
        <v>626</v>
      </c>
      <c r="U74" s="3" t="s">
        <v>629</v>
      </c>
      <c r="V74" s="3" t="s">
        <v>641</v>
      </c>
      <c r="W74" s="3" t="s">
        <v>628</v>
      </c>
      <c r="X74" s="3" t="s">
        <v>776</v>
      </c>
      <c r="Y74" s="3" t="s">
        <v>1</v>
      </c>
      <c r="Z74" s="3" t="s">
        <v>626</v>
      </c>
      <c r="AA74" s="3" t="s">
        <v>821</v>
      </c>
      <c r="AB74" s="3">
        <v>940</v>
      </c>
      <c r="AC74" s="3">
        <v>940</v>
      </c>
      <c r="AD74" s="3">
        <v>1</v>
      </c>
      <c r="AE74" s="3">
        <v>1</v>
      </c>
      <c r="AJ74" s="3" t="s">
        <v>623</v>
      </c>
      <c r="AM74" s="3">
        <v>75</v>
      </c>
      <c r="AN74" s="24">
        <v>11.5</v>
      </c>
    </row>
    <row r="75" spans="1:40" x14ac:dyDescent="0.25">
      <c r="A75" s="3" t="s">
        <v>1539</v>
      </c>
      <c r="B75" s="3" t="s">
        <v>959</v>
      </c>
      <c r="C75" s="3" t="s">
        <v>1538</v>
      </c>
      <c r="D75" s="3" t="s">
        <v>1537</v>
      </c>
      <c r="E75" s="3" t="s">
        <v>1110</v>
      </c>
      <c r="F75" s="3" t="s">
        <v>653</v>
      </c>
      <c r="G75" s="4">
        <v>988</v>
      </c>
      <c r="H75" s="17">
        <f t="shared" si="1"/>
        <v>9.8800000000000008</v>
      </c>
      <c r="I75" s="3" t="s">
        <v>1407</v>
      </c>
      <c r="J75" s="3" t="s">
        <v>1536</v>
      </c>
      <c r="K75" s="3">
        <v>300876300</v>
      </c>
      <c r="L75" s="3">
        <v>2700</v>
      </c>
      <c r="M75" s="3">
        <v>25000</v>
      </c>
      <c r="O75" s="3" t="s">
        <v>631</v>
      </c>
      <c r="P75" s="3" t="s">
        <v>630</v>
      </c>
      <c r="Q75" s="3">
        <v>80</v>
      </c>
      <c r="R75" s="3" t="s">
        <v>626</v>
      </c>
      <c r="U75" s="3" t="s">
        <v>629</v>
      </c>
      <c r="V75" s="3" t="s">
        <v>641</v>
      </c>
      <c r="W75" s="3" t="s">
        <v>628</v>
      </c>
      <c r="X75" s="3" t="s">
        <v>1008</v>
      </c>
      <c r="Y75" s="3" t="s">
        <v>65</v>
      </c>
      <c r="Z75" s="3" t="s">
        <v>626</v>
      </c>
      <c r="AA75" s="3" t="s">
        <v>821</v>
      </c>
      <c r="AB75" s="3">
        <v>945</v>
      </c>
      <c r="AC75" s="3">
        <v>945</v>
      </c>
      <c r="AD75" s="3">
        <v>2</v>
      </c>
      <c r="AE75" s="3">
        <v>2</v>
      </c>
      <c r="AJ75" s="3" t="s">
        <v>623</v>
      </c>
      <c r="AM75" s="3">
        <v>75</v>
      </c>
      <c r="AN75" s="24">
        <v>13.5</v>
      </c>
    </row>
    <row r="76" spans="1:40" x14ac:dyDescent="0.25">
      <c r="A76" s="3" t="s">
        <v>1535</v>
      </c>
      <c r="B76" s="3" t="s">
        <v>845</v>
      </c>
      <c r="C76" s="3" t="s">
        <v>1534</v>
      </c>
      <c r="D76" s="3" t="s">
        <v>1533</v>
      </c>
      <c r="E76" s="3" t="s">
        <v>1532</v>
      </c>
      <c r="F76" s="3" t="s">
        <v>275</v>
      </c>
      <c r="G76" s="4">
        <v>1199</v>
      </c>
      <c r="H76" s="17">
        <f t="shared" si="1"/>
        <v>11.99</v>
      </c>
      <c r="I76" s="3" t="s">
        <v>1531</v>
      </c>
      <c r="J76" s="3" t="s">
        <v>1530</v>
      </c>
      <c r="K76" s="3">
        <v>300079436</v>
      </c>
      <c r="L76" s="3">
        <v>2700</v>
      </c>
      <c r="M76" s="3">
        <v>25000</v>
      </c>
      <c r="O76" s="3" t="s">
        <v>631</v>
      </c>
      <c r="P76" s="3" t="s">
        <v>630</v>
      </c>
      <c r="Q76" s="3">
        <v>80</v>
      </c>
      <c r="R76" s="3" t="s">
        <v>626</v>
      </c>
      <c r="U76" s="3" t="s">
        <v>629</v>
      </c>
      <c r="V76" s="3" t="s">
        <v>641</v>
      </c>
      <c r="W76" s="3" t="s">
        <v>628</v>
      </c>
      <c r="X76" s="3" t="s">
        <v>1008</v>
      </c>
      <c r="Y76" s="3" t="s">
        <v>56</v>
      </c>
      <c r="Z76" s="3" t="s">
        <v>799</v>
      </c>
      <c r="AA76" s="3" t="s">
        <v>821</v>
      </c>
      <c r="AB76" s="3">
        <v>500</v>
      </c>
      <c r="AC76" s="3">
        <v>500</v>
      </c>
      <c r="AD76" s="3">
        <v>1</v>
      </c>
      <c r="AE76" s="3">
        <v>1</v>
      </c>
      <c r="AJ76" s="3" t="s">
        <v>623</v>
      </c>
      <c r="AM76" s="3">
        <v>50</v>
      </c>
      <c r="AN76" s="24">
        <v>7.5</v>
      </c>
    </row>
    <row r="77" spans="1:40" x14ac:dyDescent="0.25">
      <c r="A77" s="3" t="s">
        <v>1529</v>
      </c>
      <c r="B77" s="3" t="s">
        <v>878</v>
      </c>
      <c r="C77" s="3" t="s">
        <v>1528</v>
      </c>
      <c r="D77" s="3" t="s">
        <v>1527</v>
      </c>
      <c r="E77" s="3" t="s">
        <v>1526</v>
      </c>
      <c r="F77" s="3" t="s">
        <v>995</v>
      </c>
      <c r="G77" s="4">
        <v>2027</v>
      </c>
      <c r="H77" s="17">
        <f t="shared" si="1"/>
        <v>20.27</v>
      </c>
      <c r="I77" s="3" t="s">
        <v>1525</v>
      </c>
      <c r="J77" s="3" t="s">
        <v>1524</v>
      </c>
      <c r="K77" s="3">
        <v>206482567</v>
      </c>
      <c r="L77" s="3">
        <v>2700</v>
      </c>
      <c r="M77" s="3">
        <v>25000</v>
      </c>
      <c r="O77" s="3" t="s">
        <v>631</v>
      </c>
      <c r="P77" s="3" t="s">
        <v>630</v>
      </c>
      <c r="Q77" s="3">
        <v>80</v>
      </c>
      <c r="R77" s="3" t="s">
        <v>626</v>
      </c>
      <c r="U77" s="3" t="s">
        <v>629</v>
      </c>
      <c r="V77" s="3" t="s">
        <v>641</v>
      </c>
      <c r="W77" s="3" t="s">
        <v>628</v>
      </c>
      <c r="X77" s="3" t="s">
        <v>776</v>
      </c>
      <c r="Y77" s="3" t="s">
        <v>1</v>
      </c>
      <c r="Z77" s="3" t="s">
        <v>626</v>
      </c>
      <c r="AA77" s="3" t="s">
        <v>821</v>
      </c>
      <c r="AB77" s="3">
        <v>900</v>
      </c>
      <c r="AC77" s="3">
        <v>900</v>
      </c>
      <c r="AD77" s="3">
        <v>1</v>
      </c>
      <c r="AE77" s="3">
        <v>1</v>
      </c>
      <c r="AJ77" s="3" t="s">
        <v>658</v>
      </c>
      <c r="AM77" s="3">
        <v>70</v>
      </c>
      <c r="AN77" s="24">
        <v>12</v>
      </c>
    </row>
    <row r="78" spans="1:40" x14ac:dyDescent="0.25">
      <c r="A78" s="3" t="s">
        <v>1523</v>
      </c>
      <c r="B78" s="3" t="s">
        <v>959</v>
      </c>
      <c r="C78" s="3" t="s">
        <v>1522</v>
      </c>
      <c r="D78" s="3" t="s">
        <v>1521</v>
      </c>
      <c r="E78" s="3" t="s">
        <v>1520</v>
      </c>
      <c r="F78" s="3" t="s">
        <v>653</v>
      </c>
      <c r="G78" s="4">
        <v>1697</v>
      </c>
      <c r="H78" s="17">
        <f t="shared" si="1"/>
        <v>16.97</v>
      </c>
      <c r="I78" s="3" t="s">
        <v>1519</v>
      </c>
      <c r="J78" s="3" t="s">
        <v>1518</v>
      </c>
      <c r="K78" s="3">
        <v>300876305</v>
      </c>
      <c r="L78" s="3">
        <v>5000</v>
      </c>
      <c r="M78" s="3">
        <v>25000</v>
      </c>
      <c r="O78" s="3" t="s">
        <v>631</v>
      </c>
      <c r="P78" s="3" t="s">
        <v>630</v>
      </c>
      <c r="Q78" s="3">
        <v>80</v>
      </c>
      <c r="R78" s="3" t="s">
        <v>678</v>
      </c>
      <c r="U78" s="3" t="s">
        <v>629</v>
      </c>
      <c r="V78" s="3" t="s">
        <v>641</v>
      </c>
      <c r="W78" s="3" t="s">
        <v>628</v>
      </c>
      <c r="X78" s="3" t="s">
        <v>1008</v>
      </c>
      <c r="Y78" s="3" t="s">
        <v>377</v>
      </c>
      <c r="Z78" s="3" t="s">
        <v>678</v>
      </c>
      <c r="AA78" s="3" t="s">
        <v>821</v>
      </c>
      <c r="AB78" s="3">
        <v>600</v>
      </c>
      <c r="AC78" s="3">
        <v>600</v>
      </c>
      <c r="AD78" s="3">
        <v>3</v>
      </c>
      <c r="AE78" s="3">
        <v>3</v>
      </c>
      <c r="AJ78" s="3" t="s">
        <v>623</v>
      </c>
      <c r="AM78" s="3">
        <v>50</v>
      </c>
      <c r="AN78" s="24">
        <v>8</v>
      </c>
    </row>
    <row r="79" spans="1:40" x14ac:dyDescent="0.25">
      <c r="A79" s="3" t="s">
        <v>1517</v>
      </c>
      <c r="B79" s="3" t="s">
        <v>899</v>
      </c>
      <c r="C79" s="3" t="s">
        <v>1516</v>
      </c>
      <c r="D79" s="3" t="s">
        <v>1515</v>
      </c>
      <c r="E79" s="3" t="s">
        <v>1514</v>
      </c>
      <c r="F79" s="3" t="s">
        <v>653</v>
      </c>
      <c r="G79" s="4">
        <v>1497</v>
      </c>
      <c r="H79" s="17">
        <f t="shared" si="1"/>
        <v>14.97</v>
      </c>
      <c r="I79" s="3" t="s">
        <v>1513</v>
      </c>
      <c r="J79" s="3" t="s">
        <v>1512</v>
      </c>
      <c r="K79" s="3">
        <v>206702058</v>
      </c>
      <c r="L79" s="3">
        <v>2700</v>
      </c>
      <c r="M79" s="3">
        <v>25000</v>
      </c>
      <c r="O79" s="3" t="s">
        <v>631</v>
      </c>
      <c r="P79" s="3" t="s">
        <v>630</v>
      </c>
      <c r="Q79" s="3">
        <v>80</v>
      </c>
      <c r="R79" s="3" t="s">
        <v>626</v>
      </c>
      <c r="U79" s="3" t="s">
        <v>629</v>
      </c>
      <c r="V79" s="3" t="s">
        <v>641</v>
      </c>
      <c r="W79" s="3" t="s">
        <v>628</v>
      </c>
      <c r="X79" s="3" t="s">
        <v>1008</v>
      </c>
      <c r="Y79" s="3" t="s">
        <v>56</v>
      </c>
      <c r="Z79" s="3" t="s">
        <v>626</v>
      </c>
      <c r="AA79" s="3" t="s">
        <v>821</v>
      </c>
      <c r="AB79" s="3">
        <v>500</v>
      </c>
      <c r="AC79" s="3">
        <v>500</v>
      </c>
      <c r="AD79" s="3">
        <v>3</v>
      </c>
      <c r="AE79" s="3">
        <v>3</v>
      </c>
      <c r="AJ79" s="3" t="s">
        <v>623</v>
      </c>
      <c r="AM79" s="3">
        <v>50</v>
      </c>
      <c r="AN79" s="24">
        <v>7</v>
      </c>
    </row>
    <row r="80" spans="1:40" x14ac:dyDescent="0.25">
      <c r="A80" s="3" t="s">
        <v>1511</v>
      </c>
      <c r="B80" s="3" t="s">
        <v>845</v>
      </c>
      <c r="C80" s="3" t="s">
        <v>1510</v>
      </c>
      <c r="D80" s="3" t="s">
        <v>1509</v>
      </c>
      <c r="E80" s="3" t="s">
        <v>1508</v>
      </c>
      <c r="F80" s="3" t="s">
        <v>995</v>
      </c>
      <c r="G80" s="4">
        <v>391</v>
      </c>
      <c r="H80" s="17">
        <f t="shared" si="1"/>
        <v>3.91</v>
      </c>
      <c r="I80" s="3" t="s">
        <v>1507</v>
      </c>
      <c r="J80" s="3" t="s">
        <v>1506</v>
      </c>
      <c r="K80" s="3">
        <v>300958110</v>
      </c>
      <c r="L80" s="3">
        <v>2700</v>
      </c>
      <c r="M80" s="3">
        <v>25000</v>
      </c>
      <c r="O80" s="3" t="s">
        <v>631</v>
      </c>
      <c r="P80" s="3" t="s">
        <v>630</v>
      </c>
      <c r="Q80" s="3">
        <v>80</v>
      </c>
      <c r="R80" s="3" t="s">
        <v>626</v>
      </c>
      <c r="U80" s="3" t="s">
        <v>642</v>
      </c>
      <c r="V80" s="3" t="s">
        <v>641</v>
      </c>
      <c r="W80" s="3" t="s">
        <v>628</v>
      </c>
      <c r="X80" s="3" t="s">
        <v>776</v>
      </c>
      <c r="Y80" s="3" t="s">
        <v>56</v>
      </c>
      <c r="Z80" s="3" t="s">
        <v>626</v>
      </c>
      <c r="AA80" s="3" t="s">
        <v>821</v>
      </c>
      <c r="AB80" s="3">
        <v>525</v>
      </c>
      <c r="AC80" s="3">
        <v>525</v>
      </c>
      <c r="AD80" s="3">
        <v>1</v>
      </c>
      <c r="AE80" s="3">
        <v>1</v>
      </c>
      <c r="AJ80" s="3" t="s">
        <v>623</v>
      </c>
      <c r="AM80" s="3">
        <v>50</v>
      </c>
      <c r="AN80" s="24">
        <v>6.5</v>
      </c>
    </row>
    <row r="81" spans="1:40" x14ac:dyDescent="0.25">
      <c r="A81" s="3" t="s">
        <v>1505</v>
      </c>
      <c r="B81" s="3" t="s">
        <v>864</v>
      </c>
      <c r="C81" s="3" t="s">
        <v>1504</v>
      </c>
      <c r="D81" s="3" t="s">
        <v>1503</v>
      </c>
      <c r="E81" s="3" t="s">
        <v>1502</v>
      </c>
      <c r="F81" s="3" t="s">
        <v>995</v>
      </c>
      <c r="G81" s="4">
        <v>4719</v>
      </c>
      <c r="H81" s="17">
        <f t="shared" si="1"/>
        <v>47.19</v>
      </c>
      <c r="I81" s="3" t="s">
        <v>1501</v>
      </c>
      <c r="J81" s="3" t="s">
        <v>1500</v>
      </c>
      <c r="K81" s="3">
        <v>300273509</v>
      </c>
      <c r="L81" s="3">
        <v>2700</v>
      </c>
      <c r="M81" s="3">
        <v>25000</v>
      </c>
      <c r="O81" s="3" t="s">
        <v>631</v>
      </c>
      <c r="P81" s="3" t="s">
        <v>630</v>
      </c>
      <c r="Q81" s="3">
        <v>80</v>
      </c>
      <c r="R81" s="3" t="s">
        <v>626</v>
      </c>
      <c r="U81" s="3" t="s">
        <v>642</v>
      </c>
      <c r="V81" s="3" t="s">
        <v>641</v>
      </c>
      <c r="W81" s="3" t="s">
        <v>628</v>
      </c>
      <c r="X81" s="3" t="s">
        <v>776</v>
      </c>
      <c r="Y81" s="3" t="s">
        <v>56</v>
      </c>
      <c r="Z81" s="3" t="s">
        <v>799</v>
      </c>
      <c r="AA81" s="3" t="s">
        <v>821</v>
      </c>
      <c r="AB81" s="3">
        <v>550</v>
      </c>
      <c r="AC81" s="3">
        <v>550</v>
      </c>
      <c r="AD81" s="3">
        <v>6</v>
      </c>
      <c r="AE81" s="3">
        <v>6</v>
      </c>
      <c r="AJ81" s="3" t="s">
        <v>623</v>
      </c>
      <c r="AM81" s="3">
        <v>50</v>
      </c>
      <c r="AN81" s="24">
        <v>7</v>
      </c>
    </row>
    <row r="82" spans="1:40" x14ac:dyDescent="0.25">
      <c r="A82" s="3" t="s">
        <v>1499</v>
      </c>
      <c r="B82" s="3" t="s">
        <v>828</v>
      </c>
      <c r="C82" s="3" t="s">
        <v>1498</v>
      </c>
      <c r="D82" s="3" t="s">
        <v>1497</v>
      </c>
      <c r="E82" s="3" t="s">
        <v>1496</v>
      </c>
      <c r="F82" s="3" t="s">
        <v>995</v>
      </c>
      <c r="G82" s="4">
        <v>1525</v>
      </c>
      <c r="H82" s="17">
        <f t="shared" si="1"/>
        <v>15.25</v>
      </c>
      <c r="I82" s="3" t="s">
        <v>1495</v>
      </c>
      <c r="J82" s="3" t="s">
        <v>1494</v>
      </c>
      <c r="K82" s="3">
        <v>206105551</v>
      </c>
      <c r="L82" s="3">
        <v>2700</v>
      </c>
      <c r="M82" s="3">
        <v>25000</v>
      </c>
      <c r="O82" s="3" t="s">
        <v>631</v>
      </c>
      <c r="P82" s="3" t="s">
        <v>630</v>
      </c>
      <c r="Q82" s="3">
        <v>80</v>
      </c>
      <c r="R82" s="3" t="s">
        <v>626</v>
      </c>
      <c r="U82" s="3" t="s">
        <v>629</v>
      </c>
      <c r="V82" s="3" t="s">
        <v>641</v>
      </c>
      <c r="W82" s="3" t="s">
        <v>628</v>
      </c>
      <c r="X82" s="3" t="s">
        <v>776</v>
      </c>
      <c r="Y82" s="3" t="s">
        <v>27</v>
      </c>
      <c r="Z82" s="3" t="s">
        <v>626</v>
      </c>
      <c r="AA82" s="3" t="s">
        <v>821</v>
      </c>
      <c r="AB82" s="3">
        <v>650</v>
      </c>
      <c r="AC82" s="3">
        <v>650</v>
      </c>
      <c r="AD82" s="3">
        <v>1</v>
      </c>
      <c r="AE82" s="3">
        <v>1</v>
      </c>
      <c r="AJ82" s="3" t="s">
        <v>658</v>
      </c>
      <c r="AM82" s="3">
        <v>65</v>
      </c>
      <c r="AN82" s="24">
        <v>8.5</v>
      </c>
    </row>
    <row r="83" spans="1:40" x14ac:dyDescent="0.25">
      <c r="A83" s="3" t="s">
        <v>1493</v>
      </c>
      <c r="B83" s="3" t="s">
        <v>971</v>
      </c>
      <c r="C83" s="3" t="s">
        <v>1492</v>
      </c>
      <c r="D83" s="3" t="s">
        <v>1491</v>
      </c>
      <c r="E83" s="3" t="s">
        <v>1490</v>
      </c>
      <c r="F83" s="3" t="s">
        <v>1489</v>
      </c>
      <c r="G83" s="4">
        <v>1904</v>
      </c>
      <c r="H83" s="17">
        <f t="shared" si="1"/>
        <v>19.04</v>
      </c>
      <c r="I83" s="3" t="s">
        <v>1488</v>
      </c>
      <c r="J83" s="3" t="s">
        <v>1487</v>
      </c>
      <c r="K83" s="3">
        <v>206265019</v>
      </c>
      <c r="L83" s="3">
        <v>3000</v>
      </c>
      <c r="M83" s="3">
        <v>25000</v>
      </c>
      <c r="O83" s="3" t="s">
        <v>631</v>
      </c>
      <c r="P83" s="3" t="s">
        <v>630</v>
      </c>
      <c r="Q83" s="3">
        <v>80</v>
      </c>
      <c r="R83" s="3" t="s">
        <v>722</v>
      </c>
      <c r="U83" s="3" t="s">
        <v>629</v>
      </c>
      <c r="V83" s="3" t="s">
        <v>641</v>
      </c>
      <c r="W83" s="3" t="s">
        <v>628</v>
      </c>
      <c r="X83" s="3" t="s">
        <v>1008</v>
      </c>
      <c r="Y83" s="3" t="s">
        <v>65</v>
      </c>
      <c r="Z83" s="3" t="s">
        <v>626</v>
      </c>
      <c r="AA83" s="3" t="s">
        <v>821</v>
      </c>
      <c r="AB83" s="3">
        <v>800</v>
      </c>
      <c r="AC83" s="3">
        <v>800</v>
      </c>
      <c r="AD83" s="3">
        <v>1</v>
      </c>
      <c r="AE83" s="3">
        <v>1</v>
      </c>
      <c r="AJ83" s="3" t="s">
        <v>658</v>
      </c>
      <c r="AM83" s="3">
        <v>85</v>
      </c>
      <c r="AN83" s="24">
        <v>12.5</v>
      </c>
    </row>
    <row r="84" spans="1:40" x14ac:dyDescent="0.25">
      <c r="A84" s="3" t="s">
        <v>1486</v>
      </c>
      <c r="B84" s="3" t="s">
        <v>959</v>
      </c>
      <c r="C84" s="3" t="s">
        <v>1485</v>
      </c>
      <c r="D84" s="3" t="s">
        <v>1484</v>
      </c>
      <c r="E84" s="3" t="s">
        <v>1483</v>
      </c>
      <c r="F84" s="3" t="s">
        <v>645</v>
      </c>
      <c r="G84" s="4">
        <v>2619</v>
      </c>
      <c r="H84" s="17">
        <f t="shared" si="1"/>
        <v>26.19</v>
      </c>
      <c r="I84" s="3" t="s">
        <v>1446</v>
      </c>
      <c r="J84" s="3" t="s">
        <v>1482</v>
      </c>
      <c r="K84" s="3">
        <v>207202976</v>
      </c>
      <c r="L84" s="3">
        <v>5000</v>
      </c>
      <c r="M84" s="3">
        <v>25000</v>
      </c>
      <c r="O84" s="3" t="s">
        <v>631</v>
      </c>
      <c r="P84" s="3" t="s">
        <v>630</v>
      </c>
      <c r="Q84" s="3">
        <v>90</v>
      </c>
      <c r="R84" s="3" t="s">
        <v>678</v>
      </c>
      <c r="U84" s="3" t="s">
        <v>642</v>
      </c>
      <c r="V84" s="3" t="s">
        <v>641</v>
      </c>
      <c r="W84" s="3" t="s">
        <v>628</v>
      </c>
      <c r="X84" s="3" t="s">
        <v>776</v>
      </c>
      <c r="Y84" s="3" t="s">
        <v>184</v>
      </c>
      <c r="Z84" s="3" t="s">
        <v>678</v>
      </c>
      <c r="AA84" s="3" t="s">
        <v>821</v>
      </c>
      <c r="AB84" s="3">
        <v>900</v>
      </c>
      <c r="AC84" s="3">
        <v>900</v>
      </c>
      <c r="AD84" s="3">
        <v>1</v>
      </c>
      <c r="AE84" s="3">
        <v>1</v>
      </c>
      <c r="AJ84" s="3" t="s">
        <v>623</v>
      </c>
      <c r="AM84" s="3">
        <v>65</v>
      </c>
      <c r="AN84" s="24">
        <v>13</v>
      </c>
    </row>
    <row r="85" spans="1:40" x14ac:dyDescent="0.25">
      <c r="A85" s="3" t="s">
        <v>1481</v>
      </c>
      <c r="B85" s="3" t="s">
        <v>959</v>
      </c>
      <c r="C85" s="3" t="s">
        <v>1480</v>
      </c>
      <c r="D85" s="3" t="s">
        <v>1479</v>
      </c>
      <c r="E85" s="3" t="s">
        <v>1478</v>
      </c>
      <c r="F85" s="3" t="s">
        <v>1466</v>
      </c>
      <c r="G85" s="4">
        <v>1297</v>
      </c>
      <c r="H85" s="17">
        <f t="shared" si="1"/>
        <v>12.97</v>
      </c>
      <c r="I85" s="3" t="s">
        <v>1248</v>
      </c>
      <c r="J85" s="3" t="s">
        <v>1477</v>
      </c>
      <c r="K85" s="3">
        <v>300832682</v>
      </c>
      <c r="L85" s="3">
        <v>2700</v>
      </c>
      <c r="M85" s="3">
        <v>25000</v>
      </c>
      <c r="O85" s="3" t="s">
        <v>631</v>
      </c>
      <c r="P85" s="3" t="s">
        <v>630</v>
      </c>
      <c r="Q85" s="3">
        <v>80</v>
      </c>
      <c r="R85" s="3" t="s">
        <v>626</v>
      </c>
      <c r="U85" s="3" t="s">
        <v>629</v>
      </c>
      <c r="V85" s="3" t="s">
        <v>641</v>
      </c>
      <c r="W85" s="3" t="s">
        <v>628</v>
      </c>
      <c r="X85" s="3" t="s">
        <v>776</v>
      </c>
      <c r="Y85" s="3" t="s">
        <v>184</v>
      </c>
      <c r="Z85" s="3" t="s">
        <v>626</v>
      </c>
      <c r="AA85" s="3" t="s">
        <v>821</v>
      </c>
      <c r="AB85" s="3">
        <v>1000</v>
      </c>
      <c r="AC85" s="3">
        <v>1000</v>
      </c>
      <c r="AD85" s="3">
        <v>1</v>
      </c>
      <c r="AE85" s="3">
        <v>1</v>
      </c>
      <c r="AJ85" s="3" t="s">
        <v>658</v>
      </c>
      <c r="AM85" s="3">
        <v>75</v>
      </c>
      <c r="AN85" s="24">
        <v>15</v>
      </c>
    </row>
    <row r="86" spans="1:40" x14ac:dyDescent="0.25">
      <c r="A86" s="3" t="s">
        <v>1476</v>
      </c>
      <c r="B86" s="3" t="s">
        <v>828</v>
      </c>
      <c r="C86" s="3" t="s">
        <v>1475</v>
      </c>
      <c r="D86" s="3" t="s">
        <v>1474</v>
      </c>
      <c r="E86" s="3" t="s">
        <v>1473</v>
      </c>
      <c r="F86" s="3" t="s">
        <v>995</v>
      </c>
      <c r="G86" s="4">
        <v>1288</v>
      </c>
      <c r="H86" s="17">
        <f t="shared" si="1"/>
        <v>12.88</v>
      </c>
      <c r="I86" s="3" t="s">
        <v>1472</v>
      </c>
      <c r="J86" s="3" t="s">
        <v>1471</v>
      </c>
      <c r="K86" s="3">
        <v>300246986</v>
      </c>
      <c r="L86" s="3">
        <v>3000</v>
      </c>
      <c r="M86" s="3">
        <v>25000</v>
      </c>
      <c r="O86" s="3" t="s">
        <v>631</v>
      </c>
      <c r="P86" s="3" t="s">
        <v>630</v>
      </c>
      <c r="Q86" s="3">
        <v>80</v>
      </c>
      <c r="R86" s="3" t="s">
        <v>722</v>
      </c>
      <c r="U86" s="3" t="s">
        <v>629</v>
      </c>
      <c r="V86" s="3" t="s">
        <v>641</v>
      </c>
      <c r="W86" s="3" t="s">
        <v>628</v>
      </c>
      <c r="X86" s="3" t="s">
        <v>776</v>
      </c>
      <c r="Y86" s="3" t="s">
        <v>1</v>
      </c>
      <c r="Z86" s="3" t="s">
        <v>721</v>
      </c>
      <c r="AA86" s="3" t="s">
        <v>821</v>
      </c>
      <c r="AB86" s="3">
        <v>970</v>
      </c>
      <c r="AC86" s="3">
        <v>970</v>
      </c>
      <c r="AD86" s="3">
        <v>1</v>
      </c>
      <c r="AE86" s="3">
        <v>1</v>
      </c>
      <c r="AJ86" s="3" t="s">
        <v>623</v>
      </c>
      <c r="AM86" s="3">
        <v>75</v>
      </c>
      <c r="AN86" s="24">
        <v>11.5</v>
      </c>
    </row>
    <row r="87" spans="1:40" x14ac:dyDescent="0.25">
      <c r="A87" s="3" t="s">
        <v>1470</v>
      </c>
      <c r="B87" s="3" t="s">
        <v>845</v>
      </c>
      <c r="C87" s="3" t="s">
        <v>1469</v>
      </c>
      <c r="D87" s="3" t="s">
        <v>1468</v>
      </c>
      <c r="E87" s="3" t="s">
        <v>1467</v>
      </c>
      <c r="F87" s="3" t="s">
        <v>1466</v>
      </c>
      <c r="G87" s="4">
        <v>597</v>
      </c>
      <c r="H87" s="17">
        <f t="shared" si="1"/>
        <v>5.97</v>
      </c>
      <c r="I87" s="3" t="s">
        <v>1465</v>
      </c>
      <c r="J87" s="3" t="s">
        <v>1464</v>
      </c>
      <c r="K87" s="3">
        <v>300832683</v>
      </c>
      <c r="L87" s="3">
        <v>2700</v>
      </c>
      <c r="M87" s="3">
        <v>25000</v>
      </c>
      <c r="O87" s="3" t="s">
        <v>631</v>
      </c>
      <c r="P87" s="3" t="s">
        <v>630</v>
      </c>
      <c r="Q87" s="3">
        <v>80</v>
      </c>
      <c r="R87" s="3" t="s">
        <v>626</v>
      </c>
      <c r="U87" s="3" t="s">
        <v>629</v>
      </c>
      <c r="V87" s="3" t="s">
        <v>641</v>
      </c>
      <c r="W87" s="3" t="s">
        <v>628</v>
      </c>
      <c r="X87" s="3" t="s">
        <v>776</v>
      </c>
      <c r="Y87" s="3" t="s">
        <v>56</v>
      </c>
      <c r="Z87" s="3" t="s">
        <v>626</v>
      </c>
      <c r="AA87" s="3" t="s">
        <v>821</v>
      </c>
      <c r="AB87" s="3">
        <v>450</v>
      </c>
      <c r="AC87" s="3">
        <v>450</v>
      </c>
      <c r="AD87" s="3">
        <v>1</v>
      </c>
      <c r="AE87" s="3">
        <v>1</v>
      </c>
      <c r="AJ87" s="3" t="s">
        <v>658</v>
      </c>
      <c r="AM87" s="3">
        <v>45</v>
      </c>
      <c r="AN87" s="24">
        <v>7</v>
      </c>
    </row>
    <row r="88" spans="1:40" x14ac:dyDescent="0.25">
      <c r="A88" s="3" t="s">
        <v>1463</v>
      </c>
      <c r="B88" s="3" t="s">
        <v>886</v>
      </c>
      <c r="C88" s="3" t="s">
        <v>1462</v>
      </c>
      <c r="D88" s="3" t="s">
        <v>1461</v>
      </c>
      <c r="E88" s="3" t="s">
        <v>1460</v>
      </c>
      <c r="F88" s="3" t="s">
        <v>275</v>
      </c>
      <c r="G88" s="4">
        <v>565</v>
      </c>
      <c r="H88" s="17">
        <f t="shared" si="1"/>
        <v>5.65</v>
      </c>
      <c r="I88" s="3" t="s">
        <v>1459</v>
      </c>
      <c r="J88" s="3" t="s">
        <v>1458</v>
      </c>
      <c r="K88" s="3">
        <v>206508466</v>
      </c>
      <c r="L88" s="3">
        <v>5000</v>
      </c>
      <c r="M88" s="3">
        <v>25000</v>
      </c>
      <c r="O88" s="3" t="s">
        <v>631</v>
      </c>
      <c r="P88" s="3" t="s">
        <v>630</v>
      </c>
      <c r="Q88" s="3">
        <v>80</v>
      </c>
      <c r="R88" s="3" t="s">
        <v>678</v>
      </c>
      <c r="U88" s="3" t="s">
        <v>629</v>
      </c>
      <c r="V88" s="3" t="s">
        <v>641</v>
      </c>
      <c r="W88" s="3" t="s">
        <v>628</v>
      </c>
      <c r="X88" s="3" t="s">
        <v>1008</v>
      </c>
      <c r="Y88" s="3" t="s">
        <v>56</v>
      </c>
      <c r="Z88" s="3" t="s">
        <v>1042</v>
      </c>
      <c r="AA88" s="3" t="s">
        <v>821</v>
      </c>
      <c r="AB88" s="3">
        <v>500</v>
      </c>
      <c r="AC88" s="3">
        <v>500</v>
      </c>
      <c r="AD88" s="3">
        <v>1</v>
      </c>
      <c r="AE88" s="3">
        <v>1</v>
      </c>
      <c r="AJ88" s="3" t="s">
        <v>623</v>
      </c>
      <c r="AM88" s="3">
        <v>45</v>
      </c>
      <c r="AN88" s="24">
        <v>7</v>
      </c>
    </row>
    <row r="89" spans="1:40" x14ac:dyDescent="0.25">
      <c r="A89" s="3" t="s">
        <v>1457</v>
      </c>
      <c r="B89" s="3" t="s">
        <v>864</v>
      </c>
      <c r="C89" s="3" t="s">
        <v>1456</v>
      </c>
      <c r="D89" s="3" t="s">
        <v>1455</v>
      </c>
      <c r="E89" s="3" t="s">
        <v>1454</v>
      </c>
      <c r="F89" s="3" t="s">
        <v>1453</v>
      </c>
      <c r="G89" s="4">
        <v>837</v>
      </c>
      <c r="H89" s="17">
        <f t="shared" si="1"/>
        <v>8.3699999999999992</v>
      </c>
      <c r="I89" s="3" t="s">
        <v>1452</v>
      </c>
      <c r="J89" s="3" t="s">
        <v>1451</v>
      </c>
      <c r="K89" s="3">
        <v>300832673</v>
      </c>
      <c r="L89" s="3">
        <v>2700</v>
      </c>
      <c r="M89" s="3">
        <v>25000</v>
      </c>
      <c r="O89" s="3" t="s">
        <v>631</v>
      </c>
      <c r="P89" s="3" t="s">
        <v>630</v>
      </c>
      <c r="Q89" s="3">
        <v>80</v>
      </c>
      <c r="R89" s="3" t="s">
        <v>626</v>
      </c>
      <c r="U89" s="3" t="s">
        <v>629</v>
      </c>
      <c r="V89" s="3" t="s">
        <v>641</v>
      </c>
      <c r="W89" s="3" t="s">
        <v>628</v>
      </c>
      <c r="X89" s="3" t="s">
        <v>776</v>
      </c>
      <c r="Y89" s="3" t="s">
        <v>65</v>
      </c>
      <c r="Z89" s="3" t="s">
        <v>626</v>
      </c>
      <c r="AA89" s="3" t="s">
        <v>821</v>
      </c>
      <c r="AB89" s="3">
        <v>750</v>
      </c>
      <c r="AC89" s="3">
        <v>750</v>
      </c>
      <c r="AD89" s="3">
        <v>1</v>
      </c>
      <c r="AE89" s="3">
        <v>1</v>
      </c>
      <c r="AJ89" s="3" t="s">
        <v>658</v>
      </c>
      <c r="AM89" s="3">
        <v>65</v>
      </c>
      <c r="AN89" s="24">
        <v>13</v>
      </c>
    </row>
    <row r="90" spans="1:40" x14ac:dyDescent="0.25">
      <c r="A90" s="3" t="s">
        <v>1450</v>
      </c>
      <c r="B90" s="3" t="s">
        <v>886</v>
      </c>
      <c r="C90" s="3" t="s">
        <v>1449</v>
      </c>
      <c r="D90" s="3" t="s">
        <v>1448</v>
      </c>
      <c r="E90" s="3" t="s">
        <v>1447</v>
      </c>
      <c r="F90" s="3" t="s">
        <v>645</v>
      </c>
      <c r="G90" s="4">
        <v>2619</v>
      </c>
      <c r="H90" s="17">
        <f t="shared" si="1"/>
        <v>26.19</v>
      </c>
      <c r="I90" s="3" t="s">
        <v>1446</v>
      </c>
      <c r="J90" s="3" t="s">
        <v>1445</v>
      </c>
      <c r="K90" s="3">
        <v>207202975</v>
      </c>
      <c r="L90" s="3">
        <v>2700</v>
      </c>
      <c r="M90" s="3">
        <v>25000</v>
      </c>
      <c r="O90" s="3" t="s">
        <v>631</v>
      </c>
      <c r="P90" s="3" t="s">
        <v>630</v>
      </c>
      <c r="Q90" s="3">
        <v>90</v>
      </c>
      <c r="R90" s="3" t="s">
        <v>626</v>
      </c>
      <c r="U90" s="3" t="s">
        <v>642</v>
      </c>
      <c r="V90" s="3" t="s">
        <v>641</v>
      </c>
      <c r="W90" s="3" t="s">
        <v>628</v>
      </c>
      <c r="X90" s="3" t="s">
        <v>776</v>
      </c>
      <c r="Y90" s="3" t="s">
        <v>184</v>
      </c>
      <c r="Z90" s="3" t="s">
        <v>626</v>
      </c>
      <c r="AA90" s="3" t="s">
        <v>821</v>
      </c>
      <c r="AB90" s="3">
        <v>900</v>
      </c>
      <c r="AC90" s="3">
        <v>900</v>
      </c>
      <c r="AD90" s="3">
        <v>1</v>
      </c>
      <c r="AE90" s="3">
        <v>1</v>
      </c>
      <c r="AJ90" s="3" t="s">
        <v>623</v>
      </c>
      <c r="AM90" s="3">
        <v>65</v>
      </c>
      <c r="AN90" s="24">
        <v>13</v>
      </c>
    </row>
    <row r="91" spans="1:40" x14ac:dyDescent="0.25">
      <c r="A91" s="3" t="s">
        <v>1444</v>
      </c>
      <c r="B91" s="3" t="s">
        <v>959</v>
      </c>
      <c r="C91" s="3" t="s">
        <v>1443</v>
      </c>
      <c r="D91" s="3" t="s">
        <v>1442</v>
      </c>
      <c r="E91" s="3" t="s">
        <v>1441</v>
      </c>
      <c r="F91" s="3" t="s">
        <v>995</v>
      </c>
      <c r="G91" s="4">
        <v>3997</v>
      </c>
      <c r="H91" s="17">
        <f t="shared" si="1"/>
        <v>39.97</v>
      </c>
      <c r="I91" s="3" t="s">
        <v>1133</v>
      </c>
      <c r="J91" s="3" t="s">
        <v>1440</v>
      </c>
      <c r="K91" s="3">
        <v>300273517</v>
      </c>
      <c r="L91" s="3">
        <v>3000</v>
      </c>
      <c r="M91" s="3">
        <v>25000</v>
      </c>
      <c r="O91" s="3" t="s">
        <v>631</v>
      </c>
      <c r="P91" s="3" t="s">
        <v>630</v>
      </c>
      <c r="Q91" s="3">
        <v>80</v>
      </c>
      <c r="R91" s="3" t="s">
        <v>722</v>
      </c>
      <c r="U91" s="3" t="s">
        <v>642</v>
      </c>
      <c r="V91" s="3" t="s">
        <v>641</v>
      </c>
      <c r="W91" s="3" t="s">
        <v>628</v>
      </c>
      <c r="X91" s="3" t="s">
        <v>776</v>
      </c>
      <c r="Y91" s="3" t="s">
        <v>65</v>
      </c>
      <c r="Z91" s="3" t="s">
        <v>721</v>
      </c>
      <c r="AA91" s="3" t="s">
        <v>821</v>
      </c>
      <c r="AB91" s="3">
        <v>750</v>
      </c>
      <c r="AC91" s="3">
        <v>750</v>
      </c>
      <c r="AD91" s="3">
        <v>6</v>
      </c>
      <c r="AE91" s="3">
        <v>6</v>
      </c>
      <c r="AJ91" s="3" t="s">
        <v>623</v>
      </c>
      <c r="AM91" s="3">
        <v>65</v>
      </c>
      <c r="AN91" s="24">
        <v>9</v>
      </c>
    </row>
    <row r="92" spans="1:40" x14ac:dyDescent="0.25">
      <c r="A92" s="3" t="s">
        <v>1439</v>
      </c>
      <c r="B92" s="3" t="s">
        <v>828</v>
      </c>
      <c r="C92" s="3" t="s">
        <v>1438</v>
      </c>
      <c r="D92" s="3" t="s">
        <v>1437</v>
      </c>
      <c r="E92" s="3" t="s">
        <v>1204</v>
      </c>
      <c r="F92" s="3" t="s">
        <v>995</v>
      </c>
      <c r="G92" s="4">
        <v>849</v>
      </c>
      <c r="H92" s="17">
        <f t="shared" si="1"/>
        <v>8.49</v>
      </c>
      <c r="I92" s="3" t="s">
        <v>1436</v>
      </c>
      <c r="J92" s="3" t="s">
        <v>1435</v>
      </c>
      <c r="K92" s="3">
        <v>300246970</v>
      </c>
      <c r="L92" s="3">
        <v>5000</v>
      </c>
      <c r="M92" s="3">
        <v>25000</v>
      </c>
      <c r="O92" s="3" t="s">
        <v>631</v>
      </c>
      <c r="P92" s="3" t="s">
        <v>630</v>
      </c>
      <c r="Q92" s="3">
        <v>80</v>
      </c>
      <c r="R92" s="3" t="s">
        <v>678</v>
      </c>
      <c r="U92" s="3" t="s">
        <v>629</v>
      </c>
      <c r="V92" s="3" t="s">
        <v>641</v>
      </c>
      <c r="W92" s="3" t="s">
        <v>628</v>
      </c>
      <c r="X92" s="3" t="s">
        <v>776</v>
      </c>
      <c r="Y92" s="3" t="s">
        <v>65</v>
      </c>
      <c r="Z92" s="3" t="s">
        <v>678</v>
      </c>
      <c r="AA92" s="3" t="s">
        <v>821</v>
      </c>
      <c r="AB92" s="3">
        <v>780</v>
      </c>
      <c r="AC92" s="3">
        <v>780</v>
      </c>
      <c r="AD92" s="3">
        <v>1</v>
      </c>
      <c r="AE92" s="3">
        <v>1</v>
      </c>
      <c r="AJ92" s="3" t="s">
        <v>623</v>
      </c>
      <c r="AM92" s="3">
        <v>65</v>
      </c>
      <c r="AN92" s="24">
        <v>9</v>
      </c>
    </row>
    <row r="93" spans="1:40" x14ac:dyDescent="0.25">
      <c r="A93" s="3" t="s">
        <v>1434</v>
      </c>
      <c r="B93" s="3" t="s">
        <v>959</v>
      </c>
      <c r="C93" s="3" t="s">
        <v>1433</v>
      </c>
      <c r="D93" s="3" t="s">
        <v>1432</v>
      </c>
      <c r="E93" s="3" t="s">
        <v>1431</v>
      </c>
      <c r="F93" s="3" t="s">
        <v>275</v>
      </c>
      <c r="G93" s="4">
        <v>899</v>
      </c>
      <c r="H93" s="17">
        <f t="shared" si="1"/>
        <v>8.99</v>
      </c>
      <c r="I93" s="3" t="s">
        <v>1430</v>
      </c>
      <c r="J93" s="3" t="s">
        <v>1429</v>
      </c>
      <c r="K93" s="3">
        <v>206508489</v>
      </c>
      <c r="L93" s="3">
        <v>5000</v>
      </c>
      <c r="M93" s="3">
        <v>25000</v>
      </c>
      <c r="O93" s="3" t="s">
        <v>631</v>
      </c>
      <c r="P93" s="3" t="s">
        <v>630</v>
      </c>
      <c r="Q93" s="3">
        <v>80</v>
      </c>
      <c r="R93" s="3" t="s">
        <v>678</v>
      </c>
      <c r="U93" s="3" t="s">
        <v>629</v>
      </c>
      <c r="V93" s="3" t="s">
        <v>641</v>
      </c>
      <c r="W93" s="3" t="s">
        <v>628</v>
      </c>
      <c r="X93" s="3" t="s">
        <v>1008</v>
      </c>
      <c r="Y93" s="3" t="s">
        <v>65</v>
      </c>
      <c r="Z93" s="3" t="s">
        <v>1042</v>
      </c>
      <c r="AA93" s="3" t="s">
        <v>821</v>
      </c>
      <c r="AB93" s="3">
        <v>1100</v>
      </c>
      <c r="AC93" s="3">
        <v>1100</v>
      </c>
      <c r="AD93" s="3">
        <v>1</v>
      </c>
      <c r="AE93" s="3">
        <v>1</v>
      </c>
      <c r="AJ93" s="3" t="s">
        <v>623</v>
      </c>
      <c r="AM93" s="3">
        <v>85</v>
      </c>
      <c r="AN93" s="24">
        <v>13</v>
      </c>
    </row>
    <row r="94" spans="1:40" x14ac:dyDescent="0.25">
      <c r="A94" s="3" t="s">
        <v>1428</v>
      </c>
      <c r="B94" s="3" t="s">
        <v>959</v>
      </c>
      <c r="C94" s="3" t="s">
        <v>1427</v>
      </c>
      <c r="D94" s="3" t="s">
        <v>1426</v>
      </c>
      <c r="E94" s="3" t="s">
        <v>1425</v>
      </c>
      <c r="F94" s="3" t="s">
        <v>634</v>
      </c>
      <c r="G94" s="4">
        <v>2620</v>
      </c>
      <c r="H94" s="17">
        <f t="shared" si="1"/>
        <v>26.2</v>
      </c>
      <c r="I94" s="3" t="s">
        <v>1424</v>
      </c>
      <c r="J94" s="3" t="s">
        <v>1423</v>
      </c>
      <c r="K94" s="3">
        <v>206355727</v>
      </c>
      <c r="L94" s="3">
        <v>5000</v>
      </c>
      <c r="M94" s="3">
        <v>25000</v>
      </c>
      <c r="O94" s="3" t="s">
        <v>631</v>
      </c>
      <c r="P94" s="3" t="s">
        <v>630</v>
      </c>
      <c r="Q94" s="3">
        <v>80</v>
      </c>
      <c r="R94" s="3" t="s">
        <v>678</v>
      </c>
      <c r="U94" s="3" t="s">
        <v>629</v>
      </c>
      <c r="V94" s="3" t="s">
        <v>641</v>
      </c>
      <c r="W94" s="3" t="s">
        <v>628</v>
      </c>
      <c r="X94" s="3" t="s">
        <v>776</v>
      </c>
      <c r="Y94" s="3" t="s">
        <v>65</v>
      </c>
      <c r="Z94" s="3" t="s">
        <v>678</v>
      </c>
      <c r="AA94" s="3" t="s">
        <v>821</v>
      </c>
      <c r="AB94" s="3">
        <v>650</v>
      </c>
      <c r="AC94" s="3">
        <v>650</v>
      </c>
      <c r="AD94" s="3">
        <v>4</v>
      </c>
      <c r="AE94" s="3">
        <v>4</v>
      </c>
      <c r="AJ94" s="3" t="s">
        <v>623</v>
      </c>
      <c r="AM94" s="3">
        <v>65</v>
      </c>
      <c r="AN94" s="24">
        <v>8</v>
      </c>
    </row>
    <row r="95" spans="1:40" x14ac:dyDescent="0.25">
      <c r="A95" s="3" t="s">
        <v>1422</v>
      </c>
      <c r="B95" s="3" t="s">
        <v>886</v>
      </c>
      <c r="C95" s="3" t="s">
        <v>1421</v>
      </c>
      <c r="D95" s="3" t="s">
        <v>1420</v>
      </c>
      <c r="E95" s="3" t="s">
        <v>1419</v>
      </c>
      <c r="F95" s="3" t="s">
        <v>634</v>
      </c>
      <c r="G95" s="4">
        <v>3597</v>
      </c>
      <c r="H95" s="17">
        <f t="shared" si="1"/>
        <v>35.97</v>
      </c>
      <c r="I95" s="3" t="s">
        <v>1302</v>
      </c>
      <c r="J95" s="3" t="s">
        <v>1418</v>
      </c>
      <c r="K95" s="3">
        <v>206599074</v>
      </c>
      <c r="L95" s="3">
        <v>2700</v>
      </c>
      <c r="M95" s="3">
        <v>30000</v>
      </c>
      <c r="O95" s="3" t="s">
        <v>631</v>
      </c>
      <c r="P95" s="3" t="s">
        <v>831</v>
      </c>
      <c r="Q95" s="3">
        <v>90</v>
      </c>
      <c r="R95" s="3" t="s">
        <v>626</v>
      </c>
      <c r="U95" s="3" t="s">
        <v>642</v>
      </c>
      <c r="V95" s="3" t="s">
        <v>641</v>
      </c>
      <c r="W95" s="3" t="s">
        <v>628</v>
      </c>
      <c r="X95" s="3" t="s">
        <v>776</v>
      </c>
      <c r="Y95" s="3" t="s">
        <v>56</v>
      </c>
      <c r="Z95" s="3" t="s">
        <v>626</v>
      </c>
      <c r="AA95" s="3" t="s">
        <v>821</v>
      </c>
      <c r="AB95" s="3">
        <v>520</v>
      </c>
      <c r="AC95" s="3">
        <v>520</v>
      </c>
      <c r="AD95" s="3">
        <v>2</v>
      </c>
      <c r="AE95" s="3">
        <v>2</v>
      </c>
      <c r="AJ95" s="3" t="s">
        <v>623</v>
      </c>
      <c r="AM95" s="3">
        <v>50</v>
      </c>
      <c r="AN95" s="24">
        <v>8.5</v>
      </c>
    </row>
    <row r="96" spans="1:40" x14ac:dyDescent="0.25">
      <c r="A96" s="3" t="s">
        <v>1417</v>
      </c>
      <c r="B96" s="3" t="s">
        <v>899</v>
      </c>
      <c r="C96" s="3" t="s">
        <v>1416</v>
      </c>
      <c r="D96" s="3" t="s">
        <v>1415</v>
      </c>
      <c r="E96" s="3" t="s">
        <v>1414</v>
      </c>
      <c r="F96" s="3" t="s">
        <v>275</v>
      </c>
      <c r="G96" s="4">
        <v>599</v>
      </c>
      <c r="H96" s="17">
        <f t="shared" si="1"/>
        <v>5.99</v>
      </c>
      <c r="I96" s="3" t="s">
        <v>1413</v>
      </c>
      <c r="J96" s="3" t="s">
        <v>1412</v>
      </c>
      <c r="K96" s="3">
        <v>206508465</v>
      </c>
      <c r="L96" s="3">
        <v>2700</v>
      </c>
      <c r="M96" s="3">
        <v>25000</v>
      </c>
      <c r="O96" s="3" t="s">
        <v>631</v>
      </c>
      <c r="P96" s="3" t="s">
        <v>630</v>
      </c>
      <c r="Q96" s="3">
        <v>80</v>
      </c>
      <c r="R96" s="3" t="s">
        <v>626</v>
      </c>
      <c r="U96" s="3" t="s">
        <v>629</v>
      </c>
      <c r="V96" s="3" t="s">
        <v>641</v>
      </c>
      <c r="W96" s="3" t="s">
        <v>628</v>
      </c>
      <c r="X96" s="3" t="s">
        <v>1008</v>
      </c>
      <c r="Y96" s="3" t="s">
        <v>56</v>
      </c>
      <c r="Z96" s="3" t="s">
        <v>1042</v>
      </c>
      <c r="AA96" s="3" t="s">
        <v>821</v>
      </c>
      <c r="AB96" s="3">
        <v>500</v>
      </c>
      <c r="AC96" s="3">
        <v>500</v>
      </c>
      <c r="AD96" s="3">
        <v>1</v>
      </c>
      <c r="AE96" s="3">
        <v>1</v>
      </c>
      <c r="AJ96" s="3" t="s">
        <v>623</v>
      </c>
      <c r="AM96" s="3">
        <v>45</v>
      </c>
      <c r="AN96" s="24">
        <v>7</v>
      </c>
    </row>
    <row r="97" spans="1:40" x14ac:dyDescent="0.25">
      <c r="A97" s="3" t="s">
        <v>1411</v>
      </c>
      <c r="B97" s="3" t="s">
        <v>959</v>
      </c>
      <c r="C97" s="3" t="s">
        <v>1410</v>
      </c>
      <c r="D97" s="3" t="s">
        <v>1409</v>
      </c>
      <c r="E97" s="3" t="s">
        <v>1408</v>
      </c>
      <c r="F97" s="3" t="s">
        <v>653</v>
      </c>
      <c r="G97" s="4">
        <v>988</v>
      </c>
      <c r="H97" s="17">
        <f t="shared" si="1"/>
        <v>9.8800000000000008</v>
      </c>
      <c r="I97" s="3" t="s">
        <v>1407</v>
      </c>
      <c r="J97" s="3" t="s">
        <v>1406</v>
      </c>
      <c r="K97" s="3">
        <v>206702080</v>
      </c>
      <c r="L97" s="3">
        <v>5000</v>
      </c>
      <c r="M97" s="3">
        <v>25000</v>
      </c>
      <c r="O97" s="3" t="s">
        <v>631</v>
      </c>
      <c r="P97" s="3" t="s">
        <v>630</v>
      </c>
      <c r="Q97" s="3">
        <v>80</v>
      </c>
      <c r="R97" s="3" t="s">
        <v>678</v>
      </c>
      <c r="U97" s="3" t="s">
        <v>629</v>
      </c>
      <c r="V97" s="3" t="s">
        <v>641</v>
      </c>
      <c r="W97" s="3" t="s">
        <v>628</v>
      </c>
      <c r="X97" s="3" t="s">
        <v>1008</v>
      </c>
      <c r="Y97" s="3" t="s">
        <v>65</v>
      </c>
      <c r="Z97" s="3" t="s">
        <v>678</v>
      </c>
      <c r="AA97" s="3" t="s">
        <v>821</v>
      </c>
      <c r="AB97" s="3">
        <v>985</v>
      </c>
      <c r="AC97" s="3">
        <v>985</v>
      </c>
      <c r="AD97" s="3">
        <v>2</v>
      </c>
      <c r="AE97" s="3">
        <v>2</v>
      </c>
      <c r="AJ97" s="3" t="s">
        <v>623</v>
      </c>
      <c r="AM97" s="3">
        <v>75</v>
      </c>
      <c r="AN97" s="24">
        <v>13.5</v>
      </c>
    </row>
    <row r="98" spans="1:40" x14ac:dyDescent="0.25">
      <c r="A98" s="3" t="s">
        <v>1405</v>
      </c>
      <c r="B98" s="3" t="s">
        <v>828</v>
      </c>
      <c r="C98" s="3" t="s">
        <v>1404</v>
      </c>
      <c r="D98" s="3" t="s">
        <v>1403</v>
      </c>
      <c r="E98" s="3" t="s">
        <v>1402</v>
      </c>
      <c r="F98" s="3" t="s">
        <v>29</v>
      </c>
      <c r="G98" s="4">
        <v>3799</v>
      </c>
      <c r="H98" s="17">
        <f t="shared" si="1"/>
        <v>37.99</v>
      </c>
      <c r="I98" s="3" t="s">
        <v>1401</v>
      </c>
      <c r="J98" s="3" t="s">
        <v>1400</v>
      </c>
      <c r="K98" s="3">
        <v>300243352</v>
      </c>
      <c r="L98" s="3">
        <v>2700</v>
      </c>
      <c r="M98" s="3">
        <v>25000</v>
      </c>
      <c r="O98" s="3" t="s">
        <v>631</v>
      </c>
      <c r="P98" s="3" t="s">
        <v>630</v>
      </c>
      <c r="Q98" s="3">
        <v>80</v>
      </c>
      <c r="R98" s="3" t="s">
        <v>626</v>
      </c>
      <c r="U98" s="3" t="s">
        <v>642</v>
      </c>
      <c r="V98" s="3" t="s">
        <v>641</v>
      </c>
      <c r="W98" s="3" t="s">
        <v>628</v>
      </c>
      <c r="X98" s="3" t="s">
        <v>776</v>
      </c>
      <c r="Y98" s="3" t="s">
        <v>65</v>
      </c>
      <c r="Z98" s="3" t="s">
        <v>626</v>
      </c>
      <c r="AA98" s="3" t="s">
        <v>821</v>
      </c>
      <c r="AB98" s="3">
        <v>650</v>
      </c>
      <c r="AC98" s="3">
        <v>650</v>
      </c>
      <c r="AD98" s="3">
        <v>8</v>
      </c>
      <c r="AE98" s="3">
        <v>8</v>
      </c>
      <c r="AJ98" s="3" t="s">
        <v>623</v>
      </c>
      <c r="AM98" s="3">
        <v>65</v>
      </c>
      <c r="AN98" s="24">
        <v>9</v>
      </c>
    </row>
    <row r="99" spans="1:40" x14ac:dyDescent="0.25">
      <c r="A99" s="3" t="s">
        <v>1399</v>
      </c>
      <c r="B99" s="3" t="s">
        <v>901</v>
      </c>
      <c r="C99" s="3" t="s">
        <v>1398</v>
      </c>
      <c r="D99" s="3" t="s">
        <v>1397</v>
      </c>
      <c r="E99" s="3" t="s">
        <v>1396</v>
      </c>
      <c r="F99" s="3" t="s">
        <v>668</v>
      </c>
      <c r="G99" s="4">
        <v>6997</v>
      </c>
      <c r="H99" s="17">
        <f t="shared" si="1"/>
        <v>69.97</v>
      </c>
      <c r="I99" s="3" t="s">
        <v>1395</v>
      </c>
      <c r="J99" s="3" t="s">
        <v>1394</v>
      </c>
      <c r="K99" s="3">
        <v>206676145</v>
      </c>
      <c r="L99" s="3">
        <v>2700</v>
      </c>
      <c r="M99" s="3">
        <v>11000</v>
      </c>
      <c r="O99" s="3" t="s">
        <v>631</v>
      </c>
      <c r="P99" s="3" t="s">
        <v>630</v>
      </c>
      <c r="Q99" s="3">
        <v>80</v>
      </c>
      <c r="R99" s="3" t="s">
        <v>626</v>
      </c>
      <c r="U99" s="3" t="s">
        <v>629</v>
      </c>
      <c r="V99" s="3" t="s">
        <v>641</v>
      </c>
      <c r="W99" s="3" t="s">
        <v>628</v>
      </c>
      <c r="X99" s="3" t="s">
        <v>776</v>
      </c>
      <c r="Y99" s="3" t="s">
        <v>184</v>
      </c>
      <c r="Z99" s="3" t="s">
        <v>626</v>
      </c>
      <c r="AA99" s="3" t="s">
        <v>821</v>
      </c>
      <c r="AB99" s="3">
        <v>850</v>
      </c>
      <c r="AC99" s="3">
        <v>850</v>
      </c>
      <c r="AD99" s="3">
        <v>12</v>
      </c>
      <c r="AE99" s="3">
        <v>12</v>
      </c>
      <c r="AJ99" s="3" t="s">
        <v>658</v>
      </c>
      <c r="AM99" s="3">
        <v>65</v>
      </c>
      <c r="AN99" s="24">
        <v>12.5</v>
      </c>
    </row>
    <row r="100" spans="1:40" x14ac:dyDescent="0.25">
      <c r="A100" s="3" t="s">
        <v>1393</v>
      </c>
      <c r="B100" s="3" t="s">
        <v>864</v>
      </c>
      <c r="C100" s="3" t="s">
        <v>1392</v>
      </c>
      <c r="D100" s="3" t="s">
        <v>1391</v>
      </c>
      <c r="E100" s="3" t="s">
        <v>1352</v>
      </c>
      <c r="F100" s="3" t="s">
        <v>1345</v>
      </c>
      <c r="G100" s="4">
        <v>1100</v>
      </c>
      <c r="H100" s="17">
        <f t="shared" si="1"/>
        <v>11</v>
      </c>
      <c r="I100" s="3" t="s">
        <v>1351</v>
      </c>
      <c r="J100" s="3" t="s">
        <v>1390</v>
      </c>
      <c r="K100" s="3">
        <v>207163408</v>
      </c>
      <c r="L100" s="3">
        <v>3000</v>
      </c>
      <c r="M100" s="3">
        <v>25000</v>
      </c>
      <c r="P100" s="3" t="s">
        <v>630</v>
      </c>
      <c r="Q100" s="3">
        <v>80</v>
      </c>
      <c r="R100" s="3" t="s">
        <v>722</v>
      </c>
      <c r="U100" s="3" t="s">
        <v>629</v>
      </c>
      <c r="V100" s="3" t="s">
        <v>641</v>
      </c>
      <c r="W100" s="3" t="s">
        <v>628</v>
      </c>
      <c r="X100" s="3" t="s">
        <v>776</v>
      </c>
      <c r="Y100" s="3" t="s">
        <v>377</v>
      </c>
      <c r="Z100" s="3" t="s">
        <v>626</v>
      </c>
      <c r="AA100" s="3" t="s">
        <v>821</v>
      </c>
      <c r="AB100" s="3">
        <v>550</v>
      </c>
      <c r="AC100" s="3">
        <v>550</v>
      </c>
      <c r="AD100" s="3">
        <v>1</v>
      </c>
      <c r="AE100" s="3">
        <v>1</v>
      </c>
      <c r="AJ100" s="3" t="s">
        <v>1190</v>
      </c>
      <c r="AM100" s="3">
        <v>50</v>
      </c>
      <c r="AN100" s="24">
        <v>8</v>
      </c>
    </row>
    <row r="101" spans="1:40" x14ac:dyDescent="0.25">
      <c r="A101" s="3" t="s">
        <v>1389</v>
      </c>
      <c r="B101" s="3" t="s">
        <v>959</v>
      </c>
      <c r="C101" s="3" t="s">
        <v>1388</v>
      </c>
      <c r="D101" s="3" t="s">
        <v>1387</v>
      </c>
      <c r="E101" s="3" t="s">
        <v>1386</v>
      </c>
      <c r="F101" s="3" t="s">
        <v>371</v>
      </c>
      <c r="G101" s="4">
        <v>1586</v>
      </c>
      <c r="H101" s="17">
        <f t="shared" si="1"/>
        <v>15.86</v>
      </c>
      <c r="I101" s="3" t="s">
        <v>1385</v>
      </c>
      <c r="J101" s="3" t="s">
        <v>1384</v>
      </c>
      <c r="K101" s="3">
        <v>206441568</v>
      </c>
      <c r="L101" s="3">
        <v>5000</v>
      </c>
      <c r="M101" s="3">
        <v>25000</v>
      </c>
      <c r="P101" s="3" t="s">
        <v>630</v>
      </c>
      <c r="Q101" s="3">
        <v>80</v>
      </c>
      <c r="R101" s="3" t="s">
        <v>678</v>
      </c>
      <c r="U101" s="3" t="s">
        <v>642</v>
      </c>
      <c r="V101" s="3" t="s">
        <v>641</v>
      </c>
      <c r="W101" s="3" t="s">
        <v>628</v>
      </c>
      <c r="X101" s="3" t="s">
        <v>776</v>
      </c>
      <c r="Y101" s="3" t="s">
        <v>184</v>
      </c>
      <c r="Z101" s="3" t="s">
        <v>678</v>
      </c>
      <c r="AA101" s="3" t="s">
        <v>821</v>
      </c>
      <c r="AB101" s="3">
        <v>760</v>
      </c>
      <c r="AC101" s="3">
        <v>760</v>
      </c>
      <c r="AD101" s="3">
        <v>1</v>
      </c>
      <c r="AE101" s="3">
        <v>1</v>
      </c>
      <c r="AJ101" s="3" t="s">
        <v>658</v>
      </c>
      <c r="AM101" s="3">
        <v>85</v>
      </c>
      <c r="AN101" s="24">
        <v>9.5</v>
      </c>
    </row>
    <row r="102" spans="1:40" x14ac:dyDescent="0.25">
      <c r="A102" s="3" t="s">
        <v>1383</v>
      </c>
      <c r="B102" s="3" t="s">
        <v>857</v>
      </c>
      <c r="C102" s="3" t="s">
        <v>1382</v>
      </c>
      <c r="D102" s="3" t="s">
        <v>1381</v>
      </c>
      <c r="E102" s="3" t="s">
        <v>1346</v>
      </c>
      <c r="F102" s="3" t="s">
        <v>1345</v>
      </c>
      <c r="G102" s="4">
        <v>1200</v>
      </c>
      <c r="H102" s="17">
        <f t="shared" si="1"/>
        <v>12</v>
      </c>
      <c r="I102" s="3" t="s">
        <v>1344</v>
      </c>
      <c r="J102" s="3" t="s">
        <v>1380</v>
      </c>
      <c r="K102" s="3">
        <v>207163409</v>
      </c>
      <c r="L102" s="3">
        <v>2700</v>
      </c>
      <c r="M102" s="3">
        <v>25000</v>
      </c>
      <c r="P102" s="3" t="s">
        <v>630</v>
      </c>
      <c r="Q102" s="3">
        <v>80</v>
      </c>
      <c r="R102" s="3" t="s">
        <v>626</v>
      </c>
      <c r="U102" s="3" t="s">
        <v>629</v>
      </c>
      <c r="V102" s="3" t="s">
        <v>641</v>
      </c>
      <c r="W102" s="3" t="s">
        <v>628</v>
      </c>
      <c r="X102" s="3" t="s">
        <v>776</v>
      </c>
      <c r="Y102" s="3" t="s">
        <v>65</v>
      </c>
      <c r="Z102" s="3" t="s">
        <v>626</v>
      </c>
      <c r="AA102" s="3" t="s">
        <v>821</v>
      </c>
      <c r="AB102" s="3">
        <v>750</v>
      </c>
      <c r="AC102" s="3">
        <v>750</v>
      </c>
      <c r="AD102" s="3">
        <v>1</v>
      </c>
      <c r="AE102" s="3">
        <v>1</v>
      </c>
      <c r="AJ102" s="3" t="s">
        <v>1190</v>
      </c>
      <c r="AM102" s="3">
        <v>65</v>
      </c>
      <c r="AN102" s="24">
        <v>12</v>
      </c>
    </row>
    <row r="103" spans="1:40" x14ac:dyDescent="0.25">
      <c r="A103" s="3" t="s">
        <v>1379</v>
      </c>
      <c r="B103" s="3" t="s">
        <v>878</v>
      </c>
      <c r="C103" s="3" t="s">
        <v>1378</v>
      </c>
      <c r="D103" s="3" t="s">
        <v>1377</v>
      </c>
      <c r="E103" s="3" t="s">
        <v>1376</v>
      </c>
      <c r="F103" s="3" t="s">
        <v>1357</v>
      </c>
      <c r="G103" s="4">
        <v>1997</v>
      </c>
      <c r="H103" s="17">
        <f t="shared" si="1"/>
        <v>19.97</v>
      </c>
      <c r="I103" s="3" t="s">
        <v>1375</v>
      </c>
      <c r="J103" s="3" t="s">
        <v>1374</v>
      </c>
      <c r="K103" s="3">
        <v>206877435</v>
      </c>
      <c r="L103" s="3">
        <v>2700</v>
      </c>
      <c r="M103" s="3">
        <v>40000</v>
      </c>
      <c r="P103" s="3" t="s">
        <v>630</v>
      </c>
      <c r="Q103" s="3">
        <v>80</v>
      </c>
      <c r="R103" s="3" t="s">
        <v>626</v>
      </c>
      <c r="U103" s="3" t="s">
        <v>642</v>
      </c>
      <c r="V103" s="3" t="s">
        <v>641</v>
      </c>
      <c r="W103" s="3" t="s">
        <v>628</v>
      </c>
      <c r="X103" s="3" t="s">
        <v>776</v>
      </c>
      <c r="Y103" s="3" t="s">
        <v>65</v>
      </c>
      <c r="Z103" s="3" t="s">
        <v>722</v>
      </c>
      <c r="AA103" s="3" t="s">
        <v>821</v>
      </c>
      <c r="AB103" s="3">
        <v>865</v>
      </c>
      <c r="AC103" s="3">
        <v>865</v>
      </c>
      <c r="AD103" s="3">
        <v>1</v>
      </c>
      <c r="AE103" s="3">
        <v>1</v>
      </c>
      <c r="AJ103" s="3" t="s">
        <v>658</v>
      </c>
      <c r="AM103" s="3">
        <v>75</v>
      </c>
      <c r="AN103" s="24">
        <v>12</v>
      </c>
    </row>
    <row r="104" spans="1:40" x14ac:dyDescent="0.25">
      <c r="A104" s="3" t="s">
        <v>1373</v>
      </c>
      <c r="B104" s="3" t="s">
        <v>864</v>
      </c>
      <c r="C104" s="3" t="s">
        <v>1372</v>
      </c>
      <c r="D104" s="3" t="s">
        <v>1371</v>
      </c>
      <c r="E104" s="3" t="s">
        <v>1370</v>
      </c>
      <c r="F104" s="3" t="s">
        <v>1357</v>
      </c>
      <c r="G104" s="4">
        <v>1976</v>
      </c>
      <c r="H104" s="17">
        <f t="shared" si="1"/>
        <v>19.760000000000002</v>
      </c>
      <c r="I104" s="3" t="s">
        <v>1369</v>
      </c>
      <c r="J104" s="3" t="s">
        <v>1368</v>
      </c>
      <c r="K104" s="3">
        <v>206877425</v>
      </c>
      <c r="L104" s="3">
        <v>2700</v>
      </c>
      <c r="M104" s="3">
        <v>25000</v>
      </c>
      <c r="P104" s="3" t="s">
        <v>630</v>
      </c>
      <c r="Q104" s="3">
        <v>80</v>
      </c>
      <c r="R104" s="3" t="s">
        <v>626</v>
      </c>
      <c r="U104" s="3" t="s">
        <v>642</v>
      </c>
      <c r="V104" s="3" t="s">
        <v>641</v>
      </c>
      <c r="W104" s="3" t="s">
        <v>628</v>
      </c>
      <c r="X104" s="3" t="s">
        <v>776</v>
      </c>
      <c r="Y104" s="3" t="s">
        <v>56</v>
      </c>
      <c r="Z104" s="3" t="s">
        <v>722</v>
      </c>
      <c r="AA104" s="3" t="s">
        <v>821</v>
      </c>
      <c r="AB104" s="3">
        <v>470</v>
      </c>
      <c r="AC104" s="3">
        <v>470</v>
      </c>
      <c r="AD104" s="3">
        <v>1</v>
      </c>
      <c r="AE104" s="3">
        <v>1</v>
      </c>
      <c r="AJ104" s="3" t="s">
        <v>658</v>
      </c>
      <c r="AM104" s="3">
        <v>50</v>
      </c>
      <c r="AN104" s="24">
        <v>7.5</v>
      </c>
    </row>
    <row r="105" spans="1:40" x14ac:dyDescent="0.25">
      <c r="A105" s="3" t="s">
        <v>1367</v>
      </c>
      <c r="B105" s="3" t="s">
        <v>857</v>
      </c>
      <c r="C105" s="3" t="s">
        <v>1366</v>
      </c>
      <c r="D105" s="3" t="s">
        <v>1365</v>
      </c>
      <c r="E105" s="3" t="s">
        <v>1364</v>
      </c>
      <c r="F105" s="3" t="s">
        <v>1345</v>
      </c>
      <c r="G105" s="4">
        <v>1800</v>
      </c>
      <c r="H105" s="17">
        <f t="shared" si="1"/>
        <v>18</v>
      </c>
      <c r="I105" s="3" t="s">
        <v>1363</v>
      </c>
      <c r="J105" s="3" t="s">
        <v>1362</v>
      </c>
      <c r="K105" s="3">
        <v>207163411</v>
      </c>
      <c r="L105" s="3">
        <v>2700</v>
      </c>
      <c r="M105" s="3">
        <v>25000</v>
      </c>
      <c r="P105" s="3" t="s">
        <v>630</v>
      </c>
      <c r="Q105" s="3">
        <v>80</v>
      </c>
      <c r="R105" s="3" t="s">
        <v>626</v>
      </c>
      <c r="U105" s="3" t="s">
        <v>629</v>
      </c>
      <c r="V105" s="3" t="s">
        <v>641</v>
      </c>
      <c r="W105" s="3" t="s">
        <v>628</v>
      </c>
      <c r="X105" s="3" t="s">
        <v>776</v>
      </c>
      <c r="Y105" s="3" t="s">
        <v>184</v>
      </c>
      <c r="Z105" s="3" t="s">
        <v>626</v>
      </c>
      <c r="AA105" s="3" t="s">
        <v>821</v>
      </c>
      <c r="AB105" s="3">
        <v>950</v>
      </c>
      <c r="AC105" s="3">
        <v>950</v>
      </c>
      <c r="AD105" s="3">
        <v>1</v>
      </c>
      <c r="AE105" s="3">
        <v>1</v>
      </c>
      <c r="AJ105" s="3" t="s">
        <v>1190</v>
      </c>
      <c r="AM105" s="3">
        <v>75</v>
      </c>
      <c r="AN105" s="24">
        <v>14</v>
      </c>
    </row>
    <row r="106" spans="1:40" x14ac:dyDescent="0.25">
      <c r="A106" s="3" t="s">
        <v>1361</v>
      </c>
      <c r="B106" s="3" t="s">
        <v>864</v>
      </c>
      <c r="C106" s="3" t="s">
        <v>1360</v>
      </c>
      <c r="D106" s="3" t="s">
        <v>1359</v>
      </c>
      <c r="E106" s="3" t="s">
        <v>1358</v>
      </c>
      <c r="F106" s="3" t="s">
        <v>1357</v>
      </c>
      <c r="G106" s="4">
        <v>3997</v>
      </c>
      <c r="H106" s="17">
        <f t="shared" si="1"/>
        <v>39.97</v>
      </c>
      <c r="I106" s="3" t="s">
        <v>1133</v>
      </c>
      <c r="J106" s="3" t="s">
        <v>1356</v>
      </c>
      <c r="K106" s="3">
        <v>206877424</v>
      </c>
      <c r="L106" s="3">
        <v>2700</v>
      </c>
      <c r="M106" s="3">
        <v>40000</v>
      </c>
      <c r="P106" s="3" t="s">
        <v>630</v>
      </c>
      <c r="Q106" s="3">
        <v>80</v>
      </c>
      <c r="R106" s="3" t="s">
        <v>626</v>
      </c>
      <c r="U106" s="3" t="s">
        <v>642</v>
      </c>
      <c r="V106" s="3" t="s">
        <v>641</v>
      </c>
      <c r="W106" s="3" t="s">
        <v>628</v>
      </c>
      <c r="X106" s="3" t="s">
        <v>776</v>
      </c>
      <c r="Y106" s="3" t="s">
        <v>184</v>
      </c>
      <c r="Z106" s="3" t="s">
        <v>722</v>
      </c>
      <c r="AA106" s="3" t="s">
        <v>821</v>
      </c>
      <c r="AB106" s="3">
        <v>1200</v>
      </c>
      <c r="AC106" s="3">
        <v>1200</v>
      </c>
      <c r="AD106" s="3">
        <v>1</v>
      </c>
      <c r="AE106" s="3">
        <v>1</v>
      </c>
      <c r="AJ106" s="3" t="s">
        <v>658</v>
      </c>
      <c r="AM106" s="3">
        <v>100</v>
      </c>
      <c r="AN106" s="24">
        <v>17</v>
      </c>
    </row>
    <row r="107" spans="1:40" x14ac:dyDescent="0.25">
      <c r="A107" s="3" t="s">
        <v>1355</v>
      </c>
      <c r="B107" s="3" t="s">
        <v>857</v>
      </c>
      <c r="C107" s="3" t="s">
        <v>1354</v>
      </c>
      <c r="D107" s="3" t="s">
        <v>1353</v>
      </c>
      <c r="E107" s="3" t="s">
        <v>1352</v>
      </c>
      <c r="F107" s="3" t="s">
        <v>1345</v>
      </c>
      <c r="G107" s="4">
        <v>1100</v>
      </c>
      <c r="H107" s="17">
        <f t="shared" si="1"/>
        <v>11</v>
      </c>
      <c r="I107" s="3" t="s">
        <v>1351</v>
      </c>
      <c r="J107" s="3" t="s">
        <v>1350</v>
      </c>
      <c r="K107" s="3">
        <v>207163407</v>
      </c>
      <c r="L107" s="3">
        <v>2700</v>
      </c>
      <c r="M107" s="3">
        <v>25000</v>
      </c>
      <c r="P107" s="3" t="s">
        <v>630</v>
      </c>
      <c r="Q107" s="3">
        <v>80</v>
      </c>
      <c r="R107" s="3" t="s">
        <v>626</v>
      </c>
      <c r="U107" s="3" t="s">
        <v>629</v>
      </c>
      <c r="V107" s="3" t="s">
        <v>641</v>
      </c>
      <c r="W107" s="3" t="s">
        <v>628</v>
      </c>
      <c r="X107" s="3" t="s">
        <v>776</v>
      </c>
      <c r="Y107" s="3" t="s">
        <v>377</v>
      </c>
      <c r="Z107" s="3" t="s">
        <v>626</v>
      </c>
      <c r="AA107" s="3" t="s">
        <v>821</v>
      </c>
      <c r="AB107" s="3">
        <v>550</v>
      </c>
      <c r="AC107" s="3">
        <v>550</v>
      </c>
      <c r="AD107" s="3">
        <v>1</v>
      </c>
      <c r="AE107" s="3">
        <v>1</v>
      </c>
      <c r="AJ107" s="3" t="s">
        <v>1190</v>
      </c>
      <c r="AM107" s="3">
        <v>50</v>
      </c>
      <c r="AN107" s="24">
        <v>8</v>
      </c>
    </row>
    <row r="108" spans="1:40" x14ac:dyDescent="0.25">
      <c r="A108" s="3" t="s">
        <v>1349</v>
      </c>
      <c r="B108" s="3" t="s">
        <v>857</v>
      </c>
      <c r="C108" s="3" t="s">
        <v>1348</v>
      </c>
      <c r="D108" s="3" t="s">
        <v>1347</v>
      </c>
      <c r="E108" s="3" t="s">
        <v>1346</v>
      </c>
      <c r="F108" s="3" t="s">
        <v>1345</v>
      </c>
      <c r="G108" s="4">
        <v>1200</v>
      </c>
      <c r="H108" s="17">
        <f t="shared" si="1"/>
        <v>12</v>
      </c>
      <c r="I108" s="3" t="s">
        <v>1344</v>
      </c>
      <c r="J108" s="3" t="s">
        <v>1343</v>
      </c>
      <c r="K108" s="3">
        <v>207163410</v>
      </c>
      <c r="L108" s="3">
        <v>3000</v>
      </c>
      <c r="M108" s="3">
        <v>25000</v>
      </c>
      <c r="P108" s="3" t="s">
        <v>630</v>
      </c>
      <c r="Q108" s="3">
        <v>80</v>
      </c>
      <c r="R108" s="3" t="s">
        <v>722</v>
      </c>
      <c r="U108" s="3" t="s">
        <v>629</v>
      </c>
      <c r="V108" s="3" t="s">
        <v>641</v>
      </c>
      <c r="W108" s="3" t="s">
        <v>628</v>
      </c>
      <c r="X108" s="3" t="s">
        <v>776</v>
      </c>
      <c r="Y108" s="3" t="s">
        <v>65</v>
      </c>
      <c r="Z108" s="3" t="s">
        <v>626</v>
      </c>
      <c r="AA108" s="3" t="s">
        <v>821</v>
      </c>
      <c r="AB108" s="3">
        <v>750</v>
      </c>
      <c r="AC108" s="3">
        <v>750</v>
      </c>
      <c r="AD108" s="3">
        <v>1</v>
      </c>
      <c r="AE108" s="3">
        <v>1</v>
      </c>
      <c r="AJ108" s="3" t="s">
        <v>1190</v>
      </c>
      <c r="AM108" s="3">
        <v>65</v>
      </c>
      <c r="AN108" s="24">
        <v>12</v>
      </c>
    </row>
    <row r="109" spans="1:40" x14ac:dyDescent="0.25">
      <c r="A109" s="3" t="s">
        <v>1342</v>
      </c>
      <c r="B109" s="3" t="s">
        <v>901</v>
      </c>
      <c r="C109" s="3" t="s">
        <v>1341</v>
      </c>
      <c r="D109" s="3" t="s">
        <v>1340</v>
      </c>
      <c r="E109" s="3" t="s">
        <v>1339</v>
      </c>
      <c r="F109" s="3" t="s">
        <v>371</v>
      </c>
      <c r="G109" s="4">
        <v>1497</v>
      </c>
      <c r="H109" s="17">
        <f t="shared" si="1"/>
        <v>14.97</v>
      </c>
      <c r="I109" s="3" t="s">
        <v>1338</v>
      </c>
      <c r="J109" s="3" t="s">
        <v>1337</v>
      </c>
      <c r="K109" s="3">
        <v>206441560</v>
      </c>
      <c r="L109" s="3">
        <v>2700</v>
      </c>
      <c r="M109" s="3">
        <v>25000</v>
      </c>
      <c r="P109" s="3" t="s">
        <v>630</v>
      </c>
      <c r="Q109" s="3">
        <v>80</v>
      </c>
      <c r="R109" s="3" t="s">
        <v>626</v>
      </c>
      <c r="U109" s="3" t="s">
        <v>642</v>
      </c>
      <c r="V109" s="3" t="s">
        <v>641</v>
      </c>
      <c r="W109" s="3" t="s">
        <v>628</v>
      </c>
      <c r="X109" s="3" t="s">
        <v>776</v>
      </c>
      <c r="Y109" s="3" t="s">
        <v>184</v>
      </c>
      <c r="Z109" s="3" t="s">
        <v>626</v>
      </c>
      <c r="AA109" s="3" t="s">
        <v>821</v>
      </c>
      <c r="AB109" s="3">
        <v>760</v>
      </c>
      <c r="AC109" s="3">
        <v>760</v>
      </c>
      <c r="AD109" s="3">
        <v>1</v>
      </c>
      <c r="AE109" s="3">
        <v>1</v>
      </c>
      <c r="AJ109" s="3" t="s">
        <v>658</v>
      </c>
      <c r="AM109" s="3">
        <v>65</v>
      </c>
      <c r="AN109" s="24">
        <v>9.5</v>
      </c>
    </row>
    <row r="110" spans="1:40" x14ac:dyDescent="0.25">
      <c r="A110" s="3" t="s">
        <v>1336</v>
      </c>
      <c r="B110" s="3" t="s">
        <v>971</v>
      </c>
      <c r="C110" s="3" t="s">
        <v>1335</v>
      </c>
      <c r="D110" s="3" t="s">
        <v>1334</v>
      </c>
      <c r="E110" s="3" t="s">
        <v>1333</v>
      </c>
      <c r="F110" s="3" t="s">
        <v>634</v>
      </c>
      <c r="G110" s="4">
        <v>1046</v>
      </c>
      <c r="H110" s="17">
        <f t="shared" si="1"/>
        <v>10.46</v>
      </c>
      <c r="I110" s="3" t="s">
        <v>1332</v>
      </c>
      <c r="J110" s="3" t="s">
        <v>1331</v>
      </c>
      <c r="K110" s="3">
        <v>206156489</v>
      </c>
      <c r="L110" s="3">
        <v>2700</v>
      </c>
      <c r="M110" s="3">
        <v>25000</v>
      </c>
      <c r="O110" s="3" t="s">
        <v>631</v>
      </c>
      <c r="P110" s="3" t="s">
        <v>630</v>
      </c>
      <c r="Q110" s="3">
        <v>81</v>
      </c>
      <c r="R110" s="3" t="s">
        <v>626</v>
      </c>
      <c r="U110" s="3" t="s">
        <v>629</v>
      </c>
      <c r="W110" s="3" t="s">
        <v>628</v>
      </c>
      <c r="X110" s="3" t="s">
        <v>776</v>
      </c>
      <c r="Y110" s="3" t="s">
        <v>65</v>
      </c>
      <c r="Z110" s="3" t="s">
        <v>626</v>
      </c>
      <c r="AA110" s="3" t="s">
        <v>821</v>
      </c>
      <c r="AB110" s="3">
        <v>730</v>
      </c>
      <c r="AC110" s="3">
        <v>730</v>
      </c>
      <c r="AD110" s="3">
        <v>1</v>
      </c>
      <c r="AE110" s="3">
        <v>1</v>
      </c>
      <c r="AJ110" s="3" t="s">
        <v>623</v>
      </c>
      <c r="AM110" s="3">
        <v>65</v>
      </c>
      <c r="AN110" s="24">
        <v>9.5</v>
      </c>
    </row>
    <row r="111" spans="1:40" x14ac:dyDescent="0.25">
      <c r="A111" s="3" t="s">
        <v>1330</v>
      </c>
      <c r="B111" s="3" t="s">
        <v>828</v>
      </c>
      <c r="C111" s="3" t="s">
        <v>1329</v>
      </c>
      <c r="D111" s="3" t="s">
        <v>1328</v>
      </c>
      <c r="E111" s="3" t="s">
        <v>1327</v>
      </c>
      <c r="F111" s="3" t="s">
        <v>645</v>
      </c>
      <c r="G111" s="4">
        <v>3783</v>
      </c>
      <c r="H111" s="17">
        <f t="shared" si="1"/>
        <v>37.83</v>
      </c>
      <c r="I111" s="3" t="s">
        <v>1326</v>
      </c>
      <c r="J111" s="3" t="s">
        <v>1325</v>
      </c>
      <c r="K111" s="3">
        <v>206659478</v>
      </c>
      <c r="L111" s="3">
        <v>3500</v>
      </c>
      <c r="M111" s="3">
        <v>50000</v>
      </c>
      <c r="O111" s="3" t="s">
        <v>631</v>
      </c>
      <c r="P111" s="3" t="s">
        <v>630</v>
      </c>
      <c r="Q111" s="3">
        <v>80</v>
      </c>
      <c r="R111" s="3" t="s">
        <v>722</v>
      </c>
      <c r="U111" s="3" t="s">
        <v>629</v>
      </c>
      <c r="W111" s="3" t="s">
        <v>866</v>
      </c>
      <c r="X111" s="3" t="s">
        <v>650</v>
      </c>
      <c r="Y111" s="3" t="s">
        <v>27</v>
      </c>
      <c r="Z111" s="3" t="s">
        <v>722</v>
      </c>
      <c r="AA111" s="3" t="s">
        <v>821</v>
      </c>
      <c r="AB111" s="3">
        <v>1000</v>
      </c>
      <c r="AC111" s="3">
        <v>1000</v>
      </c>
      <c r="AD111" s="3">
        <v>1</v>
      </c>
      <c r="AE111" s="3">
        <v>1</v>
      </c>
      <c r="AJ111" s="3" t="s">
        <v>785</v>
      </c>
      <c r="AM111" s="3">
        <v>26</v>
      </c>
      <c r="AN111" s="24">
        <v>12</v>
      </c>
    </row>
    <row r="112" spans="1:40" x14ac:dyDescent="0.25">
      <c r="A112" s="3" t="s">
        <v>1324</v>
      </c>
      <c r="B112" s="3" t="s">
        <v>857</v>
      </c>
      <c r="C112" s="3" t="s">
        <v>1323</v>
      </c>
      <c r="D112" s="3" t="s">
        <v>1322</v>
      </c>
      <c r="E112" s="3" t="s">
        <v>1321</v>
      </c>
      <c r="F112" s="3" t="s">
        <v>29</v>
      </c>
      <c r="G112" s="4">
        <v>1776</v>
      </c>
      <c r="H112" s="17">
        <f t="shared" si="1"/>
        <v>17.760000000000002</v>
      </c>
      <c r="I112" s="3" t="s">
        <v>1320</v>
      </c>
      <c r="J112" s="3" t="s">
        <v>1319</v>
      </c>
      <c r="K112" s="3">
        <v>206078992</v>
      </c>
      <c r="L112" s="3">
        <v>2700</v>
      </c>
      <c r="M112" s="3">
        <v>25000</v>
      </c>
      <c r="O112" s="3" t="s">
        <v>631</v>
      </c>
      <c r="P112" s="3" t="s">
        <v>630</v>
      </c>
      <c r="Q112" s="3">
        <v>82</v>
      </c>
      <c r="R112" s="3" t="s">
        <v>626</v>
      </c>
      <c r="U112" s="3" t="s">
        <v>642</v>
      </c>
      <c r="W112" s="3" t="s">
        <v>628</v>
      </c>
      <c r="X112" s="3" t="s">
        <v>1008</v>
      </c>
      <c r="Y112" s="3" t="s">
        <v>65</v>
      </c>
      <c r="Z112" s="3" t="s">
        <v>626</v>
      </c>
      <c r="AA112" s="3" t="s">
        <v>821</v>
      </c>
      <c r="AB112" s="3">
        <v>650</v>
      </c>
      <c r="AC112" s="3">
        <v>650</v>
      </c>
      <c r="AD112" s="3">
        <v>2</v>
      </c>
      <c r="AE112" s="3">
        <v>2</v>
      </c>
      <c r="AJ112" s="3" t="s">
        <v>623</v>
      </c>
      <c r="AM112" s="3">
        <v>65</v>
      </c>
      <c r="AN112" s="24">
        <v>9</v>
      </c>
    </row>
    <row r="113" spans="1:40" x14ac:dyDescent="0.25">
      <c r="A113" s="3" t="s">
        <v>1318</v>
      </c>
      <c r="B113" s="3" t="s">
        <v>828</v>
      </c>
      <c r="C113" s="3" t="s">
        <v>1317</v>
      </c>
      <c r="D113" s="3" t="s">
        <v>1316</v>
      </c>
      <c r="E113" s="3" t="s">
        <v>1315</v>
      </c>
      <c r="F113" s="3" t="s">
        <v>29</v>
      </c>
      <c r="G113" s="4">
        <v>1053</v>
      </c>
      <c r="H113" s="17">
        <f t="shared" si="1"/>
        <v>10.53</v>
      </c>
      <c r="I113" s="3" t="s">
        <v>1314</v>
      </c>
      <c r="J113" s="3" t="s">
        <v>1313</v>
      </c>
      <c r="K113" s="3">
        <v>204387229</v>
      </c>
      <c r="L113" s="3">
        <v>2700</v>
      </c>
      <c r="M113" s="3">
        <v>25000</v>
      </c>
      <c r="O113" s="3" t="s">
        <v>631</v>
      </c>
      <c r="P113" s="3" t="s">
        <v>630</v>
      </c>
      <c r="Q113" s="3">
        <v>82</v>
      </c>
      <c r="R113" s="3" t="s">
        <v>626</v>
      </c>
      <c r="U113" s="3" t="s">
        <v>629</v>
      </c>
      <c r="W113" s="3" t="s">
        <v>628</v>
      </c>
      <c r="X113" s="3" t="s">
        <v>627</v>
      </c>
      <c r="Y113" s="3" t="s">
        <v>56</v>
      </c>
      <c r="Z113" s="3" t="s">
        <v>626</v>
      </c>
      <c r="AA113" s="3" t="s">
        <v>821</v>
      </c>
      <c r="AB113" s="3">
        <v>500</v>
      </c>
      <c r="AC113" s="3">
        <v>500</v>
      </c>
      <c r="AD113" s="3">
        <v>1</v>
      </c>
      <c r="AE113" s="3">
        <v>1</v>
      </c>
      <c r="AJ113" s="3" t="s">
        <v>623</v>
      </c>
      <c r="AM113" s="3">
        <v>50</v>
      </c>
      <c r="AN113" s="24">
        <v>9</v>
      </c>
    </row>
    <row r="114" spans="1:40" x14ac:dyDescent="0.25">
      <c r="A114" s="3" t="s">
        <v>1312</v>
      </c>
      <c r="B114" s="3" t="s">
        <v>864</v>
      </c>
      <c r="C114" s="3" t="s">
        <v>1311</v>
      </c>
      <c r="D114" s="3" t="s">
        <v>1310</v>
      </c>
      <c r="E114" s="3" t="s">
        <v>1309</v>
      </c>
      <c r="F114" s="3" t="s">
        <v>645</v>
      </c>
      <c r="G114" s="4">
        <v>2469</v>
      </c>
      <c r="H114" s="17">
        <f t="shared" si="1"/>
        <v>24.69</v>
      </c>
      <c r="I114" s="3" t="s">
        <v>1308</v>
      </c>
      <c r="J114" s="3" t="s">
        <v>1307</v>
      </c>
      <c r="K114" s="3">
        <v>206659467</v>
      </c>
      <c r="L114" s="3">
        <v>3000</v>
      </c>
      <c r="M114" s="3">
        <v>50000</v>
      </c>
      <c r="O114" s="3" t="s">
        <v>631</v>
      </c>
      <c r="P114" s="3" t="s">
        <v>630</v>
      </c>
      <c r="Q114" s="3">
        <v>80</v>
      </c>
      <c r="R114" s="3" t="s">
        <v>722</v>
      </c>
      <c r="U114" s="3" t="s">
        <v>629</v>
      </c>
      <c r="W114" s="3" t="s">
        <v>866</v>
      </c>
      <c r="X114" s="3" t="s">
        <v>650</v>
      </c>
      <c r="Y114" s="3" t="s">
        <v>27</v>
      </c>
      <c r="Z114" s="3" t="s">
        <v>799</v>
      </c>
      <c r="AA114" s="3" t="s">
        <v>821</v>
      </c>
      <c r="AB114" s="3">
        <v>950</v>
      </c>
      <c r="AC114" s="3">
        <v>950</v>
      </c>
      <c r="AD114" s="3">
        <v>1</v>
      </c>
      <c r="AE114" s="3">
        <v>1</v>
      </c>
      <c r="AJ114" s="3" t="s">
        <v>785</v>
      </c>
      <c r="AM114" s="3">
        <v>26</v>
      </c>
      <c r="AN114" s="24">
        <v>12</v>
      </c>
    </row>
    <row r="115" spans="1:40" x14ac:dyDescent="0.25">
      <c r="A115" s="3" t="s">
        <v>1306</v>
      </c>
      <c r="B115" s="3" t="s">
        <v>959</v>
      </c>
      <c r="C115" s="3" t="s">
        <v>1305</v>
      </c>
      <c r="D115" s="3" t="s">
        <v>1304</v>
      </c>
      <c r="E115" s="3" t="s">
        <v>1303</v>
      </c>
      <c r="F115" s="3" t="s">
        <v>634</v>
      </c>
      <c r="G115" s="4">
        <v>3597</v>
      </c>
      <c r="H115" s="17">
        <f t="shared" si="1"/>
        <v>35.97</v>
      </c>
      <c r="I115" s="3" t="s">
        <v>1302</v>
      </c>
      <c r="J115" s="3" t="s">
        <v>1301</v>
      </c>
      <c r="K115" s="3">
        <v>206599075</v>
      </c>
      <c r="L115" s="3">
        <v>5000</v>
      </c>
      <c r="M115" s="3">
        <v>30000</v>
      </c>
      <c r="O115" s="3" t="s">
        <v>631</v>
      </c>
      <c r="P115" s="3" t="s">
        <v>630</v>
      </c>
      <c r="Q115" s="3">
        <v>91</v>
      </c>
      <c r="R115" s="3" t="s">
        <v>678</v>
      </c>
      <c r="U115" s="3" t="s">
        <v>642</v>
      </c>
      <c r="W115" s="3" t="s">
        <v>628</v>
      </c>
      <c r="X115" s="3" t="s">
        <v>776</v>
      </c>
      <c r="Y115" s="3" t="s">
        <v>377</v>
      </c>
      <c r="Z115" s="3" t="s">
        <v>678</v>
      </c>
      <c r="AA115" s="3" t="s">
        <v>821</v>
      </c>
      <c r="AB115" s="3">
        <v>520</v>
      </c>
      <c r="AC115" s="3">
        <v>520</v>
      </c>
      <c r="AD115" s="3">
        <v>2</v>
      </c>
      <c r="AE115" s="3">
        <v>2</v>
      </c>
      <c r="AJ115" s="3" t="s">
        <v>623</v>
      </c>
      <c r="AM115" s="3">
        <v>50</v>
      </c>
      <c r="AN115" s="24">
        <v>8.5</v>
      </c>
    </row>
    <row r="116" spans="1:40" x14ac:dyDescent="0.25">
      <c r="A116" s="3" t="s">
        <v>1300</v>
      </c>
      <c r="B116" s="3" t="s">
        <v>857</v>
      </c>
      <c r="C116" s="3" t="s">
        <v>1299</v>
      </c>
      <c r="D116" s="3" t="s">
        <v>1298</v>
      </c>
      <c r="E116" s="3" t="s">
        <v>1297</v>
      </c>
      <c r="F116" s="3" t="s">
        <v>29</v>
      </c>
      <c r="G116" s="4">
        <v>10999</v>
      </c>
      <c r="H116" s="17">
        <f t="shared" si="1"/>
        <v>109.99</v>
      </c>
      <c r="I116" s="3" t="s">
        <v>1296</v>
      </c>
      <c r="J116" s="3" t="s">
        <v>1295</v>
      </c>
      <c r="K116" s="3">
        <v>204514344</v>
      </c>
      <c r="L116" s="3">
        <v>2700</v>
      </c>
      <c r="M116" s="3">
        <v>25000</v>
      </c>
      <c r="O116" s="3" t="s">
        <v>631</v>
      </c>
      <c r="P116" s="3" t="s">
        <v>630</v>
      </c>
      <c r="Q116" s="3">
        <v>82</v>
      </c>
      <c r="R116" s="3" t="s">
        <v>626</v>
      </c>
      <c r="U116" s="3" t="s">
        <v>642</v>
      </c>
      <c r="W116" s="3" t="s">
        <v>628</v>
      </c>
      <c r="X116" s="3" t="s">
        <v>640</v>
      </c>
      <c r="Y116" s="3" t="s">
        <v>56</v>
      </c>
      <c r="Z116" s="3" t="s">
        <v>626</v>
      </c>
      <c r="AA116" s="3" t="s">
        <v>821</v>
      </c>
      <c r="AB116" s="3">
        <v>500</v>
      </c>
      <c r="AC116" s="3">
        <v>500</v>
      </c>
      <c r="AD116" s="3">
        <v>8</v>
      </c>
      <c r="AE116" s="3">
        <v>8</v>
      </c>
      <c r="AJ116" s="3" t="s">
        <v>623</v>
      </c>
      <c r="AM116" s="3">
        <v>50</v>
      </c>
      <c r="AN116" s="24">
        <v>9</v>
      </c>
    </row>
    <row r="117" spans="1:40" x14ac:dyDescent="0.25">
      <c r="A117" s="3" t="s">
        <v>1294</v>
      </c>
      <c r="B117" s="3" t="s">
        <v>864</v>
      </c>
      <c r="C117" s="3" t="s">
        <v>1293</v>
      </c>
      <c r="D117" s="27" t="s">
        <v>1292</v>
      </c>
      <c r="E117" s="3" t="s">
        <v>1291</v>
      </c>
      <c r="F117" s="3" t="s">
        <v>634</v>
      </c>
      <c r="G117" s="4">
        <v>7969</v>
      </c>
      <c r="H117" s="17">
        <f t="shared" si="1"/>
        <v>79.69</v>
      </c>
      <c r="I117" s="3" t="s">
        <v>1290</v>
      </c>
      <c r="J117" s="3" t="s">
        <v>1289</v>
      </c>
      <c r="K117" s="3">
        <v>203314446</v>
      </c>
      <c r="L117" s="3">
        <v>2700</v>
      </c>
      <c r="M117" s="3">
        <v>25000</v>
      </c>
      <c r="O117" s="3" t="s">
        <v>631</v>
      </c>
      <c r="P117" s="3" t="s">
        <v>630</v>
      </c>
      <c r="Q117" s="3">
        <v>80</v>
      </c>
      <c r="R117" s="3" t="s">
        <v>626</v>
      </c>
      <c r="U117" s="3" t="s">
        <v>629</v>
      </c>
      <c r="W117" s="3" t="s">
        <v>628</v>
      </c>
      <c r="X117" s="3" t="s">
        <v>627</v>
      </c>
      <c r="Y117" s="3" t="s">
        <v>65</v>
      </c>
      <c r="Z117" s="3" t="s">
        <v>626</v>
      </c>
      <c r="AA117" s="3" t="s">
        <v>821</v>
      </c>
      <c r="AB117" s="3">
        <v>730</v>
      </c>
      <c r="AC117" s="3">
        <v>730</v>
      </c>
      <c r="AD117" s="3">
        <v>1</v>
      </c>
      <c r="AE117" s="3">
        <v>1</v>
      </c>
      <c r="AJ117" s="3" t="s">
        <v>623</v>
      </c>
      <c r="AM117" s="3">
        <v>65</v>
      </c>
      <c r="AN117" s="24">
        <v>10.5</v>
      </c>
    </row>
    <row r="118" spans="1:40" x14ac:dyDescent="0.25">
      <c r="A118" s="3" t="s">
        <v>1288</v>
      </c>
      <c r="B118" s="3" t="s">
        <v>857</v>
      </c>
      <c r="C118" s="3" t="s">
        <v>1287</v>
      </c>
      <c r="D118" s="3" t="s">
        <v>1286</v>
      </c>
      <c r="E118" s="3" t="s">
        <v>1285</v>
      </c>
      <c r="F118" s="3" t="s">
        <v>29</v>
      </c>
      <c r="G118" s="4">
        <v>4164</v>
      </c>
      <c r="H118" s="17">
        <f t="shared" si="1"/>
        <v>41.64</v>
      </c>
      <c r="I118" s="3" t="s">
        <v>1284</v>
      </c>
      <c r="J118" s="3" t="s">
        <v>1283</v>
      </c>
      <c r="K118" s="3">
        <v>205388973</v>
      </c>
      <c r="L118" s="3">
        <v>5000</v>
      </c>
      <c r="M118" s="3">
        <v>20000</v>
      </c>
      <c r="O118" s="3" t="s">
        <v>631</v>
      </c>
      <c r="P118" s="3" t="s">
        <v>630</v>
      </c>
      <c r="Q118" s="3">
        <v>82</v>
      </c>
      <c r="R118" s="3" t="s">
        <v>678</v>
      </c>
      <c r="U118" s="3" t="s">
        <v>629</v>
      </c>
      <c r="W118" s="3" t="s">
        <v>628</v>
      </c>
      <c r="X118" s="3" t="s">
        <v>1282</v>
      </c>
      <c r="Y118" s="3" t="s">
        <v>65</v>
      </c>
      <c r="Z118" s="3" t="s">
        <v>678</v>
      </c>
      <c r="AA118" s="3" t="s">
        <v>821</v>
      </c>
      <c r="AB118" s="3">
        <v>700</v>
      </c>
      <c r="AC118" s="3">
        <v>700</v>
      </c>
      <c r="AD118" s="3">
        <v>6</v>
      </c>
      <c r="AE118" s="3">
        <v>6</v>
      </c>
      <c r="AJ118" s="3" t="s">
        <v>623</v>
      </c>
      <c r="AM118" s="3">
        <v>65</v>
      </c>
      <c r="AN118" s="24">
        <v>8.5</v>
      </c>
    </row>
    <row r="119" spans="1:40" x14ac:dyDescent="0.25">
      <c r="A119" s="3" t="s">
        <v>1281</v>
      </c>
      <c r="B119" s="3" t="s">
        <v>901</v>
      </c>
      <c r="C119" s="3" t="s">
        <v>1280</v>
      </c>
      <c r="D119" s="3" t="s">
        <v>1279</v>
      </c>
      <c r="E119" s="3" t="s">
        <v>1278</v>
      </c>
      <c r="F119" s="3" t="s">
        <v>371</v>
      </c>
      <c r="G119" s="4">
        <v>1797</v>
      </c>
      <c r="H119" s="17">
        <f t="shared" si="1"/>
        <v>17.97</v>
      </c>
      <c r="I119" s="3" t="s">
        <v>1277</v>
      </c>
      <c r="J119" s="3" t="s">
        <v>1276</v>
      </c>
      <c r="K119" s="3">
        <v>205576730</v>
      </c>
      <c r="L119" s="3">
        <v>5000</v>
      </c>
      <c r="M119" s="3">
        <v>35000</v>
      </c>
      <c r="P119" s="3" t="s">
        <v>831</v>
      </c>
      <c r="Q119" s="3">
        <v>90</v>
      </c>
      <c r="R119" s="3" t="s">
        <v>678</v>
      </c>
      <c r="U119" s="3" t="s">
        <v>642</v>
      </c>
      <c r="W119" s="3" t="s">
        <v>628</v>
      </c>
      <c r="X119" s="3" t="s">
        <v>776</v>
      </c>
      <c r="Y119" s="3" t="s">
        <v>65</v>
      </c>
      <c r="Z119" s="3" t="s">
        <v>678</v>
      </c>
      <c r="AA119" s="3" t="s">
        <v>821</v>
      </c>
      <c r="AB119" s="3">
        <v>625</v>
      </c>
      <c r="AC119" s="3">
        <v>625</v>
      </c>
      <c r="AD119" s="3">
        <v>1</v>
      </c>
      <c r="AE119" s="3">
        <v>1</v>
      </c>
      <c r="AJ119" s="3" t="s">
        <v>623</v>
      </c>
      <c r="AM119" s="3">
        <v>65</v>
      </c>
      <c r="AN119" s="24">
        <v>12.5</v>
      </c>
    </row>
    <row r="120" spans="1:40" x14ac:dyDescent="0.25">
      <c r="A120" s="3" t="s">
        <v>1275</v>
      </c>
      <c r="B120" s="3" t="s">
        <v>864</v>
      </c>
      <c r="C120" s="3" t="s">
        <v>1274</v>
      </c>
      <c r="D120" s="3" t="s">
        <v>1273</v>
      </c>
      <c r="E120" s="3" t="s">
        <v>1272</v>
      </c>
      <c r="F120" s="3" t="s">
        <v>645</v>
      </c>
      <c r="G120" s="4">
        <v>1635</v>
      </c>
      <c r="H120" s="17">
        <f t="shared" si="1"/>
        <v>16.350000000000001</v>
      </c>
      <c r="I120" s="3" t="s">
        <v>1271</v>
      </c>
      <c r="J120" s="3" t="s">
        <v>1270</v>
      </c>
      <c r="K120" s="3">
        <v>205404353</v>
      </c>
      <c r="L120" s="3">
        <v>2700</v>
      </c>
      <c r="M120" s="3">
        <v>25000</v>
      </c>
      <c r="O120" s="3" t="s">
        <v>631</v>
      </c>
      <c r="P120" s="3" t="s">
        <v>831</v>
      </c>
      <c r="Q120" s="3">
        <v>80</v>
      </c>
      <c r="R120" s="3" t="s">
        <v>626</v>
      </c>
      <c r="U120" s="3" t="s">
        <v>629</v>
      </c>
      <c r="V120" s="3" t="s">
        <v>641</v>
      </c>
      <c r="W120" s="3" t="s">
        <v>628</v>
      </c>
      <c r="X120" s="3" t="s">
        <v>849</v>
      </c>
      <c r="Y120" s="3" t="s">
        <v>65</v>
      </c>
      <c r="Z120" s="3" t="s">
        <v>626</v>
      </c>
      <c r="AA120" s="3" t="s">
        <v>821</v>
      </c>
      <c r="AB120" s="3">
        <v>650</v>
      </c>
      <c r="AC120" s="3">
        <v>650</v>
      </c>
      <c r="AE120" s="3">
        <v>1</v>
      </c>
      <c r="AI120" s="3" t="s">
        <v>848</v>
      </c>
      <c r="AJ120" s="3" t="s">
        <v>658</v>
      </c>
      <c r="AM120" s="3">
        <v>65</v>
      </c>
      <c r="AN120" s="24">
        <v>10</v>
      </c>
    </row>
    <row r="121" spans="1:40" x14ac:dyDescent="0.25">
      <c r="A121" s="3" t="s">
        <v>1269</v>
      </c>
      <c r="B121" s="3" t="s">
        <v>901</v>
      </c>
      <c r="C121" s="3" t="s">
        <v>1268</v>
      </c>
      <c r="D121" s="3" t="s">
        <v>1267</v>
      </c>
      <c r="E121" s="3" t="s">
        <v>910</v>
      </c>
      <c r="F121" s="3" t="s">
        <v>634</v>
      </c>
      <c r="G121" s="4">
        <v>1597</v>
      </c>
      <c r="H121" s="17">
        <f t="shared" si="1"/>
        <v>15.97</v>
      </c>
      <c r="I121" s="3" t="s">
        <v>1266</v>
      </c>
      <c r="J121" s="3" t="s">
        <v>1265</v>
      </c>
      <c r="K121" s="3">
        <v>304135716</v>
      </c>
      <c r="L121" s="3">
        <v>5000</v>
      </c>
      <c r="M121" s="3">
        <v>10950</v>
      </c>
      <c r="O121" s="3" t="s">
        <v>631</v>
      </c>
      <c r="P121" s="3" t="s">
        <v>630</v>
      </c>
      <c r="Q121" s="3">
        <v>80</v>
      </c>
      <c r="R121" s="3" t="s">
        <v>678</v>
      </c>
      <c r="U121" s="3" t="s">
        <v>629</v>
      </c>
      <c r="V121" s="3" t="s">
        <v>641</v>
      </c>
      <c r="W121" s="3" t="s">
        <v>628</v>
      </c>
      <c r="X121" s="3" t="s">
        <v>776</v>
      </c>
      <c r="Y121" s="3" t="s">
        <v>65</v>
      </c>
      <c r="Z121" s="3" t="s">
        <v>678</v>
      </c>
      <c r="AA121" s="3" t="s">
        <v>821</v>
      </c>
      <c r="AB121" s="3">
        <v>650</v>
      </c>
      <c r="AC121" s="3">
        <v>650</v>
      </c>
      <c r="AE121" s="3">
        <v>3</v>
      </c>
      <c r="AM121" s="3">
        <v>65</v>
      </c>
      <c r="AN121" s="24">
        <v>11</v>
      </c>
    </row>
    <row r="122" spans="1:40" x14ac:dyDescent="0.25">
      <c r="A122" s="3" t="s">
        <v>1264</v>
      </c>
      <c r="B122" s="3" t="s">
        <v>886</v>
      </c>
      <c r="C122" s="3" t="s">
        <v>1263</v>
      </c>
      <c r="D122" s="3" t="s">
        <v>1262</v>
      </c>
      <c r="E122" s="3" t="s">
        <v>1261</v>
      </c>
      <c r="F122" s="3" t="s">
        <v>995</v>
      </c>
      <c r="G122" s="4">
        <v>2197</v>
      </c>
      <c r="H122" s="17">
        <f t="shared" si="1"/>
        <v>21.97</v>
      </c>
      <c r="I122" s="3" t="s">
        <v>1260</v>
      </c>
      <c r="J122" s="3" t="s">
        <v>1259</v>
      </c>
      <c r="K122" s="3">
        <v>303834561</v>
      </c>
      <c r="L122" s="3">
        <v>2700</v>
      </c>
      <c r="M122" s="3">
        <v>25000</v>
      </c>
      <c r="O122" s="3" t="s">
        <v>631</v>
      </c>
      <c r="P122" s="3" t="s">
        <v>630</v>
      </c>
      <c r="Q122" s="3">
        <v>80</v>
      </c>
      <c r="R122" s="3" t="s">
        <v>626</v>
      </c>
      <c r="U122" s="3" t="s">
        <v>629</v>
      </c>
      <c r="V122" s="3" t="s">
        <v>1082</v>
      </c>
      <c r="W122" s="3" t="s">
        <v>1081</v>
      </c>
      <c r="X122" s="3" t="s">
        <v>650</v>
      </c>
      <c r="Y122" s="3" t="s">
        <v>815</v>
      </c>
      <c r="Z122" s="3" t="s">
        <v>626</v>
      </c>
      <c r="AA122" s="3" t="s">
        <v>821</v>
      </c>
      <c r="AB122" s="3">
        <v>280</v>
      </c>
      <c r="AC122" s="3">
        <v>280</v>
      </c>
      <c r="AE122" s="3">
        <v>4</v>
      </c>
      <c r="AM122" s="3">
        <v>25</v>
      </c>
      <c r="AN122" s="24">
        <v>4</v>
      </c>
    </row>
    <row r="123" spans="1:40" x14ac:dyDescent="0.25">
      <c r="A123" s="3" t="s">
        <v>1258</v>
      </c>
      <c r="B123" s="3" t="s">
        <v>959</v>
      </c>
      <c r="C123" s="3" t="s">
        <v>1257</v>
      </c>
      <c r="D123" s="3" t="s">
        <v>1256</v>
      </c>
      <c r="E123" s="3" t="s">
        <v>1255</v>
      </c>
      <c r="F123" s="3" t="s">
        <v>995</v>
      </c>
      <c r="G123" s="4">
        <v>697</v>
      </c>
      <c r="H123" s="17">
        <f t="shared" si="1"/>
        <v>6.97</v>
      </c>
      <c r="I123" s="3" t="s">
        <v>1254</v>
      </c>
      <c r="J123" s="3" t="s">
        <v>1253</v>
      </c>
      <c r="K123" s="3">
        <v>303834560</v>
      </c>
      <c r="L123" s="3">
        <v>2700</v>
      </c>
      <c r="M123" s="3">
        <v>25000</v>
      </c>
      <c r="O123" s="3" t="s">
        <v>631</v>
      </c>
      <c r="P123" s="3" t="s">
        <v>630</v>
      </c>
      <c r="Q123" s="3">
        <v>80</v>
      </c>
      <c r="R123" s="3" t="s">
        <v>626</v>
      </c>
      <c r="U123" s="3" t="s">
        <v>629</v>
      </c>
      <c r="V123" s="3" t="s">
        <v>1082</v>
      </c>
      <c r="W123" s="3" t="s">
        <v>1081</v>
      </c>
      <c r="X123" s="3" t="s">
        <v>650</v>
      </c>
      <c r="Y123" s="3" t="s">
        <v>815</v>
      </c>
      <c r="Z123" s="3" t="s">
        <v>626</v>
      </c>
      <c r="AA123" s="3" t="s">
        <v>821</v>
      </c>
      <c r="AB123" s="3">
        <v>280</v>
      </c>
      <c r="AC123" s="3">
        <v>280</v>
      </c>
      <c r="AE123" s="3">
        <v>1</v>
      </c>
      <c r="AM123" s="3">
        <v>25</v>
      </c>
      <c r="AN123" s="24">
        <v>4</v>
      </c>
    </row>
    <row r="124" spans="1:40" x14ac:dyDescent="0.25">
      <c r="A124" s="3" t="s">
        <v>1252</v>
      </c>
      <c r="B124" s="3" t="s">
        <v>845</v>
      </c>
      <c r="C124" s="3" t="s">
        <v>1251</v>
      </c>
      <c r="D124" s="3" t="s">
        <v>1250</v>
      </c>
      <c r="E124" s="3" t="s">
        <v>1249</v>
      </c>
      <c r="F124" s="3" t="s">
        <v>995</v>
      </c>
      <c r="G124" s="4">
        <v>1297</v>
      </c>
      <c r="H124" s="17">
        <f t="shared" si="1"/>
        <v>12.97</v>
      </c>
      <c r="I124" s="3" t="s">
        <v>1248</v>
      </c>
      <c r="J124" s="3" t="s">
        <v>1247</v>
      </c>
      <c r="K124" s="3">
        <v>303221233</v>
      </c>
      <c r="L124" s="3">
        <v>3000</v>
      </c>
      <c r="M124" s="3">
        <v>25000</v>
      </c>
      <c r="O124" s="3" t="s">
        <v>631</v>
      </c>
      <c r="P124" s="3" t="s">
        <v>630</v>
      </c>
      <c r="Q124" s="3">
        <v>80</v>
      </c>
      <c r="R124" s="3" t="s">
        <v>722</v>
      </c>
      <c r="U124" s="3" t="s">
        <v>629</v>
      </c>
      <c r="V124" s="3" t="s">
        <v>641</v>
      </c>
      <c r="W124" s="3" t="s">
        <v>628</v>
      </c>
      <c r="X124" s="3" t="s">
        <v>776</v>
      </c>
      <c r="Y124" s="3" t="s">
        <v>1</v>
      </c>
      <c r="Z124" s="3" t="s">
        <v>799</v>
      </c>
      <c r="AA124" s="3" t="s">
        <v>821</v>
      </c>
      <c r="AB124" s="3">
        <v>940</v>
      </c>
      <c r="AC124" s="3">
        <v>940</v>
      </c>
      <c r="AD124" s="3">
        <v>1</v>
      </c>
      <c r="AE124" s="3">
        <v>1</v>
      </c>
      <c r="AM124" s="3">
        <v>75</v>
      </c>
      <c r="AN124" s="24">
        <v>11.5</v>
      </c>
    </row>
    <row r="125" spans="1:40" x14ac:dyDescent="0.25">
      <c r="A125" s="3" t="s">
        <v>1246</v>
      </c>
      <c r="B125" s="3" t="s">
        <v>886</v>
      </c>
      <c r="C125" s="3" t="s">
        <v>1245</v>
      </c>
      <c r="D125" s="3" t="s">
        <v>1244</v>
      </c>
      <c r="E125" s="3" t="s">
        <v>1243</v>
      </c>
      <c r="F125" s="3" t="s">
        <v>0</v>
      </c>
      <c r="G125" s="4">
        <v>1899</v>
      </c>
      <c r="H125" s="17">
        <f t="shared" si="1"/>
        <v>18.989999999999998</v>
      </c>
      <c r="I125" s="3" t="s">
        <v>1242</v>
      </c>
      <c r="J125" s="3" t="s">
        <v>1241</v>
      </c>
      <c r="K125" s="3">
        <v>303456408</v>
      </c>
      <c r="L125" s="3">
        <v>0</v>
      </c>
      <c r="M125" s="3">
        <v>25000</v>
      </c>
      <c r="P125" s="3" t="s">
        <v>1190</v>
      </c>
      <c r="Q125" s="3">
        <v>82</v>
      </c>
      <c r="U125" s="3" t="s">
        <v>642</v>
      </c>
      <c r="W125" s="3" t="s">
        <v>628</v>
      </c>
      <c r="X125" s="3" t="s">
        <v>627</v>
      </c>
      <c r="Y125" s="3" t="s">
        <v>65</v>
      </c>
      <c r="Z125" s="3" t="s">
        <v>1042</v>
      </c>
      <c r="AA125" s="3" t="s">
        <v>821</v>
      </c>
      <c r="AB125" s="3">
        <v>0</v>
      </c>
      <c r="AE125" s="3">
        <v>1</v>
      </c>
      <c r="AM125" s="3">
        <v>65</v>
      </c>
      <c r="AN125" s="24">
        <v>8</v>
      </c>
    </row>
    <row r="126" spans="1:40" x14ac:dyDescent="0.25">
      <c r="A126" s="3" t="s">
        <v>1240</v>
      </c>
      <c r="B126" s="3" t="s">
        <v>886</v>
      </c>
      <c r="C126" s="3" t="s">
        <v>1239</v>
      </c>
      <c r="D126" s="3" t="s">
        <v>1238</v>
      </c>
      <c r="E126" s="3" t="s">
        <v>1237</v>
      </c>
      <c r="F126" s="3" t="s">
        <v>824</v>
      </c>
      <c r="G126" s="4">
        <v>1867</v>
      </c>
      <c r="H126" s="17">
        <f t="shared" si="1"/>
        <v>18.670000000000002</v>
      </c>
      <c r="I126" s="3" t="s">
        <v>1236</v>
      </c>
      <c r="J126" s="3" t="s">
        <v>1235</v>
      </c>
      <c r="K126" s="3">
        <v>303332919</v>
      </c>
      <c r="L126" s="3">
        <v>2700</v>
      </c>
      <c r="M126" s="3">
        <v>40000</v>
      </c>
      <c r="P126" s="3" t="s">
        <v>1190</v>
      </c>
      <c r="Q126" s="3">
        <v>82</v>
      </c>
      <c r="R126" s="3" t="s">
        <v>626</v>
      </c>
      <c r="U126" s="3" t="s">
        <v>642</v>
      </c>
      <c r="X126" s="3" t="s">
        <v>627</v>
      </c>
      <c r="Y126" s="3" t="s">
        <v>1019</v>
      </c>
      <c r="Z126" s="3" t="s">
        <v>626</v>
      </c>
      <c r="AA126" s="3" t="s">
        <v>821</v>
      </c>
      <c r="AB126" s="3">
        <v>145</v>
      </c>
      <c r="AC126" s="3">
        <v>145</v>
      </c>
      <c r="AE126" s="3">
        <v>1</v>
      </c>
      <c r="AM126" s="3">
        <v>20</v>
      </c>
      <c r="AN126" s="24">
        <v>2.6</v>
      </c>
    </row>
    <row r="127" spans="1:40" x14ac:dyDescent="0.25">
      <c r="A127" s="3" t="s">
        <v>1234</v>
      </c>
      <c r="B127" s="3" t="s">
        <v>901</v>
      </c>
      <c r="C127" s="3" t="s">
        <v>1233</v>
      </c>
      <c r="D127" s="3" t="s">
        <v>1232</v>
      </c>
      <c r="E127" s="3" t="s">
        <v>1231</v>
      </c>
      <c r="F127" s="3" t="s">
        <v>371</v>
      </c>
      <c r="G127" s="4">
        <v>1097</v>
      </c>
      <c r="H127" s="17">
        <f t="shared" ref="H127:H181" si="2">G127/100</f>
        <v>10.97</v>
      </c>
      <c r="I127" s="3" t="s">
        <v>1157</v>
      </c>
      <c r="J127" s="3" t="s">
        <v>1230</v>
      </c>
      <c r="K127" s="3">
        <v>302203131</v>
      </c>
      <c r="L127" s="3">
        <v>2700</v>
      </c>
      <c r="M127" s="3">
        <v>25000</v>
      </c>
      <c r="O127" s="3" t="s">
        <v>631</v>
      </c>
      <c r="P127" s="3" t="s">
        <v>630</v>
      </c>
      <c r="Q127" s="3">
        <v>90</v>
      </c>
      <c r="R127" s="3" t="s">
        <v>626</v>
      </c>
      <c r="U127" s="3" t="s">
        <v>642</v>
      </c>
      <c r="V127" s="3" t="s">
        <v>641</v>
      </c>
      <c r="W127" s="3" t="s">
        <v>628</v>
      </c>
      <c r="X127" s="3" t="s">
        <v>1008</v>
      </c>
      <c r="Y127" s="3" t="s">
        <v>65</v>
      </c>
      <c r="Z127" s="3" t="s">
        <v>626</v>
      </c>
      <c r="AA127" s="3" t="s">
        <v>821</v>
      </c>
      <c r="AB127" s="3">
        <v>1500</v>
      </c>
      <c r="AC127" s="3">
        <v>1500</v>
      </c>
      <c r="AE127" s="3">
        <v>1</v>
      </c>
      <c r="AM127" s="3">
        <v>100</v>
      </c>
      <c r="AN127" s="24">
        <v>16</v>
      </c>
    </row>
    <row r="128" spans="1:40" x14ac:dyDescent="0.25">
      <c r="A128" s="3" t="s">
        <v>1229</v>
      </c>
      <c r="B128" s="3" t="s">
        <v>901</v>
      </c>
      <c r="C128" s="3" t="s">
        <v>1228</v>
      </c>
      <c r="D128" s="3" t="s">
        <v>1227</v>
      </c>
      <c r="E128" s="3" t="s">
        <v>1226</v>
      </c>
      <c r="F128" s="3" t="s">
        <v>371</v>
      </c>
      <c r="G128" s="4">
        <v>784</v>
      </c>
      <c r="H128" s="17">
        <f t="shared" si="2"/>
        <v>7.84</v>
      </c>
      <c r="I128" s="3" t="s">
        <v>1225</v>
      </c>
      <c r="J128" s="3" t="s">
        <v>1224</v>
      </c>
      <c r="K128" s="3">
        <v>302203133</v>
      </c>
      <c r="L128" s="3">
        <v>2700</v>
      </c>
      <c r="M128" s="3">
        <v>25000</v>
      </c>
      <c r="O128" s="3" t="s">
        <v>631</v>
      </c>
      <c r="P128" s="3" t="s">
        <v>630</v>
      </c>
      <c r="Q128" s="3">
        <v>90</v>
      </c>
      <c r="R128" s="3" t="s">
        <v>626</v>
      </c>
      <c r="U128" s="3" t="s">
        <v>642</v>
      </c>
      <c r="V128" s="3" t="s">
        <v>641</v>
      </c>
      <c r="W128" s="3" t="s">
        <v>628</v>
      </c>
      <c r="X128" s="3" t="s">
        <v>1008</v>
      </c>
      <c r="Y128" s="3" t="s">
        <v>56</v>
      </c>
      <c r="Z128" s="3" t="s">
        <v>626</v>
      </c>
      <c r="AA128" s="3" t="s">
        <v>821</v>
      </c>
      <c r="AB128" s="3">
        <v>980</v>
      </c>
      <c r="AC128" s="3">
        <v>980</v>
      </c>
      <c r="AE128" s="3">
        <v>1</v>
      </c>
      <c r="AM128" s="3">
        <v>75</v>
      </c>
      <c r="AN128" s="24">
        <v>10.5</v>
      </c>
    </row>
    <row r="129" spans="1:40" x14ac:dyDescent="0.25">
      <c r="A129" s="3" t="s">
        <v>1223</v>
      </c>
      <c r="B129" s="3" t="s">
        <v>845</v>
      </c>
      <c r="C129" s="3" t="s">
        <v>1222</v>
      </c>
      <c r="D129" s="3" t="s">
        <v>1221</v>
      </c>
      <c r="E129" s="3" t="s">
        <v>1220</v>
      </c>
      <c r="F129" s="3" t="s">
        <v>824</v>
      </c>
      <c r="G129" s="4">
        <v>908</v>
      </c>
      <c r="H129" s="17">
        <f t="shared" si="2"/>
        <v>9.08</v>
      </c>
      <c r="I129" s="3" t="s">
        <v>1214</v>
      </c>
      <c r="J129" s="3" t="s">
        <v>1219</v>
      </c>
      <c r="K129" s="3">
        <v>303471322</v>
      </c>
      <c r="L129" s="3">
        <v>3000</v>
      </c>
      <c r="M129" s="3">
        <v>25000</v>
      </c>
      <c r="P129" s="3" t="s">
        <v>1190</v>
      </c>
      <c r="Q129" s="3">
        <v>82</v>
      </c>
      <c r="R129" s="3" t="s">
        <v>722</v>
      </c>
      <c r="U129" s="3" t="s">
        <v>642</v>
      </c>
      <c r="V129" s="3" t="s">
        <v>641</v>
      </c>
      <c r="W129" s="3" t="s">
        <v>1016</v>
      </c>
      <c r="X129" s="3" t="s">
        <v>627</v>
      </c>
      <c r="Y129" s="3" t="s">
        <v>65</v>
      </c>
      <c r="Z129" s="3" t="s">
        <v>799</v>
      </c>
      <c r="AA129" s="3" t="s">
        <v>821</v>
      </c>
      <c r="AB129" s="3">
        <v>750</v>
      </c>
      <c r="AC129" s="3">
        <v>750</v>
      </c>
      <c r="AE129" s="3">
        <v>1</v>
      </c>
      <c r="AM129" s="3">
        <v>65</v>
      </c>
      <c r="AN129" s="24">
        <v>9.5</v>
      </c>
    </row>
    <row r="130" spans="1:40" x14ac:dyDescent="0.25">
      <c r="A130" s="3" t="s">
        <v>1218</v>
      </c>
      <c r="B130" s="3" t="s">
        <v>845</v>
      </c>
      <c r="C130" s="3" t="s">
        <v>1217</v>
      </c>
      <c r="D130" s="3" t="s">
        <v>1216</v>
      </c>
      <c r="E130" s="3" t="s">
        <v>1215</v>
      </c>
      <c r="F130" s="3" t="s">
        <v>0</v>
      </c>
      <c r="G130" s="4">
        <v>908</v>
      </c>
      <c r="H130" s="17">
        <f t="shared" si="2"/>
        <v>9.08</v>
      </c>
      <c r="I130" s="3" t="s">
        <v>1214</v>
      </c>
      <c r="J130" s="3" t="s">
        <v>1213</v>
      </c>
      <c r="K130" s="3">
        <v>303471323</v>
      </c>
      <c r="L130" s="3">
        <v>4000</v>
      </c>
      <c r="M130" s="3">
        <v>25000</v>
      </c>
      <c r="P130" s="3" t="s">
        <v>1190</v>
      </c>
      <c r="Q130" s="3">
        <v>82</v>
      </c>
      <c r="R130" s="3" t="s">
        <v>722</v>
      </c>
      <c r="U130" s="3" t="s">
        <v>642</v>
      </c>
      <c r="V130" s="3" t="s">
        <v>641</v>
      </c>
      <c r="W130" s="3" t="s">
        <v>628</v>
      </c>
      <c r="X130" s="3" t="s">
        <v>627</v>
      </c>
      <c r="Y130" s="3" t="s">
        <v>65</v>
      </c>
      <c r="Z130" s="3" t="s">
        <v>722</v>
      </c>
      <c r="AA130" s="3" t="s">
        <v>821</v>
      </c>
      <c r="AB130" s="3">
        <v>750</v>
      </c>
      <c r="AC130" s="3">
        <v>750</v>
      </c>
      <c r="AE130" s="3">
        <v>1</v>
      </c>
      <c r="AM130" s="3">
        <v>65</v>
      </c>
      <c r="AN130" s="24">
        <v>9.5</v>
      </c>
    </row>
    <row r="131" spans="1:40" x14ac:dyDescent="0.25">
      <c r="A131" s="3" t="s">
        <v>1212</v>
      </c>
      <c r="B131" s="3" t="s">
        <v>886</v>
      </c>
      <c r="C131" s="3" t="s">
        <v>1211</v>
      </c>
      <c r="D131" s="3" t="s">
        <v>1210</v>
      </c>
      <c r="E131" s="3" t="s">
        <v>1209</v>
      </c>
      <c r="F131" s="3" t="s">
        <v>0</v>
      </c>
      <c r="G131" s="4">
        <v>999</v>
      </c>
      <c r="H131" s="17">
        <f t="shared" si="2"/>
        <v>9.99</v>
      </c>
      <c r="I131" s="3" t="s">
        <v>833</v>
      </c>
      <c r="J131" s="3" t="s">
        <v>1208</v>
      </c>
      <c r="K131" s="3">
        <v>303456410</v>
      </c>
      <c r="L131" s="3">
        <v>3000</v>
      </c>
      <c r="M131" s="3">
        <v>25000</v>
      </c>
      <c r="P131" s="3" t="s">
        <v>1190</v>
      </c>
      <c r="Q131" s="3">
        <v>82</v>
      </c>
      <c r="R131" s="3" t="s">
        <v>722</v>
      </c>
      <c r="U131" s="3" t="s">
        <v>629</v>
      </c>
      <c r="W131" s="3" t="s">
        <v>628</v>
      </c>
      <c r="X131" s="3" t="s">
        <v>627</v>
      </c>
      <c r="Y131" s="3" t="s">
        <v>56</v>
      </c>
      <c r="Z131" s="3" t="s">
        <v>799</v>
      </c>
      <c r="AA131" s="3" t="s">
        <v>821</v>
      </c>
      <c r="AB131" s="3">
        <v>525</v>
      </c>
      <c r="AC131" s="3">
        <v>525</v>
      </c>
      <c r="AE131" s="3">
        <v>1</v>
      </c>
      <c r="AM131" s="3">
        <v>50</v>
      </c>
      <c r="AN131" s="24">
        <v>8</v>
      </c>
    </row>
    <row r="132" spans="1:40" x14ac:dyDescent="0.25">
      <c r="A132" s="3" t="s">
        <v>1207</v>
      </c>
      <c r="B132" s="3" t="s">
        <v>864</v>
      </c>
      <c r="C132" s="3" t="s">
        <v>1206</v>
      </c>
      <c r="D132" s="3" t="s">
        <v>1205</v>
      </c>
      <c r="E132" s="3" t="s">
        <v>1204</v>
      </c>
      <c r="F132" s="3" t="s">
        <v>0</v>
      </c>
      <c r="G132" s="4">
        <v>999</v>
      </c>
      <c r="H132" s="17">
        <f t="shared" si="2"/>
        <v>9.99</v>
      </c>
      <c r="I132" s="3" t="s">
        <v>833</v>
      </c>
      <c r="J132" s="3" t="s">
        <v>1203</v>
      </c>
      <c r="K132" s="3">
        <v>303471324</v>
      </c>
      <c r="L132" s="3">
        <v>5000</v>
      </c>
      <c r="M132" s="3">
        <v>25000</v>
      </c>
      <c r="P132" s="3" t="s">
        <v>1190</v>
      </c>
      <c r="Q132" s="3">
        <v>82</v>
      </c>
      <c r="R132" s="3" t="s">
        <v>678</v>
      </c>
      <c r="U132" s="3" t="s">
        <v>642</v>
      </c>
      <c r="W132" s="3" t="s">
        <v>628</v>
      </c>
      <c r="X132" s="3" t="s">
        <v>627</v>
      </c>
      <c r="Y132" s="3" t="s">
        <v>65</v>
      </c>
      <c r="Z132" s="3" t="s">
        <v>678</v>
      </c>
      <c r="AA132" s="3" t="s">
        <v>821</v>
      </c>
      <c r="AB132" s="3">
        <v>750</v>
      </c>
      <c r="AC132" s="3">
        <v>750</v>
      </c>
      <c r="AE132" s="3">
        <v>1</v>
      </c>
      <c r="AM132" s="3">
        <v>65</v>
      </c>
      <c r="AN132" s="24">
        <v>9.5</v>
      </c>
    </row>
    <row r="133" spans="1:40" x14ac:dyDescent="0.25">
      <c r="A133" s="3" t="s">
        <v>1202</v>
      </c>
      <c r="B133" s="3" t="s">
        <v>886</v>
      </c>
      <c r="C133" s="3" t="s">
        <v>1201</v>
      </c>
      <c r="D133" s="3" t="s">
        <v>1200</v>
      </c>
      <c r="E133" s="3" t="s">
        <v>1199</v>
      </c>
      <c r="F133" s="3" t="s">
        <v>0</v>
      </c>
      <c r="G133" s="4">
        <v>756</v>
      </c>
      <c r="H133" s="17">
        <f t="shared" si="2"/>
        <v>7.56</v>
      </c>
      <c r="I133" s="3" t="s">
        <v>1198</v>
      </c>
      <c r="J133" s="3" t="s">
        <v>1197</v>
      </c>
      <c r="K133" s="3">
        <v>303456405</v>
      </c>
      <c r="L133" s="3">
        <v>2700</v>
      </c>
      <c r="M133" s="3">
        <v>2500</v>
      </c>
      <c r="P133" s="3" t="s">
        <v>1190</v>
      </c>
      <c r="Q133" s="3">
        <v>82</v>
      </c>
      <c r="R133" s="3" t="s">
        <v>626</v>
      </c>
      <c r="U133" s="3" t="s">
        <v>642</v>
      </c>
      <c r="W133" s="3" t="s">
        <v>628</v>
      </c>
      <c r="X133" s="3" t="s">
        <v>627</v>
      </c>
      <c r="Y133" s="3" t="s">
        <v>65</v>
      </c>
      <c r="Z133" s="3" t="s">
        <v>626</v>
      </c>
      <c r="AA133" s="3" t="s">
        <v>821</v>
      </c>
      <c r="AB133" s="3">
        <v>650</v>
      </c>
      <c r="AC133" s="3">
        <v>650</v>
      </c>
      <c r="AE133" s="3">
        <v>1</v>
      </c>
      <c r="AM133" s="3">
        <v>65</v>
      </c>
      <c r="AN133" s="24">
        <v>8</v>
      </c>
    </row>
    <row r="134" spans="1:40" x14ac:dyDescent="0.25">
      <c r="A134" s="3" t="s">
        <v>1196</v>
      </c>
      <c r="B134" s="3" t="s">
        <v>886</v>
      </c>
      <c r="C134" s="3" t="s">
        <v>1195</v>
      </c>
      <c r="D134" s="3" t="s">
        <v>1194</v>
      </c>
      <c r="E134" s="3" t="s">
        <v>1193</v>
      </c>
      <c r="F134" s="3" t="s">
        <v>0</v>
      </c>
      <c r="G134" s="4">
        <v>877</v>
      </c>
      <c r="H134" s="17">
        <f t="shared" si="2"/>
        <v>8.77</v>
      </c>
      <c r="I134" s="3" t="s">
        <v>1192</v>
      </c>
      <c r="J134" s="3" t="s">
        <v>1191</v>
      </c>
      <c r="K134" s="3">
        <v>303456407</v>
      </c>
      <c r="L134" s="3">
        <v>5000</v>
      </c>
      <c r="M134" s="3">
        <v>25000</v>
      </c>
      <c r="P134" s="3" t="s">
        <v>1190</v>
      </c>
      <c r="Q134" s="3">
        <v>82</v>
      </c>
      <c r="R134" s="3" t="s">
        <v>678</v>
      </c>
      <c r="U134" s="3" t="s">
        <v>642</v>
      </c>
      <c r="W134" s="3" t="s">
        <v>628</v>
      </c>
      <c r="X134" s="3" t="s">
        <v>627</v>
      </c>
      <c r="Y134" s="3" t="s">
        <v>56</v>
      </c>
      <c r="Z134" s="3" t="s">
        <v>678</v>
      </c>
      <c r="AA134" s="3" t="s">
        <v>821</v>
      </c>
      <c r="AB134" s="3">
        <v>525</v>
      </c>
      <c r="AC134" s="3">
        <v>525</v>
      </c>
      <c r="AE134" s="3">
        <v>1</v>
      </c>
      <c r="AM134" s="3">
        <v>50</v>
      </c>
      <c r="AN134" s="24">
        <v>6.5</v>
      </c>
    </row>
    <row r="135" spans="1:40" x14ac:dyDescent="0.25">
      <c r="A135" s="3" t="s">
        <v>1189</v>
      </c>
      <c r="B135" s="3" t="s">
        <v>899</v>
      </c>
      <c r="C135" s="3" t="s">
        <v>1188</v>
      </c>
      <c r="D135" s="3" t="s">
        <v>1187</v>
      </c>
      <c r="E135" s="3" t="s">
        <v>1186</v>
      </c>
      <c r="F135" s="3" t="s">
        <v>653</v>
      </c>
      <c r="G135" s="4">
        <v>795</v>
      </c>
      <c r="H135" s="17">
        <f t="shared" si="2"/>
        <v>7.95</v>
      </c>
      <c r="I135" s="3" t="s">
        <v>1185</v>
      </c>
      <c r="J135" s="3" t="s">
        <v>1184</v>
      </c>
      <c r="K135" s="3">
        <v>206344883</v>
      </c>
      <c r="L135" s="3">
        <v>2700</v>
      </c>
      <c r="M135" s="3">
        <v>25000</v>
      </c>
      <c r="O135" s="3" t="s">
        <v>631</v>
      </c>
      <c r="P135" s="3" t="s">
        <v>630</v>
      </c>
      <c r="Q135" s="3">
        <v>80</v>
      </c>
      <c r="R135" s="3" t="s">
        <v>626</v>
      </c>
      <c r="U135" s="3" t="s">
        <v>629</v>
      </c>
      <c r="V135" s="3" t="s">
        <v>641</v>
      </c>
      <c r="W135" s="3" t="s">
        <v>628</v>
      </c>
      <c r="X135" s="3" t="s">
        <v>1008</v>
      </c>
      <c r="Y135" s="3" t="s">
        <v>65</v>
      </c>
      <c r="Z135" s="3" t="s">
        <v>626</v>
      </c>
      <c r="AA135" s="3" t="s">
        <v>821</v>
      </c>
      <c r="AB135" s="3">
        <v>650</v>
      </c>
      <c r="AC135" s="3">
        <v>650</v>
      </c>
      <c r="AD135" s="3">
        <v>4</v>
      </c>
      <c r="AE135" s="3">
        <v>4</v>
      </c>
      <c r="AM135" s="3">
        <v>65</v>
      </c>
      <c r="AN135" s="24">
        <v>10.5</v>
      </c>
    </row>
    <row r="136" spans="1:40" x14ac:dyDescent="0.25">
      <c r="A136" s="3" t="s">
        <v>1183</v>
      </c>
      <c r="B136" s="3" t="s">
        <v>959</v>
      </c>
      <c r="C136" s="3" t="s">
        <v>1182</v>
      </c>
      <c r="D136" s="3" t="s">
        <v>1181</v>
      </c>
      <c r="E136" s="3" t="s">
        <v>1180</v>
      </c>
      <c r="F136" s="3" t="s">
        <v>653</v>
      </c>
      <c r="G136" s="4">
        <v>1695</v>
      </c>
      <c r="H136" s="17">
        <f t="shared" si="2"/>
        <v>16.95</v>
      </c>
      <c r="I136" s="3" t="s">
        <v>1179</v>
      </c>
      <c r="J136" s="3" t="s">
        <v>1178</v>
      </c>
      <c r="K136" s="3">
        <v>206344909</v>
      </c>
      <c r="L136" s="3">
        <v>2700</v>
      </c>
      <c r="M136" s="3">
        <v>25000</v>
      </c>
      <c r="O136" s="3" t="s">
        <v>631</v>
      </c>
      <c r="P136" s="3" t="s">
        <v>630</v>
      </c>
      <c r="Q136" s="3">
        <v>80</v>
      </c>
      <c r="R136" s="3" t="s">
        <v>626</v>
      </c>
      <c r="U136" s="3" t="s">
        <v>629</v>
      </c>
      <c r="V136" s="3" t="s">
        <v>641</v>
      </c>
      <c r="W136" s="3" t="s">
        <v>628</v>
      </c>
      <c r="X136" s="3" t="s">
        <v>1008</v>
      </c>
      <c r="Y136" s="3" t="s">
        <v>65</v>
      </c>
      <c r="Z136" s="3" t="s">
        <v>626</v>
      </c>
      <c r="AA136" s="3" t="s">
        <v>821</v>
      </c>
      <c r="AB136" s="3">
        <v>940</v>
      </c>
      <c r="AC136" s="3">
        <v>940</v>
      </c>
      <c r="AD136" s="3">
        <v>4</v>
      </c>
      <c r="AE136" s="3">
        <v>4</v>
      </c>
      <c r="AM136" s="3">
        <v>75</v>
      </c>
      <c r="AN136" s="24">
        <v>15</v>
      </c>
    </row>
    <row r="137" spans="1:40" x14ac:dyDescent="0.25">
      <c r="A137" s="3" t="s">
        <v>1177</v>
      </c>
      <c r="B137" s="3" t="s">
        <v>857</v>
      </c>
      <c r="C137" s="3" t="s">
        <v>1176</v>
      </c>
      <c r="D137" s="3" t="s">
        <v>1175</v>
      </c>
      <c r="E137" s="3" t="s">
        <v>1174</v>
      </c>
      <c r="F137" s="3" t="s">
        <v>995</v>
      </c>
      <c r="G137" s="4">
        <v>997</v>
      </c>
      <c r="H137" s="17">
        <f t="shared" si="2"/>
        <v>9.9700000000000006</v>
      </c>
      <c r="I137" s="3" t="s">
        <v>1017</v>
      </c>
      <c r="J137" s="3" t="s">
        <v>1173</v>
      </c>
      <c r="K137" s="3">
        <v>301619619</v>
      </c>
      <c r="L137" s="3">
        <v>2700</v>
      </c>
      <c r="M137" s="3">
        <v>25000</v>
      </c>
      <c r="O137" s="3" t="s">
        <v>631</v>
      </c>
      <c r="P137" s="3" t="s">
        <v>630</v>
      </c>
      <c r="Q137" s="3">
        <v>80</v>
      </c>
      <c r="R137" s="3" t="s">
        <v>626</v>
      </c>
      <c r="U137" s="3" t="s">
        <v>629</v>
      </c>
      <c r="V137" s="3" t="s">
        <v>1082</v>
      </c>
      <c r="W137" s="3" t="s">
        <v>1081</v>
      </c>
      <c r="X137" s="3" t="s">
        <v>776</v>
      </c>
      <c r="Y137" s="3" t="s">
        <v>815</v>
      </c>
      <c r="Z137" s="3" t="s">
        <v>626</v>
      </c>
      <c r="AA137" s="3" t="s">
        <v>821</v>
      </c>
      <c r="AB137" s="3">
        <v>280</v>
      </c>
      <c r="AC137" s="3">
        <v>280</v>
      </c>
      <c r="AD137" s="3">
        <v>1</v>
      </c>
      <c r="AE137" s="3">
        <v>1</v>
      </c>
      <c r="AM137" s="3">
        <v>25</v>
      </c>
      <c r="AN137" s="24">
        <v>4</v>
      </c>
    </row>
    <row r="138" spans="1:40" x14ac:dyDescent="0.25">
      <c r="A138" s="3" t="s">
        <v>1172</v>
      </c>
      <c r="B138" s="3" t="s">
        <v>899</v>
      </c>
      <c r="C138" s="3" t="s">
        <v>1171</v>
      </c>
      <c r="D138" s="3" t="s">
        <v>1170</v>
      </c>
      <c r="E138" s="3" t="s">
        <v>1169</v>
      </c>
      <c r="F138" s="3" t="s">
        <v>995</v>
      </c>
      <c r="G138" s="4">
        <v>3997</v>
      </c>
      <c r="H138" s="17">
        <f t="shared" si="2"/>
        <v>39.97</v>
      </c>
      <c r="I138" s="3" t="s">
        <v>1133</v>
      </c>
      <c r="J138" s="3" t="s">
        <v>1168</v>
      </c>
      <c r="K138" s="3">
        <v>302248220</v>
      </c>
      <c r="L138" s="3">
        <v>4000</v>
      </c>
      <c r="M138" s="3">
        <v>25000</v>
      </c>
      <c r="O138" s="3" t="s">
        <v>631</v>
      </c>
      <c r="P138" s="3" t="s">
        <v>630</v>
      </c>
      <c r="Q138" s="3">
        <v>80</v>
      </c>
      <c r="R138" s="3" t="s">
        <v>722</v>
      </c>
      <c r="U138" s="3" t="s">
        <v>629</v>
      </c>
      <c r="V138" s="3" t="s">
        <v>641</v>
      </c>
      <c r="W138" s="3" t="s">
        <v>628</v>
      </c>
      <c r="X138" s="3" t="s">
        <v>776</v>
      </c>
      <c r="Y138" s="3" t="s">
        <v>65</v>
      </c>
      <c r="Z138" s="3" t="s">
        <v>721</v>
      </c>
      <c r="AA138" s="3" t="s">
        <v>821</v>
      </c>
      <c r="AB138" s="3">
        <v>4000</v>
      </c>
      <c r="AC138" s="3">
        <v>4000</v>
      </c>
      <c r="AD138" s="3">
        <v>6</v>
      </c>
      <c r="AE138" s="3">
        <v>6</v>
      </c>
      <c r="AM138" s="3">
        <v>65</v>
      </c>
      <c r="AN138" s="24">
        <v>9</v>
      </c>
    </row>
    <row r="139" spans="1:40" x14ac:dyDescent="0.25">
      <c r="A139" s="3" t="s">
        <v>1167</v>
      </c>
      <c r="B139" s="3" t="s">
        <v>845</v>
      </c>
      <c r="C139" s="3" t="s">
        <v>1166</v>
      </c>
      <c r="D139" s="3" t="s">
        <v>1165</v>
      </c>
      <c r="E139" s="3" t="s">
        <v>1164</v>
      </c>
      <c r="F139" s="3" t="s">
        <v>995</v>
      </c>
      <c r="G139" s="4">
        <v>979</v>
      </c>
      <c r="H139" s="17">
        <f t="shared" si="2"/>
        <v>9.7899999999999991</v>
      </c>
      <c r="I139" s="3" t="s">
        <v>1163</v>
      </c>
      <c r="J139" s="3" t="s">
        <v>1162</v>
      </c>
      <c r="K139" s="3">
        <v>301619616</v>
      </c>
      <c r="L139" s="3">
        <v>2700</v>
      </c>
      <c r="M139" s="3">
        <v>25000</v>
      </c>
      <c r="O139" s="3" t="s">
        <v>631</v>
      </c>
      <c r="P139" s="3" t="s">
        <v>630</v>
      </c>
      <c r="Q139" s="3">
        <v>80</v>
      </c>
      <c r="R139" s="3" t="s">
        <v>626</v>
      </c>
      <c r="U139" s="3" t="s">
        <v>629</v>
      </c>
      <c r="V139" s="3" t="s">
        <v>641</v>
      </c>
      <c r="W139" s="3" t="s">
        <v>628</v>
      </c>
      <c r="X139" s="3" t="s">
        <v>776</v>
      </c>
      <c r="Y139" s="3" t="s">
        <v>991</v>
      </c>
      <c r="Z139" s="3" t="s">
        <v>626</v>
      </c>
      <c r="AA139" s="3" t="s">
        <v>821</v>
      </c>
      <c r="AB139" s="3">
        <v>450</v>
      </c>
      <c r="AC139" s="3">
        <v>450</v>
      </c>
      <c r="AD139" s="3">
        <v>1</v>
      </c>
      <c r="AE139" s="3">
        <v>1</v>
      </c>
      <c r="AM139" s="3">
        <v>45</v>
      </c>
      <c r="AN139" s="24">
        <v>6</v>
      </c>
    </row>
    <row r="140" spans="1:40" x14ac:dyDescent="0.25">
      <c r="A140" s="3" t="s">
        <v>1161</v>
      </c>
      <c r="B140" s="3" t="s">
        <v>899</v>
      </c>
      <c r="C140" s="3" t="s">
        <v>1160</v>
      </c>
      <c r="D140" s="3" t="s">
        <v>1159</v>
      </c>
      <c r="E140" s="3" t="s">
        <v>1158</v>
      </c>
      <c r="F140" s="3" t="s">
        <v>634</v>
      </c>
      <c r="G140" s="4">
        <v>1097</v>
      </c>
      <c r="H140" s="17">
        <f t="shared" si="2"/>
        <v>10.97</v>
      </c>
      <c r="I140" s="3" t="s">
        <v>1157</v>
      </c>
      <c r="J140" s="3" t="s">
        <v>1156</v>
      </c>
      <c r="K140" s="3">
        <v>302187930</v>
      </c>
      <c r="L140" s="3">
        <v>5000</v>
      </c>
      <c r="M140" s="3">
        <v>25000</v>
      </c>
      <c r="O140" s="3" t="s">
        <v>631</v>
      </c>
      <c r="P140" s="3" t="s">
        <v>630</v>
      </c>
      <c r="Q140" s="3">
        <v>80</v>
      </c>
      <c r="R140" s="3" t="s">
        <v>678</v>
      </c>
      <c r="U140" s="3" t="s">
        <v>629</v>
      </c>
      <c r="V140" s="3" t="s">
        <v>641</v>
      </c>
      <c r="W140" s="3" t="s">
        <v>628</v>
      </c>
      <c r="X140" s="3" t="s">
        <v>776</v>
      </c>
      <c r="Y140" s="3" t="s">
        <v>65</v>
      </c>
      <c r="Z140" s="3" t="s">
        <v>722</v>
      </c>
      <c r="AA140" s="3" t="s">
        <v>821</v>
      </c>
      <c r="AB140" s="3">
        <v>650</v>
      </c>
      <c r="AC140" s="3">
        <v>650</v>
      </c>
      <c r="AD140" s="3">
        <v>1</v>
      </c>
      <c r="AE140" s="3">
        <v>1</v>
      </c>
      <c r="AM140" s="3">
        <v>65</v>
      </c>
      <c r="AN140" s="24">
        <v>65</v>
      </c>
    </row>
    <row r="141" spans="1:40" x14ac:dyDescent="0.25">
      <c r="A141" s="3" t="s">
        <v>1155</v>
      </c>
      <c r="B141" s="3" t="s">
        <v>899</v>
      </c>
      <c r="C141" s="3" t="s">
        <v>1154</v>
      </c>
      <c r="D141" s="3" t="s">
        <v>1153</v>
      </c>
      <c r="E141" s="3" t="s">
        <v>1152</v>
      </c>
      <c r="F141" s="3" t="s">
        <v>653</v>
      </c>
      <c r="G141" s="4">
        <v>1997</v>
      </c>
      <c r="H141" s="17">
        <f t="shared" si="2"/>
        <v>19.97</v>
      </c>
      <c r="I141" s="3" t="s">
        <v>1151</v>
      </c>
      <c r="J141" s="3" t="s">
        <v>1150</v>
      </c>
      <c r="K141" s="3">
        <v>301226907</v>
      </c>
      <c r="L141" s="3">
        <v>2700</v>
      </c>
      <c r="M141" s="3">
        <v>25000</v>
      </c>
      <c r="O141" s="3" t="s">
        <v>631</v>
      </c>
      <c r="P141" s="3" t="s">
        <v>630</v>
      </c>
      <c r="Q141" s="3">
        <v>90</v>
      </c>
      <c r="R141" s="3" t="s">
        <v>626</v>
      </c>
      <c r="U141" s="3" t="s">
        <v>642</v>
      </c>
      <c r="V141" s="3" t="s">
        <v>641</v>
      </c>
      <c r="W141" s="3" t="s">
        <v>628</v>
      </c>
      <c r="X141" s="3" t="s">
        <v>776</v>
      </c>
      <c r="Y141" s="3" t="s">
        <v>184</v>
      </c>
      <c r="Z141" s="3" t="s">
        <v>626</v>
      </c>
      <c r="AA141" s="3" t="s">
        <v>821</v>
      </c>
      <c r="AB141" s="3">
        <v>1100</v>
      </c>
      <c r="AC141" s="3">
        <v>1100</v>
      </c>
      <c r="AD141" s="3">
        <v>2</v>
      </c>
      <c r="AE141" s="3">
        <v>2</v>
      </c>
      <c r="AM141" s="3">
        <v>85</v>
      </c>
      <c r="AN141" s="24">
        <v>16</v>
      </c>
    </row>
    <row r="142" spans="1:40" x14ac:dyDescent="0.25">
      <c r="A142" s="3" t="s">
        <v>1149</v>
      </c>
      <c r="B142" s="3" t="s">
        <v>886</v>
      </c>
      <c r="C142" s="3" t="s">
        <v>1148</v>
      </c>
      <c r="D142" s="3" t="s">
        <v>1147</v>
      </c>
      <c r="E142" s="3" t="s">
        <v>1146</v>
      </c>
      <c r="F142" s="3" t="s">
        <v>995</v>
      </c>
      <c r="G142" s="4">
        <v>1299</v>
      </c>
      <c r="H142" s="17">
        <f t="shared" si="2"/>
        <v>12.99</v>
      </c>
      <c r="I142" s="3" t="s">
        <v>1145</v>
      </c>
      <c r="J142" s="3" t="s">
        <v>1144</v>
      </c>
      <c r="K142" s="3">
        <v>301619617</v>
      </c>
      <c r="L142" s="3">
        <v>3000</v>
      </c>
      <c r="M142" s="3">
        <v>25000</v>
      </c>
      <c r="O142" s="3" t="s">
        <v>631</v>
      </c>
      <c r="P142" s="3" t="s">
        <v>630</v>
      </c>
      <c r="Q142" s="3">
        <v>80</v>
      </c>
      <c r="R142" s="3" t="s">
        <v>722</v>
      </c>
      <c r="U142" s="3" t="s">
        <v>629</v>
      </c>
      <c r="V142" s="3" t="s">
        <v>641</v>
      </c>
      <c r="W142" s="3" t="s">
        <v>628</v>
      </c>
      <c r="X142" s="3" t="s">
        <v>776</v>
      </c>
      <c r="Y142" s="3" t="s">
        <v>1</v>
      </c>
      <c r="Z142" s="3" t="s">
        <v>722</v>
      </c>
      <c r="AA142" s="3" t="s">
        <v>821</v>
      </c>
      <c r="AB142" s="3">
        <v>1200</v>
      </c>
      <c r="AC142" s="3">
        <v>1200</v>
      </c>
      <c r="AD142" s="3">
        <v>1</v>
      </c>
      <c r="AE142" s="3">
        <v>1</v>
      </c>
      <c r="AM142" s="3">
        <v>85</v>
      </c>
      <c r="AN142" s="24">
        <v>16.5</v>
      </c>
    </row>
    <row r="143" spans="1:40" x14ac:dyDescent="0.25">
      <c r="A143" s="3" t="s">
        <v>1143</v>
      </c>
      <c r="B143" s="3" t="s">
        <v>845</v>
      </c>
      <c r="C143" s="3" t="s">
        <v>1142</v>
      </c>
      <c r="D143" s="3" t="s">
        <v>1141</v>
      </c>
      <c r="E143" s="3" t="s">
        <v>1140</v>
      </c>
      <c r="F143" s="3" t="s">
        <v>995</v>
      </c>
      <c r="G143" s="4">
        <v>638</v>
      </c>
      <c r="H143" s="17">
        <f t="shared" si="2"/>
        <v>6.38</v>
      </c>
      <c r="I143" s="3" t="s">
        <v>1139</v>
      </c>
      <c r="J143" s="3" t="s">
        <v>1138</v>
      </c>
      <c r="K143" s="3">
        <v>301619620</v>
      </c>
      <c r="L143" s="3">
        <v>3000</v>
      </c>
      <c r="M143" s="3">
        <v>25000</v>
      </c>
      <c r="O143" s="3" t="s">
        <v>631</v>
      </c>
      <c r="P143" s="3" t="s">
        <v>630</v>
      </c>
      <c r="Q143" s="3">
        <v>80</v>
      </c>
      <c r="R143" s="3" t="s">
        <v>722</v>
      </c>
      <c r="U143" s="3" t="s">
        <v>629</v>
      </c>
      <c r="V143" s="3" t="s">
        <v>641</v>
      </c>
      <c r="W143" s="3" t="s">
        <v>628</v>
      </c>
      <c r="X143" s="3" t="s">
        <v>776</v>
      </c>
      <c r="Y143" s="3" t="s">
        <v>56</v>
      </c>
      <c r="Z143" s="3" t="s">
        <v>722</v>
      </c>
      <c r="AA143" s="3" t="s">
        <v>821</v>
      </c>
      <c r="AB143" s="3">
        <v>525</v>
      </c>
      <c r="AC143" s="3">
        <v>525</v>
      </c>
      <c r="AD143" s="3">
        <v>1</v>
      </c>
      <c r="AE143" s="3">
        <v>1</v>
      </c>
      <c r="AM143" s="3">
        <v>50</v>
      </c>
      <c r="AN143" s="24">
        <v>6.5</v>
      </c>
    </row>
    <row r="144" spans="1:40" x14ac:dyDescent="0.25">
      <c r="A144" s="3" t="s">
        <v>1137</v>
      </c>
      <c r="B144" s="3" t="s">
        <v>886</v>
      </c>
      <c r="C144" s="3" t="s">
        <v>1136</v>
      </c>
      <c r="D144" s="3" t="s">
        <v>1135</v>
      </c>
      <c r="E144" s="3" t="s">
        <v>1134</v>
      </c>
      <c r="F144" s="3" t="s">
        <v>995</v>
      </c>
      <c r="G144" s="4">
        <v>3997</v>
      </c>
      <c r="H144" s="17">
        <f t="shared" si="2"/>
        <v>39.97</v>
      </c>
      <c r="I144" s="3" t="s">
        <v>1133</v>
      </c>
      <c r="J144" s="3" t="s">
        <v>1132</v>
      </c>
      <c r="K144" s="3">
        <v>301619621</v>
      </c>
      <c r="L144" s="3">
        <v>3000</v>
      </c>
      <c r="M144" s="3">
        <v>25000</v>
      </c>
      <c r="O144" s="3" t="s">
        <v>631</v>
      </c>
      <c r="P144" s="3" t="s">
        <v>630</v>
      </c>
      <c r="Q144" s="3">
        <v>80</v>
      </c>
      <c r="R144" s="3" t="s">
        <v>722</v>
      </c>
      <c r="U144" s="3" t="s">
        <v>629</v>
      </c>
      <c r="V144" s="3" t="s">
        <v>641</v>
      </c>
      <c r="W144" s="3" t="s">
        <v>628</v>
      </c>
      <c r="X144" s="3" t="s">
        <v>776</v>
      </c>
      <c r="Y144" s="3" t="s">
        <v>56</v>
      </c>
      <c r="Z144" s="3" t="s">
        <v>722</v>
      </c>
      <c r="AA144" s="3" t="s">
        <v>821</v>
      </c>
      <c r="AB144" s="3">
        <v>525</v>
      </c>
      <c r="AC144" s="3">
        <v>525</v>
      </c>
      <c r="AD144" s="3">
        <v>6</v>
      </c>
      <c r="AE144" s="3">
        <v>6</v>
      </c>
      <c r="AM144" s="3">
        <v>50</v>
      </c>
      <c r="AN144" s="24">
        <v>6.5</v>
      </c>
    </row>
    <row r="145" spans="1:41" x14ac:dyDescent="0.25">
      <c r="A145" s="3" t="s">
        <v>1131</v>
      </c>
      <c r="B145" s="3" t="s">
        <v>901</v>
      </c>
      <c r="C145" s="3" t="s">
        <v>1130</v>
      </c>
      <c r="D145" s="3" t="s">
        <v>1129</v>
      </c>
      <c r="E145" s="3" t="s">
        <v>1128</v>
      </c>
      <c r="F145" s="3" t="s">
        <v>653</v>
      </c>
      <c r="G145" s="4">
        <v>2245</v>
      </c>
      <c r="H145" s="17">
        <f t="shared" si="2"/>
        <v>22.45</v>
      </c>
      <c r="I145" s="3" t="s">
        <v>1127</v>
      </c>
      <c r="J145" s="3" t="s">
        <v>1126</v>
      </c>
      <c r="K145" s="3">
        <v>206344874</v>
      </c>
      <c r="L145" s="3">
        <v>2700</v>
      </c>
      <c r="M145" s="3">
        <v>25000</v>
      </c>
      <c r="O145" s="3" t="s">
        <v>631</v>
      </c>
      <c r="P145" s="3" t="s">
        <v>630</v>
      </c>
      <c r="Q145" s="3">
        <v>80</v>
      </c>
      <c r="R145" s="3" t="s">
        <v>626</v>
      </c>
      <c r="U145" s="3" t="s">
        <v>629</v>
      </c>
      <c r="V145" s="3" t="s">
        <v>641</v>
      </c>
      <c r="W145" s="3" t="s">
        <v>628</v>
      </c>
      <c r="X145" s="3" t="s">
        <v>1008</v>
      </c>
      <c r="Y145" s="3" t="s">
        <v>184</v>
      </c>
      <c r="Z145" s="3" t="s">
        <v>626</v>
      </c>
      <c r="AA145" s="3" t="s">
        <v>821</v>
      </c>
      <c r="AB145" s="3">
        <v>940</v>
      </c>
      <c r="AC145" s="3">
        <v>940</v>
      </c>
      <c r="AD145" s="3">
        <v>4</v>
      </c>
      <c r="AE145" s="3">
        <v>4</v>
      </c>
      <c r="AM145" s="3">
        <v>75</v>
      </c>
      <c r="AN145" s="24">
        <v>13.5</v>
      </c>
    </row>
    <row r="146" spans="1:41" x14ac:dyDescent="0.25">
      <c r="A146" s="3" t="s">
        <v>1125</v>
      </c>
      <c r="B146" s="3" t="s">
        <v>901</v>
      </c>
      <c r="C146" s="3" t="s">
        <v>1124</v>
      </c>
      <c r="D146" s="3" t="s">
        <v>1123</v>
      </c>
      <c r="E146" s="3" t="s">
        <v>1122</v>
      </c>
      <c r="F146" s="3" t="s">
        <v>371</v>
      </c>
      <c r="G146" s="4">
        <v>1197</v>
      </c>
      <c r="H146" s="17">
        <f t="shared" si="2"/>
        <v>11.97</v>
      </c>
      <c r="I146" s="3" t="s">
        <v>1121</v>
      </c>
      <c r="J146" s="3" t="s">
        <v>1120</v>
      </c>
      <c r="K146" s="3">
        <v>302203132</v>
      </c>
      <c r="L146" s="3">
        <v>5000</v>
      </c>
      <c r="M146" s="3">
        <v>25000</v>
      </c>
      <c r="O146" s="3" t="s">
        <v>631</v>
      </c>
      <c r="P146" s="3" t="s">
        <v>630</v>
      </c>
      <c r="Q146" s="3">
        <v>90</v>
      </c>
      <c r="R146" s="3" t="s">
        <v>678</v>
      </c>
      <c r="U146" s="3" t="s">
        <v>642</v>
      </c>
      <c r="V146" s="3" t="s">
        <v>641</v>
      </c>
      <c r="W146" s="3" t="s">
        <v>628</v>
      </c>
      <c r="X146" s="3" t="s">
        <v>1008</v>
      </c>
      <c r="Y146" s="3" t="s">
        <v>65</v>
      </c>
      <c r="Z146" s="3" t="s">
        <v>678</v>
      </c>
      <c r="AA146" s="3" t="s">
        <v>821</v>
      </c>
      <c r="AB146" s="3">
        <v>1600</v>
      </c>
      <c r="AC146" s="3">
        <v>1600</v>
      </c>
      <c r="AD146" s="3">
        <v>1</v>
      </c>
      <c r="AE146" s="3">
        <v>1</v>
      </c>
      <c r="AM146" s="3">
        <v>100</v>
      </c>
      <c r="AN146" s="24">
        <v>15</v>
      </c>
    </row>
    <row r="147" spans="1:41" x14ac:dyDescent="0.25">
      <c r="A147" s="3" t="s">
        <v>1119</v>
      </c>
      <c r="B147" s="3" t="s">
        <v>886</v>
      </c>
      <c r="C147" s="3" t="s">
        <v>1118</v>
      </c>
      <c r="D147" s="3" t="s">
        <v>1117</v>
      </c>
      <c r="E147" s="3" t="s">
        <v>1116</v>
      </c>
      <c r="F147" s="3" t="s">
        <v>1076</v>
      </c>
      <c r="G147" s="4">
        <v>4118</v>
      </c>
      <c r="H147" s="17">
        <f t="shared" si="2"/>
        <v>41.18</v>
      </c>
      <c r="I147" s="3" t="s">
        <v>1115</v>
      </c>
      <c r="J147" s="3" t="s">
        <v>1114</v>
      </c>
      <c r="K147" s="3">
        <v>301279487</v>
      </c>
      <c r="L147" s="3">
        <v>2700</v>
      </c>
      <c r="M147" s="3">
        <v>22.8</v>
      </c>
      <c r="O147" s="3" t="s">
        <v>631</v>
      </c>
      <c r="P147" s="3" t="s">
        <v>630</v>
      </c>
      <c r="Q147" s="3">
        <v>80</v>
      </c>
      <c r="R147" s="3" t="s">
        <v>626</v>
      </c>
      <c r="U147" s="3" t="s">
        <v>629</v>
      </c>
      <c r="V147" s="3" t="s">
        <v>641</v>
      </c>
      <c r="W147" s="3" t="s">
        <v>628</v>
      </c>
      <c r="X147" s="3" t="s">
        <v>830</v>
      </c>
      <c r="Y147" s="3" t="s">
        <v>65</v>
      </c>
      <c r="Z147" s="3" t="s">
        <v>799</v>
      </c>
      <c r="AA147" s="3" t="s">
        <v>821</v>
      </c>
      <c r="AB147" s="3">
        <v>800</v>
      </c>
      <c r="AC147" s="3">
        <v>800</v>
      </c>
      <c r="AD147" s="3">
        <v>8</v>
      </c>
      <c r="AE147" s="3">
        <v>8</v>
      </c>
      <c r="AM147" s="3">
        <v>65</v>
      </c>
      <c r="AN147" s="24">
        <v>10</v>
      </c>
    </row>
    <row r="148" spans="1:41" x14ac:dyDescent="0.25">
      <c r="A148" s="3" t="s">
        <v>1113</v>
      </c>
      <c r="B148" s="3" t="s">
        <v>878</v>
      </c>
      <c r="C148" s="3" t="s">
        <v>1112</v>
      </c>
      <c r="D148" s="3" t="s">
        <v>1111</v>
      </c>
      <c r="E148" s="3" t="s">
        <v>1110</v>
      </c>
      <c r="F148" s="3" t="s">
        <v>653</v>
      </c>
      <c r="G148" s="4">
        <v>988</v>
      </c>
      <c r="H148" s="17">
        <f t="shared" si="2"/>
        <v>9.8800000000000008</v>
      </c>
      <c r="I148" s="3" t="s">
        <v>1109</v>
      </c>
      <c r="J148" s="3" t="s">
        <v>1108</v>
      </c>
      <c r="K148" s="3">
        <v>301663115</v>
      </c>
      <c r="L148" s="3">
        <v>2700</v>
      </c>
      <c r="M148" s="3">
        <v>25000</v>
      </c>
      <c r="O148" s="3" t="s">
        <v>631</v>
      </c>
      <c r="P148" s="3" t="s">
        <v>630</v>
      </c>
      <c r="Q148" s="3">
        <v>80</v>
      </c>
      <c r="R148" s="3" t="s">
        <v>626</v>
      </c>
      <c r="U148" s="3" t="s">
        <v>629</v>
      </c>
      <c r="V148" s="3" t="s">
        <v>641</v>
      </c>
      <c r="W148" s="3" t="s">
        <v>628</v>
      </c>
      <c r="X148" s="3" t="s">
        <v>1008</v>
      </c>
      <c r="Y148" s="3" t="s">
        <v>65</v>
      </c>
      <c r="Z148" s="3" t="s">
        <v>626</v>
      </c>
      <c r="AA148" s="3" t="s">
        <v>821</v>
      </c>
      <c r="AB148" s="3">
        <v>945</v>
      </c>
      <c r="AC148" s="3">
        <v>945</v>
      </c>
      <c r="AD148" s="3">
        <v>2</v>
      </c>
      <c r="AE148" s="3">
        <v>2</v>
      </c>
      <c r="AM148" s="3">
        <v>75</v>
      </c>
      <c r="AN148" s="24">
        <v>13.5</v>
      </c>
    </row>
    <row r="149" spans="1:41" x14ac:dyDescent="0.25">
      <c r="A149" s="3" t="s">
        <v>1107</v>
      </c>
      <c r="B149" s="3" t="s">
        <v>886</v>
      </c>
      <c r="C149" s="3" t="s">
        <v>1106</v>
      </c>
      <c r="D149" s="3" t="s">
        <v>1105</v>
      </c>
      <c r="E149" s="3" t="s">
        <v>1104</v>
      </c>
      <c r="F149" s="3" t="s">
        <v>1103</v>
      </c>
      <c r="G149" s="4">
        <v>2799</v>
      </c>
      <c r="H149" s="17">
        <f t="shared" si="2"/>
        <v>27.99</v>
      </c>
      <c r="I149" s="3" t="s">
        <v>1102</v>
      </c>
      <c r="J149" s="3" t="s">
        <v>1101</v>
      </c>
      <c r="K149" s="3">
        <v>301421741</v>
      </c>
      <c r="L149" s="3">
        <v>6000</v>
      </c>
      <c r="M149" s="3">
        <v>25000</v>
      </c>
      <c r="O149" s="3" t="s">
        <v>631</v>
      </c>
      <c r="P149" s="3" t="s">
        <v>630</v>
      </c>
      <c r="Q149" s="3">
        <v>84</v>
      </c>
      <c r="R149" s="3" t="s">
        <v>678</v>
      </c>
      <c r="U149" s="3" t="s">
        <v>629</v>
      </c>
      <c r="V149" s="3" t="s">
        <v>641</v>
      </c>
      <c r="W149" s="3" t="s">
        <v>628</v>
      </c>
      <c r="X149" s="3" t="s">
        <v>1008</v>
      </c>
      <c r="Y149" s="3" t="s">
        <v>184</v>
      </c>
      <c r="Z149" s="3" t="s">
        <v>678</v>
      </c>
      <c r="AA149" s="3" t="s">
        <v>821</v>
      </c>
      <c r="AB149" s="3">
        <v>1000</v>
      </c>
      <c r="AC149" s="3">
        <v>1000</v>
      </c>
      <c r="AD149" s="3">
        <v>1</v>
      </c>
      <c r="AE149" s="3">
        <v>1</v>
      </c>
      <c r="AM149" s="3">
        <v>75</v>
      </c>
      <c r="AN149" s="24">
        <v>13.5</v>
      </c>
    </row>
    <row r="150" spans="1:41" x14ac:dyDescent="0.25">
      <c r="A150" s="3" t="s">
        <v>1100</v>
      </c>
      <c r="B150" s="3" t="s">
        <v>878</v>
      </c>
      <c r="C150" s="3" t="s">
        <v>1099</v>
      </c>
      <c r="D150" s="3" t="s">
        <v>1098</v>
      </c>
      <c r="E150" s="3" t="s">
        <v>1097</v>
      </c>
      <c r="F150" s="3" t="s">
        <v>1076</v>
      </c>
      <c r="G150" s="4">
        <v>739</v>
      </c>
      <c r="H150" s="17">
        <f t="shared" si="2"/>
        <v>7.39</v>
      </c>
      <c r="I150" s="3" t="s">
        <v>1096</v>
      </c>
      <c r="J150" s="3" t="s">
        <v>1095</v>
      </c>
      <c r="K150" s="3">
        <v>301322338</v>
      </c>
      <c r="L150" s="3">
        <v>2700</v>
      </c>
      <c r="M150" s="3">
        <v>22</v>
      </c>
      <c r="O150" s="3" t="s">
        <v>631</v>
      </c>
      <c r="P150" s="3" t="s">
        <v>630</v>
      </c>
      <c r="Q150" s="3">
        <v>80</v>
      </c>
      <c r="R150" s="3" t="s">
        <v>626</v>
      </c>
      <c r="U150" s="3" t="s">
        <v>629</v>
      </c>
      <c r="V150" s="3" t="s">
        <v>641</v>
      </c>
      <c r="W150" s="3" t="s">
        <v>628</v>
      </c>
      <c r="X150" s="3" t="s">
        <v>776</v>
      </c>
      <c r="Y150" s="3" t="s">
        <v>56</v>
      </c>
      <c r="Z150" s="3" t="s">
        <v>799</v>
      </c>
      <c r="AA150" s="3" t="s">
        <v>821</v>
      </c>
      <c r="AB150" s="3">
        <v>480</v>
      </c>
      <c r="AC150" s="3">
        <v>480</v>
      </c>
      <c r="AD150" s="3">
        <v>2</v>
      </c>
      <c r="AE150" s="3">
        <v>2</v>
      </c>
      <c r="AM150" s="3">
        <v>45</v>
      </c>
      <c r="AN150" s="24">
        <v>6.5</v>
      </c>
    </row>
    <row r="151" spans="1:41" x14ac:dyDescent="0.25">
      <c r="A151" s="3" t="s">
        <v>1094</v>
      </c>
      <c r="B151" s="3" t="s">
        <v>828</v>
      </c>
      <c r="C151" s="3" t="s">
        <v>1093</v>
      </c>
      <c r="D151" s="3" t="s">
        <v>1092</v>
      </c>
      <c r="E151" s="3" t="s">
        <v>1091</v>
      </c>
      <c r="F151" s="3" t="s">
        <v>211</v>
      </c>
      <c r="G151" s="4">
        <v>14395</v>
      </c>
      <c r="H151" s="17">
        <f t="shared" si="2"/>
        <v>143.94999999999999</v>
      </c>
      <c r="I151" s="3" t="s">
        <v>1090</v>
      </c>
      <c r="J151" s="3" t="s">
        <v>1089</v>
      </c>
      <c r="K151" s="3">
        <v>302039003</v>
      </c>
      <c r="L151" s="3">
        <v>6000</v>
      </c>
      <c r="M151" s="3">
        <v>25000</v>
      </c>
      <c r="O151" s="3" t="s">
        <v>631</v>
      </c>
      <c r="P151" s="3" t="s">
        <v>630</v>
      </c>
      <c r="Q151" s="3">
        <v>83</v>
      </c>
      <c r="R151" s="3" t="s">
        <v>678</v>
      </c>
      <c r="U151" s="3" t="s">
        <v>629</v>
      </c>
      <c r="V151" s="3" t="s">
        <v>641</v>
      </c>
      <c r="W151" s="3" t="s">
        <v>628</v>
      </c>
      <c r="X151" s="3" t="s">
        <v>1008</v>
      </c>
      <c r="Y151" s="3" t="s">
        <v>65</v>
      </c>
      <c r="Z151" s="3" t="s">
        <v>678</v>
      </c>
      <c r="AA151" s="3" t="s">
        <v>821</v>
      </c>
      <c r="AB151" s="3">
        <v>1000</v>
      </c>
      <c r="AC151" s="3">
        <v>1000</v>
      </c>
      <c r="AD151" s="3">
        <v>6</v>
      </c>
      <c r="AE151" s="3">
        <v>6</v>
      </c>
      <c r="AM151" s="3">
        <v>75</v>
      </c>
      <c r="AN151" s="24">
        <v>13.5</v>
      </c>
    </row>
    <row r="152" spans="1:41" x14ac:dyDescent="0.25">
      <c r="A152" s="3" t="s">
        <v>1088</v>
      </c>
      <c r="B152" s="3" t="s">
        <v>899</v>
      </c>
      <c r="C152" s="3" t="s">
        <v>1087</v>
      </c>
      <c r="D152" s="3" t="s">
        <v>1086</v>
      </c>
      <c r="E152" s="3" t="s">
        <v>1085</v>
      </c>
      <c r="F152" s="3" t="s">
        <v>995</v>
      </c>
      <c r="G152" s="4">
        <v>3497</v>
      </c>
      <c r="H152" s="17">
        <f t="shared" si="2"/>
        <v>34.97</v>
      </c>
      <c r="I152" s="3" t="s">
        <v>1084</v>
      </c>
      <c r="J152" s="3" t="s">
        <v>1083</v>
      </c>
      <c r="K152" s="3">
        <v>301619615</v>
      </c>
      <c r="L152" s="3">
        <v>2700</v>
      </c>
      <c r="M152" s="3">
        <v>25000</v>
      </c>
      <c r="O152" s="3" t="s">
        <v>631</v>
      </c>
      <c r="P152" s="3" t="s">
        <v>630</v>
      </c>
      <c r="Q152" s="3">
        <v>80</v>
      </c>
      <c r="R152" s="3" t="s">
        <v>626</v>
      </c>
      <c r="U152" s="3" t="s">
        <v>629</v>
      </c>
      <c r="V152" s="3" t="s">
        <v>1082</v>
      </c>
      <c r="W152" s="3" t="s">
        <v>1081</v>
      </c>
      <c r="X152" s="3" t="s">
        <v>776</v>
      </c>
      <c r="Y152" s="3" t="s">
        <v>815</v>
      </c>
      <c r="Z152" s="3" t="s">
        <v>626</v>
      </c>
      <c r="AA152" s="3" t="s">
        <v>821</v>
      </c>
      <c r="AB152" s="3">
        <v>250</v>
      </c>
      <c r="AC152" s="3">
        <v>250</v>
      </c>
      <c r="AD152" s="3">
        <v>4</v>
      </c>
      <c r="AE152" s="3">
        <v>4</v>
      </c>
      <c r="AM152" s="3">
        <v>25</v>
      </c>
      <c r="AN152" s="24">
        <v>4</v>
      </c>
    </row>
    <row r="153" spans="1:41" x14ac:dyDescent="0.25">
      <c r="A153" s="3" t="s">
        <v>1080</v>
      </c>
      <c r="B153" s="3" t="s">
        <v>845</v>
      </c>
      <c r="C153" s="3" t="s">
        <v>1079</v>
      </c>
      <c r="D153" s="3" t="s">
        <v>1078</v>
      </c>
      <c r="E153" s="3" t="s">
        <v>1077</v>
      </c>
      <c r="F153" s="3" t="s">
        <v>1076</v>
      </c>
      <c r="G153" s="4">
        <v>810</v>
      </c>
      <c r="H153" s="17">
        <f t="shared" si="2"/>
        <v>8.1</v>
      </c>
      <c r="I153" s="3" t="s">
        <v>1075</v>
      </c>
      <c r="J153" s="3" t="s">
        <v>1074</v>
      </c>
      <c r="K153" s="3">
        <v>301279251</v>
      </c>
      <c r="L153" s="3">
        <v>2700</v>
      </c>
      <c r="M153" s="3">
        <v>25000</v>
      </c>
      <c r="O153" s="3" t="s">
        <v>982</v>
      </c>
      <c r="P153" s="3" t="s">
        <v>630</v>
      </c>
      <c r="Q153" s="3">
        <v>80</v>
      </c>
      <c r="R153" s="3" t="s">
        <v>626</v>
      </c>
      <c r="U153" s="3" t="s">
        <v>629</v>
      </c>
      <c r="W153" s="3" t="s">
        <v>628</v>
      </c>
      <c r="X153" s="3" t="s">
        <v>650</v>
      </c>
      <c r="Y153" s="3" t="s">
        <v>184</v>
      </c>
      <c r="Z153" s="3" t="s">
        <v>799</v>
      </c>
      <c r="AA153" s="3" t="s">
        <v>821</v>
      </c>
      <c r="AB153" s="3">
        <v>1050</v>
      </c>
      <c r="AC153" s="3">
        <v>1050</v>
      </c>
      <c r="AD153" s="3">
        <v>1</v>
      </c>
      <c r="AE153" s="3">
        <v>1</v>
      </c>
      <c r="AM153" s="3">
        <v>75</v>
      </c>
      <c r="AN153" s="24">
        <v>15</v>
      </c>
    </row>
    <row r="154" spans="1:41" x14ac:dyDescent="0.25">
      <c r="A154" s="3" t="s">
        <v>1073</v>
      </c>
      <c r="B154" s="3" t="s">
        <v>857</v>
      </c>
      <c r="C154" s="3" t="s">
        <v>1072</v>
      </c>
      <c r="D154" s="3" t="s">
        <v>1071</v>
      </c>
      <c r="E154" s="3" t="s">
        <v>1070</v>
      </c>
      <c r="F154" s="3" t="s">
        <v>645</v>
      </c>
      <c r="G154" s="4">
        <v>3783</v>
      </c>
      <c r="H154" s="17">
        <f t="shared" si="2"/>
        <v>37.83</v>
      </c>
      <c r="I154" s="3" t="s">
        <v>1069</v>
      </c>
      <c r="J154" s="3" t="s">
        <v>1068</v>
      </c>
      <c r="K154" s="3">
        <v>206642259</v>
      </c>
      <c r="L154" s="3">
        <v>2700</v>
      </c>
      <c r="M154" s="3">
        <v>50000</v>
      </c>
      <c r="O154" s="3" t="s">
        <v>1067</v>
      </c>
      <c r="P154" s="3" t="s">
        <v>659</v>
      </c>
      <c r="Q154" s="3">
        <v>80</v>
      </c>
      <c r="R154" s="3" t="s">
        <v>626</v>
      </c>
      <c r="U154" s="3" t="s">
        <v>629</v>
      </c>
      <c r="W154" s="3" t="s">
        <v>866</v>
      </c>
      <c r="X154" s="3" t="s">
        <v>650</v>
      </c>
      <c r="Y154" s="3" t="s">
        <v>27</v>
      </c>
      <c r="Z154" s="3" t="s">
        <v>626</v>
      </c>
      <c r="AA154" s="3" t="s">
        <v>821</v>
      </c>
      <c r="AB154" s="3">
        <v>950</v>
      </c>
      <c r="AC154" s="3">
        <v>950</v>
      </c>
      <c r="AD154" s="3">
        <v>1</v>
      </c>
      <c r="AE154" s="3">
        <v>1</v>
      </c>
      <c r="AM154" s="3">
        <v>26</v>
      </c>
      <c r="AN154" s="24">
        <v>12</v>
      </c>
    </row>
    <row r="155" spans="1:41" x14ac:dyDescent="0.25">
      <c r="A155" s="3" t="s">
        <v>1066</v>
      </c>
      <c r="B155" s="3" t="s">
        <v>959</v>
      </c>
      <c r="C155" s="3" t="s">
        <v>1065</v>
      </c>
      <c r="D155" s="3" t="s">
        <v>1064</v>
      </c>
      <c r="E155" s="3" t="s">
        <v>1063</v>
      </c>
      <c r="F155" s="3" t="s">
        <v>1062</v>
      </c>
      <c r="G155" s="4">
        <v>2799</v>
      </c>
      <c r="H155" s="17">
        <f t="shared" si="2"/>
        <v>27.99</v>
      </c>
      <c r="I155" s="3" t="s">
        <v>1061</v>
      </c>
      <c r="J155" s="3" t="s">
        <v>1060</v>
      </c>
      <c r="K155" s="3">
        <v>302673582</v>
      </c>
      <c r="L155" s="3">
        <v>2700</v>
      </c>
      <c r="M155" s="3">
        <v>25000</v>
      </c>
      <c r="N155" s="3" t="s">
        <v>850</v>
      </c>
      <c r="O155" s="3" t="s">
        <v>631</v>
      </c>
      <c r="P155" s="3" t="s">
        <v>630</v>
      </c>
      <c r="Q155" s="3">
        <v>80</v>
      </c>
      <c r="R155" s="3" t="s">
        <v>626</v>
      </c>
      <c r="T155" s="3" t="s">
        <v>974</v>
      </c>
      <c r="U155" s="3" t="s">
        <v>629</v>
      </c>
      <c r="V155" s="3" t="s">
        <v>641</v>
      </c>
      <c r="W155" s="3" t="s">
        <v>1059</v>
      </c>
      <c r="X155" s="3" t="s">
        <v>1058</v>
      </c>
      <c r="Y155" s="3" t="s">
        <v>65</v>
      </c>
      <c r="Z155" s="3" t="s">
        <v>1042</v>
      </c>
      <c r="AA155" s="3" t="s">
        <v>821</v>
      </c>
      <c r="AB155" s="3">
        <v>700</v>
      </c>
      <c r="AC155" s="3">
        <v>700</v>
      </c>
      <c r="AD155" s="3">
        <v>1</v>
      </c>
      <c r="AE155" s="3">
        <v>1</v>
      </c>
      <c r="AF155" s="3" t="s">
        <v>980</v>
      </c>
      <c r="AG155" s="3" t="s">
        <v>979</v>
      </c>
      <c r="AH155" s="3" t="s">
        <v>973</v>
      </c>
      <c r="AI155" s="3" t="s">
        <v>848</v>
      </c>
      <c r="AK155" s="3" t="s">
        <v>1057</v>
      </c>
      <c r="AL155" s="3" t="s">
        <v>1056</v>
      </c>
      <c r="AM155" s="3">
        <v>65</v>
      </c>
      <c r="AN155" s="24">
        <v>8</v>
      </c>
      <c r="AO155" s="3" t="s">
        <v>1055</v>
      </c>
    </row>
    <row r="156" spans="1:41" x14ac:dyDescent="0.25">
      <c r="A156" s="3" t="s">
        <v>1054</v>
      </c>
      <c r="B156" s="3" t="s">
        <v>886</v>
      </c>
      <c r="C156" s="3" t="s">
        <v>1053</v>
      </c>
      <c r="D156" s="3" t="s">
        <v>1052</v>
      </c>
      <c r="E156" s="3" t="s">
        <v>1051</v>
      </c>
      <c r="F156" s="3" t="s">
        <v>634</v>
      </c>
      <c r="G156" s="4">
        <v>9997</v>
      </c>
      <c r="H156" s="17">
        <f t="shared" si="2"/>
        <v>99.97</v>
      </c>
      <c r="I156" s="3" t="s">
        <v>1050</v>
      </c>
      <c r="J156" s="3" t="s">
        <v>1044</v>
      </c>
      <c r="K156" s="3">
        <v>303421158</v>
      </c>
      <c r="L156" s="3">
        <v>6500</v>
      </c>
      <c r="M156" s="3">
        <v>25000</v>
      </c>
      <c r="O156" s="3" t="s">
        <v>631</v>
      </c>
      <c r="P156" s="3" t="s">
        <v>630</v>
      </c>
      <c r="Q156" s="3">
        <v>80</v>
      </c>
      <c r="R156" s="3" t="s">
        <v>678</v>
      </c>
      <c r="T156" s="3" t="s">
        <v>1043</v>
      </c>
      <c r="U156" s="3" t="s">
        <v>629</v>
      </c>
      <c r="V156" s="3" t="s">
        <v>641</v>
      </c>
      <c r="W156" s="3" t="s">
        <v>628</v>
      </c>
      <c r="X156" s="3" t="s">
        <v>650</v>
      </c>
      <c r="Y156" s="3" t="s">
        <v>65</v>
      </c>
      <c r="Z156" s="3" t="s">
        <v>1042</v>
      </c>
      <c r="AA156" s="3" t="s">
        <v>821</v>
      </c>
      <c r="AB156" s="3">
        <v>630</v>
      </c>
      <c r="AC156" s="3">
        <v>630</v>
      </c>
      <c r="AD156" s="3">
        <v>2</v>
      </c>
      <c r="AE156" s="3">
        <v>2</v>
      </c>
      <c r="AF156" s="3" t="s">
        <v>980</v>
      </c>
      <c r="AG156" s="3" t="s">
        <v>979</v>
      </c>
      <c r="AH156" s="3" t="s">
        <v>978</v>
      </c>
      <c r="AI156" s="3" t="s">
        <v>848</v>
      </c>
      <c r="AK156" s="3" t="s">
        <v>1041</v>
      </c>
      <c r="AL156" s="3" t="s">
        <v>1040</v>
      </c>
      <c r="AM156" s="3">
        <v>65</v>
      </c>
      <c r="AN156" s="24">
        <v>9</v>
      </c>
      <c r="AO156" s="3" t="s">
        <v>1039</v>
      </c>
    </row>
    <row r="157" spans="1:41" x14ac:dyDescent="0.25">
      <c r="A157" s="3" t="s">
        <v>1049</v>
      </c>
      <c r="B157" s="3" t="s">
        <v>864</v>
      </c>
      <c r="C157" s="3" t="s">
        <v>1048</v>
      </c>
      <c r="D157" s="27" t="s">
        <v>1047</v>
      </c>
      <c r="E157" s="3" t="s">
        <v>1046</v>
      </c>
      <c r="F157" s="3" t="s">
        <v>634</v>
      </c>
      <c r="G157" s="4">
        <v>19997</v>
      </c>
      <c r="H157" s="17">
        <f t="shared" si="2"/>
        <v>199.97</v>
      </c>
      <c r="I157" s="3" t="s">
        <v>1045</v>
      </c>
      <c r="J157" s="3" t="s">
        <v>1044</v>
      </c>
      <c r="K157" s="3">
        <v>303421157</v>
      </c>
      <c r="L157" s="3">
        <v>6500</v>
      </c>
      <c r="M157" s="3">
        <v>25000</v>
      </c>
      <c r="O157" s="3" t="s">
        <v>631</v>
      </c>
      <c r="P157" s="3" t="s">
        <v>630</v>
      </c>
      <c r="Q157" s="3">
        <v>80</v>
      </c>
      <c r="R157" s="3" t="s">
        <v>678</v>
      </c>
      <c r="T157" s="3" t="s">
        <v>1043</v>
      </c>
      <c r="U157" s="3" t="s">
        <v>629</v>
      </c>
      <c r="V157" s="3" t="s">
        <v>641</v>
      </c>
      <c r="W157" s="3" t="s">
        <v>628</v>
      </c>
      <c r="X157" s="3" t="s">
        <v>650</v>
      </c>
      <c r="Y157" s="3" t="s">
        <v>65</v>
      </c>
      <c r="Z157" s="3" t="s">
        <v>1042</v>
      </c>
      <c r="AA157" s="3" t="s">
        <v>821</v>
      </c>
      <c r="AB157" s="3">
        <v>630</v>
      </c>
      <c r="AC157" s="3">
        <v>630</v>
      </c>
      <c r="AD157" s="3">
        <v>4</v>
      </c>
      <c r="AE157" s="3">
        <v>4</v>
      </c>
      <c r="AF157" s="3" t="s">
        <v>980</v>
      </c>
      <c r="AG157" s="3" t="s">
        <v>979</v>
      </c>
      <c r="AH157" s="3" t="s">
        <v>978</v>
      </c>
      <c r="AI157" s="3" t="s">
        <v>848</v>
      </c>
      <c r="AK157" s="3" t="s">
        <v>1041</v>
      </c>
      <c r="AL157" s="3" t="s">
        <v>1040</v>
      </c>
      <c r="AM157" s="3">
        <v>65</v>
      </c>
      <c r="AN157" s="24">
        <v>9</v>
      </c>
      <c r="AO157" s="3" t="s">
        <v>1039</v>
      </c>
    </row>
    <row r="158" spans="1:41" x14ac:dyDescent="0.25">
      <c r="A158" s="3" t="s">
        <v>1038</v>
      </c>
      <c r="B158" s="3" t="s">
        <v>899</v>
      </c>
      <c r="C158" s="3" t="s">
        <v>1037</v>
      </c>
      <c r="D158" s="3" t="s">
        <v>1036</v>
      </c>
      <c r="E158" s="3" t="s">
        <v>1035</v>
      </c>
      <c r="F158" s="3" t="s">
        <v>634</v>
      </c>
      <c r="G158" s="4">
        <v>2697</v>
      </c>
      <c r="H158" s="17">
        <f t="shared" si="2"/>
        <v>26.97</v>
      </c>
      <c r="I158" s="3" t="s">
        <v>1034</v>
      </c>
      <c r="J158" s="3" t="s">
        <v>1033</v>
      </c>
      <c r="K158" s="3">
        <v>207106643</v>
      </c>
      <c r="L158" s="3">
        <v>2700</v>
      </c>
      <c r="M158" s="3">
        <v>25000</v>
      </c>
      <c r="N158" s="3" t="s">
        <v>983</v>
      </c>
      <c r="O158" s="3" t="s">
        <v>631</v>
      </c>
      <c r="P158" s="3" t="s">
        <v>659</v>
      </c>
      <c r="Q158" s="3">
        <v>80</v>
      </c>
      <c r="R158" s="3" t="s">
        <v>626</v>
      </c>
      <c r="S158" s="3" t="s">
        <v>626</v>
      </c>
      <c r="U158" s="3" t="s">
        <v>629</v>
      </c>
      <c r="V158" s="3" t="s">
        <v>641</v>
      </c>
      <c r="W158" s="3" t="s">
        <v>628</v>
      </c>
      <c r="X158" s="3" t="s">
        <v>776</v>
      </c>
      <c r="Y158" s="3" t="s">
        <v>184</v>
      </c>
      <c r="Z158" s="3" t="s">
        <v>626</v>
      </c>
      <c r="AA158" s="3" t="s">
        <v>821</v>
      </c>
      <c r="AC158" s="3">
        <v>650</v>
      </c>
      <c r="AE158" s="3">
        <v>3</v>
      </c>
      <c r="AJ158" s="3" t="s">
        <v>658</v>
      </c>
      <c r="AM158" s="3">
        <v>65</v>
      </c>
      <c r="AN158" s="24">
        <v>9</v>
      </c>
    </row>
    <row r="159" spans="1:41" x14ac:dyDescent="0.25">
      <c r="A159" s="3" t="s">
        <v>1032</v>
      </c>
      <c r="B159" s="3" t="s">
        <v>899</v>
      </c>
      <c r="C159" s="3" t="s">
        <v>1031</v>
      </c>
      <c r="D159" s="3" t="s">
        <v>1030</v>
      </c>
      <c r="E159" s="3" t="s">
        <v>1029</v>
      </c>
      <c r="F159" s="3" t="s">
        <v>634</v>
      </c>
      <c r="G159" s="4">
        <v>3228</v>
      </c>
      <c r="H159" s="17">
        <f t="shared" si="2"/>
        <v>32.28</v>
      </c>
      <c r="I159" s="3" t="s">
        <v>1028</v>
      </c>
      <c r="J159" s="3" t="s">
        <v>1027</v>
      </c>
      <c r="K159" s="3">
        <v>206355725</v>
      </c>
      <c r="L159" s="3">
        <v>2700</v>
      </c>
      <c r="M159" s="3">
        <v>25000</v>
      </c>
      <c r="N159" s="3" t="s">
        <v>1000</v>
      </c>
      <c r="O159" s="3" t="s">
        <v>631</v>
      </c>
      <c r="P159" s="3" t="s">
        <v>630</v>
      </c>
      <c r="Q159" s="3">
        <v>80</v>
      </c>
      <c r="R159" s="3" t="s">
        <v>626</v>
      </c>
      <c r="S159" s="3" t="s">
        <v>626</v>
      </c>
      <c r="U159" s="3" t="s">
        <v>629</v>
      </c>
      <c r="V159" s="3" t="s">
        <v>641</v>
      </c>
      <c r="W159" s="3" t="s">
        <v>628</v>
      </c>
      <c r="X159" s="3" t="s">
        <v>776</v>
      </c>
      <c r="Y159" s="3" t="s">
        <v>65</v>
      </c>
      <c r="Z159" s="3" t="s">
        <v>626</v>
      </c>
      <c r="AA159" s="3" t="s">
        <v>821</v>
      </c>
      <c r="AC159" s="3">
        <v>630</v>
      </c>
      <c r="AE159" s="3">
        <v>6</v>
      </c>
      <c r="AJ159" s="3" t="s">
        <v>623</v>
      </c>
      <c r="AM159" s="3">
        <v>65</v>
      </c>
      <c r="AN159" s="24">
        <v>9</v>
      </c>
    </row>
    <row r="160" spans="1:41" x14ac:dyDescent="0.25">
      <c r="A160" s="3" t="s">
        <v>1026</v>
      </c>
      <c r="B160" s="3" t="s">
        <v>845</v>
      </c>
      <c r="C160" s="3" t="s">
        <v>1025</v>
      </c>
      <c r="D160" s="3" t="s">
        <v>1024</v>
      </c>
      <c r="E160" s="3" t="s">
        <v>1023</v>
      </c>
      <c r="F160" s="3" t="s">
        <v>1022</v>
      </c>
      <c r="G160" s="4">
        <v>734</v>
      </c>
      <c r="H160" s="17">
        <f t="shared" si="2"/>
        <v>7.34</v>
      </c>
      <c r="I160" s="3" t="s">
        <v>1021</v>
      </c>
      <c r="J160" s="3" t="s">
        <v>1020</v>
      </c>
      <c r="K160" s="3">
        <v>206650581</v>
      </c>
      <c r="L160" s="3">
        <v>2700</v>
      </c>
      <c r="M160" s="3">
        <v>35000</v>
      </c>
      <c r="N160" s="3" t="s">
        <v>983</v>
      </c>
      <c r="O160" s="3" t="s">
        <v>631</v>
      </c>
      <c r="P160" s="3" t="s">
        <v>630</v>
      </c>
      <c r="Q160" s="3">
        <v>82</v>
      </c>
      <c r="R160" s="3" t="s">
        <v>799</v>
      </c>
      <c r="S160" s="3" t="s">
        <v>626</v>
      </c>
      <c r="U160" s="3" t="s">
        <v>629</v>
      </c>
      <c r="V160" s="3" t="s">
        <v>641</v>
      </c>
      <c r="W160" s="3" t="s">
        <v>628</v>
      </c>
      <c r="X160" s="3" t="s">
        <v>1008</v>
      </c>
      <c r="Y160" s="3" t="s">
        <v>65</v>
      </c>
      <c r="Z160" s="3" t="s">
        <v>626</v>
      </c>
      <c r="AA160" s="3" t="s">
        <v>821</v>
      </c>
      <c r="AC160" s="3">
        <v>800</v>
      </c>
      <c r="AE160" s="3">
        <v>1</v>
      </c>
      <c r="AJ160" s="3" t="s">
        <v>623</v>
      </c>
      <c r="AM160" s="3">
        <v>65</v>
      </c>
      <c r="AN160" s="24">
        <v>12</v>
      </c>
    </row>
    <row r="161" spans="1:41" x14ac:dyDescent="0.25">
      <c r="A161" s="3" t="s">
        <v>1015</v>
      </c>
      <c r="B161" s="3" t="s">
        <v>899</v>
      </c>
      <c r="C161" s="3" t="s">
        <v>1014</v>
      </c>
      <c r="D161" s="3" t="s">
        <v>1013</v>
      </c>
      <c r="E161" s="3" t="s">
        <v>1012</v>
      </c>
      <c r="F161" s="3" t="s">
        <v>1011</v>
      </c>
      <c r="G161" s="4">
        <v>8000</v>
      </c>
      <c r="H161" s="17">
        <f t="shared" si="2"/>
        <v>80</v>
      </c>
      <c r="I161" s="3" t="s">
        <v>1010</v>
      </c>
      <c r="J161" s="3" t="s">
        <v>1009</v>
      </c>
      <c r="K161" s="3">
        <v>303455743</v>
      </c>
      <c r="L161" s="3">
        <v>2700</v>
      </c>
      <c r="M161" s="3">
        <v>25000</v>
      </c>
      <c r="N161" s="3" t="s">
        <v>983</v>
      </c>
      <c r="O161" s="3" t="s">
        <v>631</v>
      </c>
      <c r="P161" s="3" t="s">
        <v>630</v>
      </c>
      <c r="Q161" s="3">
        <v>80</v>
      </c>
      <c r="R161" s="3" t="s">
        <v>799</v>
      </c>
      <c r="S161" s="3" t="s">
        <v>626</v>
      </c>
      <c r="U161" s="3" t="s">
        <v>642</v>
      </c>
      <c r="V161" s="3" t="s">
        <v>641</v>
      </c>
      <c r="W161" s="3" t="s">
        <v>628</v>
      </c>
      <c r="X161" s="3" t="s">
        <v>1008</v>
      </c>
      <c r="Y161" s="3" t="s">
        <v>1</v>
      </c>
      <c r="Z161" s="3" t="s">
        <v>626</v>
      </c>
      <c r="AA161" s="3" t="s">
        <v>821</v>
      </c>
      <c r="AC161" s="3">
        <v>1400</v>
      </c>
      <c r="AE161" s="3">
        <v>12</v>
      </c>
      <c r="AM161" s="3">
        <v>100</v>
      </c>
      <c r="AN161" s="24">
        <v>17</v>
      </c>
    </row>
    <row r="162" spans="1:41" x14ac:dyDescent="0.25">
      <c r="A162" s="3" t="s">
        <v>1006</v>
      </c>
      <c r="B162" s="3" t="s">
        <v>837</v>
      </c>
      <c r="C162" s="3" t="s">
        <v>1005</v>
      </c>
      <c r="D162" s="3" t="s">
        <v>1004</v>
      </c>
      <c r="E162" s="3" t="s">
        <v>1003</v>
      </c>
      <c r="F162" s="3" t="s">
        <v>668</v>
      </c>
      <c r="G162" s="4">
        <v>377</v>
      </c>
      <c r="H162" s="17">
        <f t="shared" si="2"/>
        <v>3.77</v>
      </c>
      <c r="I162" s="3" t="s">
        <v>1002</v>
      </c>
      <c r="J162" s="3" t="s">
        <v>1001</v>
      </c>
      <c r="K162" s="3">
        <v>304123353</v>
      </c>
      <c r="L162" s="3">
        <v>2700</v>
      </c>
      <c r="M162" s="3">
        <v>25000</v>
      </c>
      <c r="N162" s="3" t="s">
        <v>1000</v>
      </c>
      <c r="O162" s="3" t="s">
        <v>631</v>
      </c>
      <c r="P162" s="3" t="s">
        <v>630</v>
      </c>
      <c r="Q162" s="3">
        <v>90</v>
      </c>
      <c r="R162" s="3" t="s">
        <v>626</v>
      </c>
      <c r="S162" s="3" t="s">
        <v>626</v>
      </c>
      <c r="U162" s="3" t="s">
        <v>642</v>
      </c>
      <c r="V162" s="3" t="s">
        <v>641</v>
      </c>
      <c r="W162" s="3" t="s">
        <v>628</v>
      </c>
      <c r="X162" s="3" t="s">
        <v>776</v>
      </c>
      <c r="Y162" s="3" t="s">
        <v>56</v>
      </c>
      <c r="Z162" s="3" t="s">
        <v>626</v>
      </c>
      <c r="AA162" s="3" t="s">
        <v>821</v>
      </c>
      <c r="AC162" s="3">
        <v>450</v>
      </c>
      <c r="AE162" s="3">
        <v>1</v>
      </c>
      <c r="AM162" s="3">
        <v>45</v>
      </c>
      <c r="AN162" s="24">
        <v>5</v>
      </c>
    </row>
    <row r="163" spans="1:41" x14ac:dyDescent="0.25">
      <c r="A163" s="3" t="s">
        <v>999</v>
      </c>
      <c r="B163" s="3" t="s">
        <v>959</v>
      </c>
      <c r="C163" s="3" t="s">
        <v>998</v>
      </c>
      <c r="D163" s="3" t="s">
        <v>997</v>
      </c>
      <c r="E163" s="3" t="s">
        <v>996</v>
      </c>
      <c r="F163" s="3" t="s">
        <v>995</v>
      </c>
      <c r="G163" s="4">
        <v>2397</v>
      </c>
      <c r="H163" s="17">
        <f t="shared" si="2"/>
        <v>23.97</v>
      </c>
      <c r="I163" s="3" t="s">
        <v>994</v>
      </c>
      <c r="J163" s="3" t="s">
        <v>993</v>
      </c>
      <c r="K163" s="3">
        <v>304238961</v>
      </c>
      <c r="L163" s="3">
        <v>2700</v>
      </c>
      <c r="M163" s="3">
        <v>25000</v>
      </c>
      <c r="N163" s="3" t="s">
        <v>983</v>
      </c>
      <c r="O163" s="3" t="s">
        <v>631</v>
      </c>
      <c r="P163" s="3" t="s">
        <v>630</v>
      </c>
      <c r="Q163" s="3">
        <v>80</v>
      </c>
      <c r="R163" s="3" t="s">
        <v>626</v>
      </c>
      <c r="S163" s="3" t="s">
        <v>626</v>
      </c>
      <c r="U163" s="3" t="s">
        <v>629</v>
      </c>
      <c r="V163" s="3" t="s">
        <v>641</v>
      </c>
      <c r="W163" s="3" t="s">
        <v>628</v>
      </c>
      <c r="X163" s="3" t="s">
        <v>992</v>
      </c>
      <c r="Y163" s="3" t="s">
        <v>991</v>
      </c>
      <c r="Z163" s="3" t="s">
        <v>626</v>
      </c>
      <c r="AA163" s="3" t="s">
        <v>821</v>
      </c>
      <c r="AC163" s="3">
        <v>450</v>
      </c>
      <c r="AE163" s="3">
        <v>4</v>
      </c>
      <c r="AM163" s="3">
        <v>45</v>
      </c>
      <c r="AN163" s="24">
        <v>6</v>
      </c>
    </row>
    <row r="164" spans="1:41" x14ac:dyDescent="0.25">
      <c r="A164" s="3" t="s">
        <v>990</v>
      </c>
      <c r="B164" s="3" t="s">
        <v>864</v>
      </c>
      <c r="C164" s="3" t="s">
        <v>989</v>
      </c>
      <c r="D164" s="3" t="s">
        <v>988</v>
      </c>
      <c r="E164" s="3" t="s">
        <v>987</v>
      </c>
      <c r="F164" s="3" t="s">
        <v>986</v>
      </c>
      <c r="G164" s="4">
        <v>1433</v>
      </c>
      <c r="H164" s="17">
        <f t="shared" si="2"/>
        <v>14.33</v>
      </c>
      <c r="I164" s="3" t="s">
        <v>985</v>
      </c>
      <c r="J164" s="3" t="s">
        <v>984</v>
      </c>
      <c r="K164" s="3">
        <v>302039264</v>
      </c>
      <c r="L164" s="3">
        <v>2700</v>
      </c>
      <c r="M164" s="3">
        <v>25000</v>
      </c>
      <c r="N164" s="3" t="s">
        <v>983</v>
      </c>
      <c r="O164" s="3" t="s">
        <v>982</v>
      </c>
      <c r="P164" s="3" t="s">
        <v>831</v>
      </c>
      <c r="Q164" s="3">
        <v>90</v>
      </c>
      <c r="R164" s="3" t="s">
        <v>626</v>
      </c>
      <c r="S164" s="3" t="s">
        <v>626</v>
      </c>
      <c r="T164" s="3" t="s">
        <v>981</v>
      </c>
      <c r="U164" s="3" t="s">
        <v>629</v>
      </c>
      <c r="V164" s="3" t="s">
        <v>641</v>
      </c>
      <c r="W164" s="3" t="s">
        <v>628</v>
      </c>
      <c r="X164" s="3" t="s">
        <v>849</v>
      </c>
      <c r="Y164" s="3" t="s">
        <v>65</v>
      </c>
      <c r="Z164" s="3" t="s">
        <v>626</v>
      </c>
      <c r="AA164" s="3" t="s">
        <v>821</v>
      </c>
      <c r="AC164" s="3">
        <v>800</v>
      </c>
      <c r="AE164" s="3">
        <v>1</v>
      </c>
      <c r="AF164" s="3" t="s">
        <v>980</v>
      </c>
      <c r="AG164" s="3" t="s">
        <v>979</v>
      </c>
      <c r="AH164" s="3" t="s">
        <v>978</v>
      </c>
      <c r="AI164" s="3" t="s">
        <v>848</v>
      </c>
      <c r="AK164" s="3" t="s">
        <v>977</v>
      </c>
      <c r="AL164" s="3" t="s">
        <v>976</v>
      </c>
      <c r="AM164" s="3">
        <v>65</v>
      </c>
      <c r="AN164" s="24">
        <v>9</v>
      </c>
      <c r="AO164" s="3" t="s">
        <v>975</v>
      </c>
    </row>
    <row r="165" spans="1:41" x14ac:dyDescent="0.25">
      <c r="A165" s="3" t="s">
        <v>972</v>
      </c>
      <c r="B165" s="3" t="s">
        <v>971</v>
      </c>
      <c r="C165" s="3" t="s">
        <v>970</v>
      </c>
      <c r="D165" s="3" t="s">
        <v>969</v>
      </c>
      <c r="E165" s="3" t="s">
        <v>968</v>
      </c>
      <c r="F165" s="3" t="s">
        <v>653</v>
      </c>
      <c r="G165" s="4">
        <v>3794</v>
      </c>
      <c r="H165" s="17">
        <f t="shared" si="2"/>
        <v>37.94</v>
      </c>
      <c r="I165" s="3" t="s">
        <v>967</v>
      </c>
      <c r="J165" s="3" t="s">
        <v>961</v>
      </c>
      <c r="K165" s="3">
        <v>207166818</v>
      </c>
      <c r="L165" s="3">
        <v>2700</v>
      </c>
      <c r="M165" s="3">
        <v>10000</v>
      </c>
      <c r="O165" s="3" t="s">
        <v>631</v>
      </c>
      <c r="P165" s="3" t="s">
        <v>630</v>
      </c>
      <c r="Q165" s="3">
        <v>80</v>
      </c>
      <c r="R165" s="3" t="s">
        <v>626</v>
      </c>
      <c r="U165" s="3" t="s">
        <v>629</v>
      </c>
      <c r="V165" s="3" t="s">
        <v>641</v>
      </c>
      <c r="W165" s="3" t="s">
        <v>628</v>
      </c>
      <c r="X165" s="3" t="s">
        <v>627</v>
      </c>
      <c r="Y165" s="3" t="s">
        <v>65</v>
      </c>
      <c r="Z165" s="3" t="s">
        <v>626</v>
      </c>
      <c r="AA165" s="3" t="s">
        <v>821</v>
      </c>
      <c r="AB165" s="3">
        <v>650</v>
      </c>
      <c r="AC165" s="3">
        <v>650</v>
      </c>
      <c r="AE165" s="3">
        <v>12</v>
      </c>
      <c r="AJ165" s="3" t="s">
        <v>623</v>
      </c>
      <c r="AM165" s="3">
        <v>65</v>
      </c>
      <c r="AN165" s="24">
        <v>8.5</v>
      </c>
    </row>
    <row r="166" spans="1:41" x14ac:dyDescent="0.25">
      <c r="A166" s="3" t="s">
        <v>966</v>
      </c>
      <c r="B166" s="3" t="s">
        <v>899</v>
      </c>
      <c r="C166" s="3" t="s">
        <v>965</v>
      </c>
      <c r="D166" s="3" t="s">
        <v>964</v>
      </c>
      <c r="E166" s="3" t="s">
        <v>963</v>
      </c>
      <c r="F166" s="3" t="s">
        <v>653</v>
      </c>
      <c r="G166" s="4">
        <v>1997</v>
      </c>
      <c r="H166" s="17">
        <f t="shared" si="2"/>
        <v>19.97</v>
      </c>
      <c r="I166" s="3" t="s">
        <v>962</v>
      </c>
      <c r="J166" s="3" t="s">
        <v>961</v>
      </c>
      <c r="K166" s="3">
        <v>206873126</v>
      </c>
      <c r="L166" s="3">
        <v>2700</v>
      </c>
      <c r="M166" s="3">
        <v>10000</v>
      </c>
      <c r="O166" s="3" t="s">
        <v>631</v>
      </c>
      <c r="P166" s="3" t="s">
        <v>630</v>
      </c>
      <c r="Q166" s="3">
        <v>80</v>
      </c>
      <c r="R166" s="3" t="s">
        <v>626</v>
      </c>
      <c r="U166" s="3" t="s">
        <v>629</v>
      </c>
      <c r="V166" s="3" t="s">
        <v>641</v>
      </c>
      <c r="W166" s="3" t="s">
        <v>628</v>
      </c>
      <c r="X166" s="3" t="s">
        <v>627</v>
      </c>
      <c r="Y166" s="3" t="s">
        <v>65</v>
      </c>
      <c r="Z166" s="3" t="s">
        <v>626</v>
      </c>
      <c r="AA166" s="3" t="s">
        <v>821</v>
      </c>
      <c r="AB166" s="3">
        <v>650</v>
      </c>
      <c r="AC166" s="3">
        <v>650</v>
      </c>
      <c r="AE166" s="3">
        <v>6</v>
      </c>
      <c r="AJ166" s="3" t="s">
        <v>623</v>
      </c>
      <c r="AM166" s="3">
        <v>65</v>
      </c>
      <c r="AN166" s="24">
        <v>8.5</v>
      </c>
    </row>
    <row r="167" spans="1:41" x14ac:dyDescent="0.25">
      <c r="A167" s="3" t="s">
        <v>960</v>
      </c>
      <c r="B167" s="3" t="s">
        <v>959</v>
      </c>
      <c r="C167" s="3" t="s">
        <v>958</v>
      </c>
      <c r="D167" s="3" t="s">
        <v>957</v>
      </c>
      <c r="E167" s="3" t="s">
        <v>956</v>
      </c>
      <c r="F167" s="3" t="s">
        <v>653</v>
      </c>
      <c r="G167" s="4">
        <v>2297</v>
      </c>
      <c r="H167" s="17">
        <f t="shared" si="2"/>
        <v>22.97</v>
      </c>
      <c r="I167" s="3" t="s">
        <v>955</v>
      </c>
      <c r="J167" s="3" t="s">
        <v>954</v>
      </c>
      <c r="K167" s="3">
        <v>207095482</v>
      </c>
      <c r="L167" s="3">
        <v>5000</v>
      </c>
      <c r="M167" s="3">
        <v>10000</v>
      </c>
      <c r="O167" s="3" t="s">
        <v>631</v>
      </c>
      <c r="P167" s="3" t="s">
        <v>630</v>
      </c>
      <c r="Q167" s="3">
        <v>80</v>
      </c>
      <c r="R167" s="3" t="s">
        <v>678</v>
      </c>
      <c r="U167" s="3" t="s">
        <v>629</v>
      </c>
      <c r="V167" s="3" t="s">
        <v>641</v>
      </c>
      <c r="W167" s="3" t="s">
        <v>628</v>
      </c>
      <c r="X167" s="3" t="s">
        <v>627</v>
      </c>
      <c r="Y167" s="3" t="s">
        <v>65</v>
      </c>
      <c r="Z167" s="3" t="s">
        <v>678</v>
      </c>
      <c r="AA167" s="3" t="s">
        <v>821</v>
      </c>
      <c r="AB167" s="3">
        <v>680</v>
      </c>
      <c r="AC167" s="3">
        <v>680</v>
      </c>
      <c r="AD167" s="3">
        <v>6</v>
      </c>
      <c r="AE167" s="3">
        <v>6</v>
      </c>
      <c r="AJ167" s="3" t="s">
        <v>623</v>
      </c>
      <c r="AM167" s="3">
        <v>65</v>
      </c>
      <c r="AN167" s="24">
        <v>8.5</v>
      </c>
    </row>
    <row r="168" spans="1:41" x14ac:dyDescent="0.25">
      <c r="A168" s="3" t="s">
        <v>953</v>
      </c>
      <c r="B168" s="3" t="s">
        <v>828</v>
      </c>
      <c r="C168" s="3" t="s">
        <v>952</v>
      </c>
      <c r="D168" s="27" t="s">
        <v>951</v>
      </c>
      <c r="E168" s="3" t="s">
        <v>950</v>
      </c>
      <c r="F168" s="3" t="s">
        <v>949</v>
      </c>
      <c r="G168" s="4">
        <v>7800</v>
      </c>
      <c r="H168" s="17">
        <f t="shared" si="2"/>
        <v>78</v>
      </c>
      <c r="I168" s="3" t="s">
        <v>948</v>
      </c>
      <c r="J168" s="3" t="s">
        <v>947</v>
      </c>
      <c r="K168" s="3">
        <v>204774206</v>
      </c>
      <c r="L168" s="3">
        <v>2700</v>
      </c>
      <c r="M168" s="3">
        <v>50000</v>
      </c>
      <c r="O168" s="3" t="s">
        <v>631</v>
      </c>
      <c r="P168" s="3" t="s">
        <v>630</v>
      </c>
      <c r="Q168" s="3">
        <v>80</v>
      </c>
      <c r="R168" s="3" t="s">
        <v>626</v>
      </c>
      <c r="U168" s="3" t="s">
        <v>946</v>
      </c>
      <c r="W168" s="3" t="s">
        <v>628</v>
      </c>
      <c r="X168" s="3" t="s">
        <v>640</v>
      </c>
      <c r="Y168" s="3" t="s">
        <v>65</v>
      </c>
      <c r="Z168" s="3" t="s">
        <v>626</v>
      </c>
      <c r="AA168" s="3" t="s">
        <v>821</v>
      </c>
      <c r="AB168" s="3">
        <v>800</v>
      </c>
      <c r="AC168" s="3">
        <v>800</v>
      </c>
      <c r="AD168" s="3">
        <v>1</v>
      </c>
      <c r="AE168" s="3">
        <v>1</v>
      </c>
      <c r="AJ168" s="3" t="s">
        <v>785</v>
      </c>
      <c r="AM168" s="3">
        <v>75</v>
      </c>
      <c r="AN168" s="24">
        <v>15</v>
      </c>
    </row>
    <row r="169" spans="1:41" x14ac:dyDescent="0.25">
      <c r="A169" s="3" t="s">
        <v>945</v>
      </c>
      <c r="B169" s="3" t="s">
        <v>878</v>
      </c>
      <c r="C169" s="3" t="s">
        <v>944</v>
      </c>
      <c r="D169" s="3" t="s">
        <v>943</v>
      </c>
      <c r="E169" s="3" t="s">
        <v>942</v>
      </c>
      <c r="F169" s="3" t="s">
        <v>275</v>
      </c>
      <c r="G169" s="4">
        <v>1050</v>
      </c>
      <c r="H169" s="17">
        <f t="shared" si="2"/>
        <v>10.5</v>
      </c>
      <c r="I169" s="3" t="s">
        <v>941</v>
      </c>
      <c r="J169" s="3" t="s">
        <v>940</v>
      </c>
      <c r="K169" s="3">
        <v>301609065</v>
      </c>
      <c r="L169" s="3">
        <v>3000</v>
      </c>
      <c r="M169" s="3">
        <v>25000</v>
      </c>
      <c r="O169" s="3" t="s">
        <v>631</v>
      </c>
      <c r="P169" s="3" t="s">
        <v>630</v>
      </c>
      <c r="Q169" s="3">
        <v>90</v>
      </c>
      <c r="R169" s="3" t="s">
        <v>722</v>
      </c>
      <c r="U169" s="3" t="s">
        <v>629</v>
      </c>
      <c r="V169" s="3" t="s">
        <v>641</v>
      </c>
      <c r="W169" s="3" t="s">
        <v>628</v>
      </c>
      <c r="X169" s="3" t="s">
        <v>939</v>
      </c>
      <c r="Y169" s="3" t="s">
        <v>184</v>
      </c>
      <c r="Z169" s="3" t="s">
        <v>626</v>
      </c>
      <c r="AA169" s="3" t="s">
        <v>821</v>
      </c>
      <c r="AC169" s="3">
        <v>1000</v>
      </c>
      <c r="AE169" s="3">
        <v>1</v>
      </c>
      <c r="AM169" s="3">
        <v>75</v>
      </c>
      <c r="AN169" s="24">
        <v>13</v>
      </c>
    </row>
    <row r="170" spans="1:41" x14ac:dyDescent="0.25">
      <c r="A170" s="3" t="s">
        <v>938</v>
      </c>
      <c r="B170" s="3" t="s">
        <v>901</v>
      </c>
      <c r="C170" s="3" t="s">
        <v>937</v>
      </c>
      <c r="D170" s="27" t="s">
        <v>936</v>
      </c>
      <c r="E170" s="3" t="s">
        <v>935</v>
      </c>
      <c r="F170" s="3" t="s">
        <v>668</v>
      </c>
      <c r="G170" s="4">
        <v>3754</v>
      </c>
      <c r="H170" s="17">
        <f t="shared" si="2"/>
        <v>37.54</v>
      </c>
      <c r="I170" s="3" t="s">
        <v>934</v>
      </c>
      <c r="J170" s="3" t="s">
        <v>933</v>
      </c>
      <c r="K170" s="3">
        <v>206676116</v>
      </c>
      <c r="L170" s="3">
        <v>2700</v>
      </c>
      <c r="M170" s="3">
        <v>11000</v>
      </c>
      <c r="O170" s="3" t="s">
        <v>631</v>
      </c>
      <c r="P170" s="3" t="s">
        <v>630</v>
      </c>
      <c r="Q170" s="3">
        <v>80</v>
      </c>
      <c r="R170" s="3" t="s">
        <v>626</v>
      </c>
      <c r="U170" s="3" t="s">
        <v>642</v>
      </c>
      <c r="V170" s="3" t="s">
        <v>641</v>
      </c>
      <c r="W170" s="3" t="s">
        <v>628</v>
      </c>
      <c r="X170" s="3" t="s">
        <v>776</v>
      </c>
      <c r="Y170" s="3" t="s">
        <v>65</v>
      </c>
      <c r="Z170" s="3" t="s">
        <v>626</v>
      </c>
      <c r="AA170" s="3" t="s">
        <v>821</v>
      </c>
      <c r="AC170" s="3">
        <v>650</v>
      </c>
      <c r="AE170" s="3">
        <v>12</v>
      </c>
      <c r="AJ170" s="3" t="s">
        <v>785</v>
      </c>
      <c r="AM170" s="3">
        <v>65</v>
      </c>
      <c r="AN170" s="24">
        <v>10.5</v>
      </c>
    </row>
    <row r="171" spans="1:41" x14ac:dyDescent="0.25">
      <c r="A171" s="3" t="s">
        <v>932</v>
      </c>
      <c r="B171" s="3" t="s">
        <v>878</v>
      </c>
      <c r="C171" s="3" t="s">
        <v>931</v>
      </c>
      <c r="D171" s="27" t="s">
        <v>930</v>
      </c>
      <c r="E171" s="3" t="s">
        <v>929</v>
      </c>
      <c r="F171" s="3" t="s">
        <v>668</v>
      </c>
      <c r="G171" s="4">
        <v>8916</v>
      </c>
      <c r="H171" s="17">
        <f t="shared" si="2"/>
        <v>89.16</v>
      </c>
      <c r="I171" s="3" t="s">
        <v>928</v>
      </c>
      <c r="J171" s="3" t="s">
        <v>927</v>
      </c>
      <c r="K171" s="3">
        <v>206984355</v>
      </c>
      <c r="L171" s="3">
        <v>2700</v>
      </c>
      <c r="M171" s="3">
        <v>11000</v>
      </c>
      <c r="O171" s="3" t="s">
        <v>631</v>
      </c>
      <c r="P171" s="3" t="s">
        <v>630</v>
      </c>
      <c r="Q171" s="3">
        <v>80</v>
      </c>
      <c r="R171" s="3" t="s">
        <v>626</v>
      </c>
      <c r="U171" s="3" t="s">
        <v>629</v>
      </c>
      <c r="V171" s="3" t="s">
        <v>641</v>
      </c>
      <c r="W171" s="3" t="s">
        <v>628</v>
      </c>
      <c r="X171" s="3" t="s">
        <v>914</v>
      </c>
      <c r="Y171" s="3" t="s">
        <v>56</v>
      </c>
      <c r="Z171" s="3" t="s">
        <v>626</v>
      </c>
      <c r="AA171" s="3" t="s">
        <v>821</v>
      </c>
      <c r="AC171" s="3">
        <v>450</v>
      </c>
      <c r="AE171" s="3">
        <v>6</v>
      </c>
      <c r="AJ171" s="3" t="s">
        <v>623</v>
      </c>
      <c r="AM171" s="3">
        <v>45</v>
      </c>
      <c r="AN171" s="24">
        <v>7.5</v>
      </c>
    </row>
    <row r="172" spans="1:41" x14ac:dyDescent="0.25">
      <c r="A172" s="3" t="s">
        <v>926</v>
      </c>
      <c r="B172" s="3" t="s">
        <v>899</v>
      </c>
      <c r="C172" s="3" t="s">
        <v>925</v>
      </c>
      <c r="D172" s="27" t="s">
        <v>924</v>
      </c>
      <c r="E172" s="3" t="s">
        <v>923</v>
      </c>
      <c r="F172" s="3" t="s">
        <v>634</v>
      </c>
      <c r="G172" s="4">
        <v>1497</v>
      </c>
      <c r="H172" s="17">
        <f t="shared" si="2"/>
        <v>14.97</v>
      </c>
      <c r="I172" s="3" t="s">
        <v>922</v>
      </c>
      <c r="J172" s="3" t="s">
        <v>921</v>
      </c>
      <c r="K172" s="3">
        <v>206923103</v>
      </c>
      <c r="L172" s="3">
        <v>2700</v>
      </c>
      <c r="M172" s="3">
        <v>10950</v>
      </c>
      <c r="O172" s="3" t="s">
        <v>631</v>
      </c>
      <c r="P172" s="3" t="s">
        <v>630</v>
      </c>
      <c r="Q172" s="3">
        <v>80</v>
      </c>
      <c r="R172" s="3" t="s">
        <v>626</v>
      </c>
      <c r="U172" s="3" t="s">
        <v>629</v>
      </c>
      <c r="V172" s="3" t="s">
        <v>641</v>
      </c>
      <c r="W172" s="3" t="s">
        <v>628</v>
      </c>
      <c r="X172" s="3" t="s">
        <v>776</v>
      </c>
      <c r="Y172" s="3" t="s">
        <v>65</v>
      </c>
      <c r="Z172" s="3" t="s">
        <v>626</v>
      </c>
      <c r="AA172" s="3" t="s">
        <v>821</v>
      </c>
      <c r="AC172" s="3">
        <v>650</v>
      </c>
      <c r="AE172" s="3">
        <v>3</v>
      </c>
      <c r="AJ172" s="3" t="s">
        <v>658</v>
      </c>
      <c r="AM172" s="3">
        <v>65</v>
      </c>
      <c r="AN172" s="24">
        <v>9</v>
      </c>
    </row>
    <row r="173" spans="1:41" x14ac:dyDescent="0.25">
      <c r="A173" s="3" t="s">
        <v>920</v>
      </c>
      <c r="B173" s="3" t="s">
        <v>828</v>
      </c>
      <c r="C173" s="3" t="s">
        <v>919</v>
      </c>
      <c r="D173" s="27" t="s">
        <v>918</v>
      </c>
      <c r="E173" s="3" t="s">
        <v>917</v>
      </c>
      <c r="F173" s="3" t="s">
        <v>668</v>
      </c>
      <c r="G173" s="4">
        <v>14265</v>
      </c>
      <c r="H173" s="17">
        <f t="shared" si="2"/>
        <v>142.65</v>
      </c>
      <c r="I173" s="3" t="s">
        <v>916</v>
      </c>
      <c r="J173" s="3" t="s">
        <v>915</v>
      </c>
      <c r="K173" s="3">
        <v>206727245</v>
      </c>
      <c r="L173" s="3">
        <v>2700</v>
      </c>
      <c r="M173" s="3">
        <v>11000</v>
      </c>
      <c r="O173" s="3" t="s">
        <v>631</v>
      </c>
      <c r="P173" s="3" t="s">
        <v>630</v>
      </c>
      <c r="Q173" s="3">
        <v>80</v>
      </c>
      <c r="R173" s="3" t="s">
        <v>626</v>
      </c>
      <c r="U173" s="3" t="s">
        <v>642</v>
      </c>
      <c r="V173" s="3" t="s">
        <v>641</v>
      </c>
      <c r="W173" s="3" t="s">
        <v>628</v>
      </c>
      <c r="X173" s="3" t="s">
        <v>914</v>
      </c>
      <c r="Y173" s="3" t="s">
        <v>65</v>
      </c>
      <c r="Z173" s="3" t="s">
        <v>626</v>
      </c>
      <c r="AA173" s="3" t="s">
        <v>821</v>
      </c>
      <c r="AC173" s="3">
        <v>650</v>
      </c>
      <c r="AE173" s="3">
        <v>12</v>
      </c>
      <c r="AJ173" s="3" t="s">
        <v>785</v>
      </c>
      <c r="AM173" s="3">
        <v>65</v>
      </c>
      <c r="AN173" s="24">
        <v>9.5</v>
      </c>
    </row>
    <row r="174" spans="1:41" x14ac:dyDescent="0.25">
      <c r="A174" s="3" t="s">
        <v>913</v>
      </c>
      <c r="B174" s="3" t="s">
        <v>899</v>
      </c>
      <c r="C174" s="3" t="s">
        <v>912</v>
      </c>
      <c r="D174" s="27" t="s">
        <v>911</v>
      </c>
      <c r="E174" s="3" t="s">
        <v>910</v>
      </c>
      <c r="F174" s="3" t="s">
        <v>634</v>
      </c>
      <c r="G174" s="4">
        <v>1597</v>
      </c>
      <c r="H174" s="17">
        <f t="shared" si="2"/>
        <v>15.97</v>
      </c>
      <c r="I174" s="3" t="s">
        <v>909</v>
      </c>
      <c r="J174" s="3" t="s">
        <v>908</v>
      </c>
      <c r="K174" s="3">
        <v>206923120</v>
      </c>
      <c r="L174" s="3">
        <v>5000</v>
      </c>
      <c r="M174" s="3">
        <v>10950</v>
      </c>
      <c r="O174" s="3" t="s">
        <v>631</v>
      </c>
      <c r="P174" s="3" t="s">
        <v>630</v>
      </c>
      <c r="Q174" s="3">
        <v>80</v>
      </c>
      <c r="R174" s="3" t="s">
        <v>678</v>
      </c>
      <c r="U174" s="3" t="s">
        <v>629</v>
      </c>
      <c r="V174" s="3" t="s">
        <v>641</v>
      </c>
      <c r="W174" s="3" t="s">
        <v>628</v>
      </c>
      <c r="X174" s="3" t="s">
        <v>776</v>
      </c>
      <c r="Y174" s="3" t="s">
        <v>65</v>
      </c>
      <c r="Z174" s="3" t="s">
        <v>678</v>
      </c>
      <c r="AA174" s="3" t="s">
        <v>821</v>
      </c>
      <c r="AC174" s="3">
        <v>650</v>
      </c>
      <c r="AE174" s="3">
        <v>3</v>
      </c>
      <c r="AJ174" s="3" t="s">
        <v>658</v>
      </c>
      <c r="AM174" s="3">
        <v>65</v>
      </c>
      <c r="AN174" s="24">
        <v>9</v>
      </c>
    </row>
    <row r="175" spans="1:41" x14ac:dyDescent="0.25">
      <c r="A175" s="3" t="s">
        <v>907</v>
      </c>
      <c r="B175" s="3" t="s">
        <v>901</v>
      </c>
      <c r="C175" s="3" t="s">
        <v>906</v>
      </c>
      <c r="D175" s="27" t="s">
        <v>905</v>
      </c>
      <c r="E175" s="3" t="s">
        <v>904</v>
      </c>
      <c r="F175" s="3" t="s">
        <v>634</v>
      </c>
      <c r="G175" s="4">
        <v>597</v>
      </c>
      <c r="H175" s="17">
        <f t="shared" si="2"/>
        <v>5.97</v>
      </c>
      <c r="I175" s="3" t="s">
        <v>903</v>
      </c>
      <c r="J175" s="3" t="s">
        <v>902</v>
      </c>
      <c r="K175" s="3">
        <v>206357792</v>
      </c>
      <c r="L175" s="3">
        <v>2700</v>
      </c>
      <c r="M175" s="3">
        <v>25000</v>
      </c>
      <c r="O175" s="3" t="s">
        <v>631</v>
      </c>
      <c r="P175" s="3" t="s">
        <v>630</v>
      </c>
      <c r="Q175" s="3">
        <v>80</v>
      </c>
      <c r="R175" s="3" t="s">
        <v>626</v>
      </c>
      <c r="U175" s="3" t="s">
        <v>629</v>
      </c>
      <c r="V175" s="3" t="s">
        <v>641</v>
      </c>
      <c r="W175" s="3" t="s">
        <v>628</v>
      </c>
      <c r="X175" s="3" t="s">
        <v>776</v>
      </c>
      <c r="Y175" s="3" t="s">
        <v>56</v>
      </c>
      <c r="Z175" s="3" t="s">
        <v>626</v>
      </c>
      <c r="AA175" s="3" t="s">
        <v>821</v>
      </c>
      <c r="AC175" s="3">
        <v>450</v>
      </c>
      <c r="AE175" s="3">
        <v>1</v>
      </c>
      <c r="AJ175" s="3" t="s">
        <v>623</v>
      </c>
      <c r="AM175" s="3">
        <v>45</v>
      </c>
      <c r="AN175" s="24">
        <v>6</v>
      </c>
    </row>
    <row r="176" spans="1:41" x14ac:dyDescent="0.25">
      <c r="A176" s="3" t="s">
        <v>900</v>
      </c>
      <c r="B176" s="3" t="s">
        <v>899</v>
      </c>
      <c r="C176" s="3" t="s">
        <v>898</v>
      </c>
      <c r="D176" s="27" t="s">
        <v>897</v>
      </c>
      <c r="E176" s="3" t="s">
        <v>896</v>
      </c>
      <c r="F176" s="3" t="s">
        <v>668</v>
      </c>
      <c r="G176" s="4">
        <v>997</v>
      </c>
      <c r="H176" s="17">
        <f t="shared" si="2"/>
        <v>9.9700000000000006</v>
      </c>
      <c r="I176" s="3" t="s">
        <v>895</v>
      </c>
      <c r="J176" s="3" t="s">
        <v>894</v>
      </c>
      <c r="K176" s="3">
        <v>302467158</v>
      </c>
      <c r="L176" s="3">
        <v>2700</v>
      </c>
      <c r="M176" s="3">
        <v>25000</v>
      </c>
      <c r="O176" s="3" t="s">
        <v>631</v>
      </c>
      <c r="P176" s="3" t="s">
        <v>630</v>
      </c>
      <c r="Q176" s="3">
        <v>90</v>
      </c>
      <c r="R176" s="3" t="s">
        <v>626</v>
      </c>
      <c r="U176" s="3" t="s">
        <v>629</v>
      </c>
      <c r="V176" s="3" t="s">
        <v>641</v>
      </c>
      <c r="W176" s="3" t="s">
        <v>628</v>
      </c>
      <c r="X176" s="3" t="s">
        <v>776</v>
      </c>
      <c r="Y176" s="3" t="s">
        <v>65</v>
      </c>
      <c r="Z176" s="3" t="s">
        <v>626</v>
      </c>
      <c r="AA176" s="3" t="s">
        <v>821</v>
      </c>
      <c r="AC176" s="3">
        <v>650</v>
      </c>
      <c r="AE176" s="3">
        <v>2</v>
      </c>
      <c r="AJ176" s="3" t="s">
        <v>658</v>
      </c>
      <c r="AM176" s="3">
        <v>65</v>
      </c>
      <c r="AN176" s="24">
        <v>7.2</v>
      </c>
    </row>
    <row r="177" spans="1:40" x14ac:dyDescent="0.25">
      <c r="A177" s="3" t="s">
        <v>893</v>
      </c>
      <c r="B177" s="3" t="s">
        <v>845</v>
      </c>
      <c r="C177" s="3" t="s">
        <v>892</v>
      </c>
      <c r="D177" s="27" t="s">
        <v>891</v>
      </c>
      <c r="E177" s="3" t="s">
        <v>890</v>
      </c>
      <c r="F177" s="3" t="s">
        <v>668</v>
      </c>
      <c r="G177" s="4">
        <v>44428</v>
      </c>
      <c r="H177" s="17">
        <f t="shared" si="2"/>
        <v>444.28</v>
      </c>
      <c r="I177" s="3" t="s">
        <v>889</v>
      </c>
      <c r="J177" s="3" t="s">
        <v>888</v>
      </c>
      <c r="K177" s="3">
        <v>207142262</v>
      </c>
      <c r="L177" s="3">
        <v>2700</v>
      </c>
      <c r="M177" s="3">
        <v>25000</v>
      </c>
      <c r="O177" s="3" t="s">
        <v>631</v>
      </c>
      <c r="P177" s="3" t="s">
        <v>630</v>
      </c>
      <c r="Q177" s="3">
        <v>93</v>
      </c>
      <c r="R177" s="3" t="s">
        <v>626</v>
      </c>
      <c r="U177" s="3" t="s">
        <v>629</v>
      </c>
      <c r="V177" s="3" t="s">
        <v>641</v>
      </c>
      <c r="W177" s="3" t="s">
        <v>628</v>
      </c>
      <c r="X177" s="3" t="s">
        <v>776</v>
      </c>
      <c r="Y177" s="3" t="s">
        <v>65</v>
      </c>
      <c r="Z177" s="3" t="s">
        <v>626</v>
      </c>
      <c r="AA177" s="3" t="s">
        <v>821</v>
      </c>
      <c r="AC177" s="3">
        <v>750</v>
      </c>
      <c r="AE177" s="3">
        <v>48</v>
      </c>
      <c r="AJ177" s="3" t="s">
        <v>623</v>
      </c>
      <c r="AM177" s="3">
        <v>65</v>
      </c>
      <c r="AN177" s="24">
        <v>13</v>
      </c>
    </row>
    <row r="178" spans="1:40" x14ac:dyDescent="0.25">
      <c r="A178" s="3" t="s">
        <v>887</v>
      </c>
      <c r="B178" s="3" t="s">
        <v>886</v>
      </c>
      <c r="C178" s="3" t="s">
        <v>885</v>
      </c>
      <c r="D178" s="27" t="s">
        <v>884</v>
      </c>
      <c r="E178" s="3" t="s">
        <v>883</v>
      </c>
      <c r="F178" s="3" t="s">
        <v>668</v>
      </c>
      <c r="G178" s="4">
        <v>10764</v>
      </c>
      <c r="H178" s="17">
        <f t="shared" si="2"/>
        <v>107.64</v>
      </c>
      <c r="I178" s="3" t="s">
        <v>882</v>
      </c>
      <c r="J178" s="3" t="s">
        <v>881</v>
      </c>
      <c r="K178" s="3">
        <v>206619399</v>
      </c>
      <c r="L178" s="3">
        <v>2700</v>
      </c>
      <c r="M178" s="3">
        <v>25000</v>
      </c>
      <c r="O178" s="3" t="s">
        <v>631</v>
      </c>
      <c r="P178" s="3" t="s">
        <v>630</v>
      </c>
      <c r="Q178" s="3">
        <v>80</v>
      </c>
      <c r="R178" s="3" t="s">
        <v>626</v>
      </c>
      <c r="U178" s="3" t="s">
        <v>642</v>
      </c>
      <c r="V178" s="3" t="s">
        <v>641</v>
      </c>
      <c r="W178" s="3" t="s">
        <v>628</v>
      </c>
      <c r="X178" s="3" t="s">
        <v>880</v>
      </c>
      <c r="Y178" s="3" t="s">
        <v>815</v>
      </c>
      <c r="Z178" s="3" t="s">
        <v>626</v>
      </c>
      <c r="AA178" s="3" t="s">
        <v>821</v>
      </c>
      <c r="AC178" s="3">
        <v>300</v>
      </c>
      <c r="AE178" s="3">
        <v>12</v>
      </c>
      <c r="AJ178" s="3" t="s">
        <v>658</v>
      </c>
      <c r="AM178" s="3">
        <v>40</v>
      </c>
      <c r="AN178" s="24">
        <v>4.5</v>
      </c>
    </row>
    <row r="179" spans="1:40" x14ac:dyDescent="0.25">
      <c r="A179" s="3" t="s">
        <v>879</v>
      </c>
      <c r="B179" s="3" t="s">
        <v>878</v>
      </c>
      <c r="C179" s="3" t="s">
        <v>877</v>
      </c>
      <c r="D179" s="27" t="s">
        <v>876</v>
      </c>
      <c r="E179" s="3" t="s">
        <v>875</v>
      </c>
      <c r="F179" s="3" t="s">
        <v>634</v>
      </c>
      <c r="G179" s="4">
        <v>1397</v>
      </c>
      <c r="H179" s="17">
        <f t="shared" si="2"/>
        <v>13.97</v>
      </c>
      <c r="I179" s="3" t="s">
        <v>874</v>
      </c>
      <c r="J179" s="3" t="s">
        <v>873</v>
      </c>
      <c r="K179" s="3">
        <v>207106617</v>
      </c>
      <c r="L179" s="3">
        <v>5000</v>
      </c>
      <c r="M179" s="3">
        <v>25000</v>
      </c>
      <c r="O179" s="3" t="s">
        <v>631</v>
      </c>
      <c r="P179" s="3" t="s">
        <v>659</v>
      </c>
      <c r="Q179" s="3">
        <v>80</v>
      </c>
      <c r="R179" s="3" t="s">
        <v>678</v>
      </c>
      <c r="U179" s="3" t="s">
        <v>642</v>
      </c>
      <c r="V179" s="3" t="s">
        <v>641</v>
      </c>
      <c r="W179" s="3" t="s">
        <v>628</v>
      </c>
      <c r="X179" s="3" t="s">
        <v>776</v>
      </c>
      <c r="Y179" s="3" t="s">
        <v>65</v>
      </c>
      <c r="Z179" s="3" t="s">
        <v>678</v>
      </c>
      <c r="AA179" s="3" t="s">
        <v>821</v>
      </c>
      <c r="AC179" s="3">
        <v>850</v>
      </c>
      <c r="AE179" s="3">
        <v>1</v>
      </c>
      <c r="AJ179" s="3" t="s">
        <v>658</v>
      </c>
      <c r="AM179" s="3">
        <v>75</v>
      </c>
      <c r="AN179" s="24">
        <v>8</v>
      </c>
    </row>
    <row r="180" spans="1:40" x14ac:dyDescent="0.25">
      <c r="A180" s="3" t="s">
        <v>872</v>
      </c>
      <c r="B180" s="3" t="s">
        <v>828</v>
      </c>
      <c r="C180" s="3" t="s">
        <v>871</v>
      </c>
      <c r="D180" s="27" t="s">
        <v>870</v>
      </c>
      <c r="E180" s="3" t="s">
        <v>869</v>
      </c>
      <c r="F180" s="3" t="s">
        <v>645</v>
      </c>
      <c r="G180" s="4">
        <v>3183</v>
      </c>
      <c r="H180" s="17">
        <f t="shared" si="2"/>
        <v>31.83</v>
      </c>
      <c r="I180" s="3" t="s">
        <v>868</v>
      </c>
      <c r="J180" s="3" t="s">
        <v>867</v>
      </c>
      <c r="K180" s="3">
        <v>206659479</v>
      </c>
      <c r="L180" s="3">
        <v>4000</v>
      </c>
      <c r="M180" s="3">
        <v>50000</v>
      </c>
      <c r="O180" s="3" t="s">
        <v>631</v>
      </c>
      <c r="P180" s="3" t="s">
        <v>630</v>
      </c>
      <c r="Q180" s="3">
        <v>80</v>
      </c>
      <c r="R180" s="3" t="s">
        <v>722</v>
      </c>
      <c r="U180" s="3" t="s">
        <v>629</v>
      </c>
      <c r="W180" s="3" t="s">
        <v>866</v>
      </c>
      <c r="X180" s="3" t="s">
        <v>650</v>
      </c>
      <c r="Y180" s="3" t="s">
        <v>27</v>
      </c>
      <c r="Z180" s="3" t="s">
        <v>721</v>
      </c>
      <c r="AA180" s="3" t="s">
        <v>821</v>
      </c>
      <c r="AC180" s="3">
        <v>1000</v>
      </c>
      <c r="AE180" s="3">
        <v>1</v>
      </c>
      <c r="AJ180" s="3" t="s">
        <v>785</v>
      </c>
      <c r="AM180" s="3">
        <v>26</v>
      </c>
      <c r="AN180" s="24">
        <v>12</v>
      </c>
    </row>
    <row r="181" spans="1:40" x14ac:dyDescent="0.25">
      <c r="A181" s="3" t="s">
        <v>865</v>
      </c>
      <c r="B181" s="3" t="s">
        <v>864</v>
      </c>
      <c r="C181" s="3" t="s">
        <v>863</v>
      </c>
      <c r="D181" s="27" t="s">
        <v>862</v>
      </c>
      <c r="E181" s="3" t="s">
        <v>861</v>
      </c>
      <c r="F181" s="3" t="s">
        <v>634</v>
      </c>
      <c r="G181" s="4">
        <v>884</v>
      </c>
      <c r="H181" s="17">
        <f t="shared" si="2"/>
        <v>8.84</v>
      </c>
      <c r="I181" s="3" t="s">
        <v>860</v>
      </c>
      <c r="J181" s="3" t="s">
        <v>859</v>
      </c>
      <c r="K181" s="3">
        <v>205337959</v>
      </c>
      <c r="L181" s="3">
        <v>2700</v>
      </c>
      <c r="M181" s="3">
        <v>25000</v>
      </c>
      <c r="O181" s="3" t="s">
        <v>631</v>
      </c>
      <c r="P181" s="3" t="s">
        <v>630</v>
      </c>
      <c r="Q181" s="3">
        <v>81</v>
      </c>
      <c r="R181" s="3" t="s">
        <v>626</v>
      </c>
      <c r="U181" s="3" t="s">
        <v>629</v>
      </c>
      <c r="W181" s="3" t="s">
        <v>628</v>
      </c>
      <c r="X181" s="3" t="s">
        <v>776</v>
      </c>
      <c r="Y181" s="3" t="s">
        <v>65</v>
      </c>
      <c r="Z181" s="3" t="s">
        <v>626</v>
      </c>
      <c r="AA181" s="3" t="s">
        <v>821</v>
      </c>
      <c r="AC181" s="3">
        <v>650</v>
      </c>
      <c r="AE181" s="3">
        <v>1</v>
      </c>
      <c r="AJ181" s="3" t="s">
        <v>623</v>
      </c>
      <c r="AM181" s="3">
        <v>65</v>
      </c>
      <c r="AN181" s="24">
        <v>9.5</v>
      </c>
    </row>
    <row r="182" spans="1:40" x14ac:dyDescent="0.25">
      <c r="A182" s="3" t="s">
        <v>858</v>
      </c>
      <c r="B182" s="3" t="s">
        <v>857</v>
      </c>
      <c r="C182" s="3" t="s">
        <v>856</v>
      </c>
      <c r="D182" s="27" t="s">
        <v>855</v>
      </c>
      <c r="E182" s="3" t="s">
        <v>854</v>
      </c>
      <c r="F182" s="3" t="s">
        <v>853</v>
      </c>
      <c r="G182" s="4">
        <v>4499</v>
      </c>
      <c r="H182" s="17">
        <f t="shared" ref="H182:H185" si="3">G182/100</f>
        <v>44.99</v>
      </c>
      <c r="I182" s="3" t="s">
        <v>852</v>
      </c>
      <c r="J182" s="3" t="s">
        <v>851</v>
      </c>
      <c r="K182" s="3">
        <v>300087518</v>
      </c>
      <c r="L182" s="3">
        <v>2200</v>
      </c>
      <c r="M182" s="3">
        <v>20000</v>
      </c>
      <c r="N182" s="3" t="s">
        <v>850</v>
      </c>
      <c r="O182" s="3" t="s">
        <v>631</v>
      </c>
      <c r="P182" s="3" t="s">
        <v>630</v>
      </c>
      <c r="Q182" s="3">
        <v>80</v>
      </c>
      <c r="U182" s="3" t="s">
        <v>629</v>
      </c>
      <c r="W182" s="3" t="s">
        <v>628</v>
      </c>
      <c r="X182" s="3" t="s">
        <v>849</v>
      </c>
      <c r="Y182" s="3" t="s">
        <v>65</v>
      </c>
      <c r="Z182" s="3" t="s">
        <v>722</v>
      </c>
      <c r="AA182" s="3" t="s">
        <v>821</v>
      </c>
      <c r="AC182" s="3">
        <v>750</v>
      </c>
      <c r="AE182" s="3">
        <v>1</v>
      </c>
      <c r="AI182" s="3" t="s">
        <v>848</v>
      </c>
      <c r="AJ182" s="3" t="s">
        <v>847</v>
      </c>
      <c r="AM182" s="3">
        <v>60</v>
      </c>
      <c r="AN182" s="24">
        <v>10</v>
      </c>
    </row>
    <row r="183" spans="1:40" x14ac:dyDescent="0.25">
      <c r="A183" s="3" t="s">
        <v>846</v>
      </c>
      <c r="B183" s="3" t="s">
        <v>845</v>
      </c>
      <c r="C183" s="3" t="s">
        <v>844</v>
      </c>
      <c r="D183" s="27" t="s">
        <v>843</v>
      </c>
      <c r="E183" s="3" t="s">
        <v>842</v>
      </c>
      <c r="F183" s="3" t="s">
        <v>668</v>
      </c>
      <c r="G183" s="4">
        <v>11847</v>
      </c>
      <c r="H183" s="17">
        <f t="shared" si="3"/>
        <v>118.47</v>
      </c>
      <c r="I183" s="3" t="s">
        <v>841</v>
      </c>
      <c r="J183" s="3" t="s">
        <v>840</v>
      </c>
      <c r="K183" s="3">
        <v>303555870</v>
      </c>
      <c r="L183" s="3">
        <v>2700</v>
      </c>
      <c r="M183" s="3">
        <v>15000</v>
      </c>
      <c r="O183" s="3" t="s">
        <v>631</v>
      </c>
      <c r="P183" s="3" t="s">
        <v>839</v>
      </c>
      <c r="Q183" s="3">
        <v>80</v>
      </c>
      <c r="R183" s="3" t="s">
        <v>626</v>
      </c>
      <c r="U183" s="3" t="s">
        <v>629</v>
      </c>
      <c r="V183" s="3" t="s">
        <v>641</v>
      </c>
      <c r="W183" s="3" t="s">
        <v>628</v>
      </c>
      <c r="X183" s="3" t="s">
        <v>776</v>
      </c>
      <c r="Y183" s="3" t="s">
        <v>65</v>
      </c>
      <c r="Z183" s="3" t="s">
        <v>626</v>
      </c>
      <c r="AA183" s="3" t="s">
        <v>821</v>
      </c>
      <c r="AC183" s="3">
        <v>650</v>
      </c>
      <c r="AE183" s="3">
        <v>12</v>
      </c>
      <c r="AM183" s="3">
        <v>65</v>
      </c>
      <c r="AN183" s="24">
        <v>9.5</v>
      </c>
    </row>
    <row r="184" spans="1:40" x14ac:dyDescent="0.25">
      <c r="A184" s="3" t="s">
        <v>838</v>
      </c>
      <c r="B184" s="3" t="s">
        <v>837</v>
      </c>
      <c r="C184" s="3" t="s">
        <v>836</v>
      </c>
      <c r="D184" s="27" t="s">
        <v>835</v>
      </c>
      <c r="E184" s="3" t="s">
        <v>834</v>
      </c>
      <c r="F184" s="3" t="s">
        <v>824</v>
      </c>
      <c r="G184" s="4">
        <v>999</v>
      </c>
      <c r="H184" s="17">
        <f t="shared" si="3"/>
        <v>9.99</v>
      </c>
      <c r="I184" s="3" t="s">
        <v>833</v>
      </c>
      <c r="J184" s="3" t="s">
        <v>832</v>
      </c>
      <c r="K184" s="3">
        <v>303095731</v>
      </c>
      <c r="L184" s="3">
        <v>3000</v>
      </c>
      <c r="M184" s="3">
        <v>25000</v>
      </c>
      <c r="O184" s="3" t="s">
        <v>631</v>
      </c>
      <c r="P184" s="3" t="s">
        <v>831</v>
      </c>
      <c r="Q184" s="3">
        <v>82</v>
      </c>
      <c r="R184" s="3" t="s">
        <v>722</v>
      </c>
      <c r="U184" s="3" t="s">
        <v>629</v>
      </c>
      <c r="V184" s="3" t="s">
        <v>641</v>
      </c>
      <c r="W184" s="3" t="s">
        <v>628</v>
      </c>
      <c r="X184" s="3" t="s">
        <v>830</v>
      </c>
      <c r="Y184" s="3" t="s">
        <v>65</v>
      </c>
      <c r="Z184" s="3" t="s">
        <v>626</v>
      </c>
      <c r="AA184" s="3" t="s">
        <v>821</v>
      </c>
      <c r="AC184" s="3">
        <v>650</v>
      </c>
      <c r="AE184" s="3">
        <v>1</v>
      </c>
      <c r="AM184" s="3">
        <v>65</v>
      </c>
      <c r="AN184" s="24">
        <v>8</v>
      </c>
    </row>
    <row r="185" spans="1:40" x14ac:dyDescent="0.25">
      <c r="A185" s="3" t="s">
        <v>829</v>
      </c>
      <c r="B185" s="3" t="s">
        <v>828</v>
      </c>
      <c r="C185" s="3" t="s">
        <v>827</v>
      </c>
      <c r="D185" s="27" t="s">
        <v>826</v>
      </c>
      <c r="E185" s="3" t="s">
        <v>825</v>
      </c>
      <c r="F185" s="3" t="s">
        <v>824</v>
      </c>
      <c r="G185" s="4">
        <v>1750</v>
      </c>
      <c r="H185" s="17">
        <f t="shared" si="3"/>
        <v>17.5</v>
      </c>
      <c r="I185" s="3" t="s">
        <v>823</v>
      </c>
      <c r="J185" s="3" t="s">
        <v>822</v>
      </c>
      <c r="K185" s="3">
        <v>303960923</v>
      </c>
      <c r="L185" s="3">
        <v>3000</v>
      </c>
      <c r="M185" s="3">
        <v>15000</v>
      </c>
      <c r="P185" s="3" t="s">
        <v>659</v>
      </c>
      <c r="Q185" s="3">
        <v>82</v>
      </c>
      <c r="R185" s="3" t="s">
        <v>722</v>
      </c>
      <c r="U185" s="3" t="s">
        <v>642</v>
      </c>
      <c r="W185" s="3" t="s">
        <v>628</v>
      </c>
      <c r="X185" s="3" t="s">
        <v>776</v>
      </c>
      <c r="Y185" s="3" t="s">
        <v>65</v>
      </c>
      <c r="Z185" s="3" t="s">
        <v>799</v>
      </c>
      <c r="AA185" s="3" t="s">
        <v>821</v>
      </c>
      <c r="AC185" s="3">
        <v>650</v>
      </c>
      <c r="AE185" s="3">
        <v>6</v>
      </c>
      <c r="AM185" s="3">
        <v>65</v>
      </c>
      <c r="AN185" s="24">
        <v>9</v>
      </c>
    </row>
  </sheetData>
  <autoFilter ref="A1:BA185"/>
  <hyperlinks>
    <hyperlink ref="D168" r:id="rId1"/>
    <hyperlink ref="D2" r:id="rId2"/>
    <hyperlink ref="D3" r:id="rId3"/>
    <hyperlink ref="D4" r:id="rId4"/>
    <hyperlink ref="D170" r:id="rId5"/>
    <hyperlink ref="D171" r:id="rId6"/>
    <hyperlink ref="D172" r:id="rId7"/>
    <hyperlink ref="D173" r:id="rId8"/>
    <hyperlink ref="D174" r:id="rId9"/>
    <hyperlink ref="D175" r:id="rId10"/>
    <hyperlink ref="D176" r:id="rId11"/>
    <hyperlink ref="D177" r:id="rId12"/>
    <hyperlink ref="D178" r:id="rId13"/>
    <hyperlink ref="D179" r:id="rId14"/>
    <hyperlink ref="D180" r:id="rId15"/>
    <hyperlink ref="D181" r:id="rId16"/>
    <hyperlink ref="D182" r:id="rId17"/>
    <hyperlink ref="D183" r:id="rId18"/>
    <hyperlink ref="D184" r:id="rId19"/>
    <hyperlink ref="D185" r:id="rId20"/>
    <hyperlink ref="D18" r:id="rId21"/>
    <hyperlink ref="D157" r:id="rId22"/>
    <hyperlink ref="D117" r:id="rId23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X75"/>
  <sheetViews>
    <sheetView workbookViewId="0">
      <selection activeCell="B15" sqref="B15"/>
    </sheetView>
  </sheetViews>
  <sheetFormatPr defaultRowHeight="15" x14ac:dyDescent="0.25"/>
  <cols>
    <col min="9" max="9" width="12.28515625" bestFit="1" customWidth="1"/>
    <col min="13" max="13" width="22" bestFit="1" customWidth="1"/>
    <col min="14" max="14" width="14.85546875" bestFit="1" customWidth="1"/>
    <col min="15" max="15" width="12.7109375" bestFit="1" customWidth="1"/>
    <col min="17" max="17" width="13.28515625" bestFit="1" customWidth="1"/>
    <col min="18" max="18" width="16.85546875" bestFit="1" customWidth="1"/>
    <col min="21" max="21" width="19.28515625" bestFit="1" customWidth="1"/>
    <col min="22" max="22" width="10.5703125" bestFit="1" customWidth="1"/>
  </cols>
  <sheetData>
    <row r="1" spans="1:24" x14ac:dyDescent="0.25">
      <c r="A1" t="s">
        <v>183</v>
      </c>
      <c r="B1" t="s">
        <v>182</v>
      </c>
      <c r="C1" t="s">
        <v>621</v>
      </c>
      <c r="D1" t="s">
        <v>620</v>
      </c>
      <c r="E1" t="s">
        <v>179</v>
      </c>
      <c r="F1" t="s">
        <v>178</v>
      </c>
      <c r="G1" t="s">
        <v>177</v>
      </c>
      <c r="H1" t="s">
        <v>176</v>
      </c>
      <c r="I1" s="6" t="s">
        <v>175</v>
      </c>
      <c r="J1" t="s">
        <v>174</v>
      </c>
      <c r="K1" t="s">
        <v>173</v>
      </c>
      <c r="L1" t="s">
        <v>172</v>
      </c>
      <c r="M1" t="s">
        <v>171</v>
      </c>
      <c r="N1" s="6" t="s">
        <v>170</v>
      </c>
      <c r="O1" s="6" t="s">
        <v>169</v>
      </c>
      <c r="P1" s="6" t="s">
        <v>168</v>
      </c>
      <c r="Q1" s="6" t="s">
        <v>167</v>
      </c>
      <c r="R1" s="6" t="s">
        <v>2209</v>
      </c>
      <c r="S1" s="6" t="s">
        <v>166</v>
      </c>
      <c r="T1" t="s">
        <v>165</v>
      </c>
      <c r="U1" s="6" t="s">
        <v>164</v>
      </c>
      <c r="V1" s="6" t="s">
        <v>163</v>
      </c>
      <c r="W1" t="s">
        <v>164</v>
      </c>
    </row>
    <row r="2" spans="1:24" x14ac:dyDescent="0.25">
      <c r="A2" t="s">
        <v>619</v>
      </c>
      <c r="B2" s="28" t="s">
        <v>208</v>
      </c>
      <c r="D2" s="28" t="s">
        <v>207</v>
      </c>
      <c r="E2" t="s">
        <v>618</v>
      </c>
      <c r="F2" t="s">
        <v>617</v>
      </c>
      <c r="G2" t="s">
        <v>616</v>
      </c>
      <c r="H2" t="s">
        <v>615</v>
      </c>
      <c r="I2" s="2">
        <v>6.49</v>
      </c>
      <c r="J2" t="s">
        <v>4</v>
      </c>
      <c r="K2" t="s">
        <v>0</v>
      </c>
      <c r="L2" t="s">
        <v>29</v>
      </c>
      <c r="M2" t="s">
        <v>614</v>
      </c>
      <c r="N2" t="s">
        <v>65</v>
      </c>
      <c r="O2">
        <v>740</v>
      </c>
      <c r="P2">
        <v>9</v>
      </c>
      <c r="Q2">
        <v>12</v>
      </c>
      <c r="R2">
        <v>1</v>
      </c>
      <c r="S2">
        <v>80</v>
      </c>
      <c r="T2" s="1">
        <v>25000</v>
      </c>
      <c r="U2">
        <v>65</v>
      </c>
      <c r="V2" t="s">
        <v>193</v>
      </c>
      <c r="W2">
        <v>65</v>
      </c>
      <c r="X2" t="s">
        <v>2212</v>
      </c>
    </row>
    <row r="3" spans="1:24" x14ac:dyDescent="0.25">
      <c r="A3" t="s">
        <v>613</v>
      </c>
      <c r="B3" t="s">
        <v>208</v>
      </c>
      <c r="D3" t="s">
        <v>223</v>
      </c>
      <c r="E3" t="s">
        <v>612</v>
      </c>
      <c r="F3" t="s">
        <v>611</v>
      </c>
      <c r="G3" t="s">
        <v>610</v>
      </c>
      <c r="H3" t="s">
        <v>609</v>
      </c>
      <c r="I3" s="2">
        <v>7.04</v>
      </c>
      <c r="J3" t="s">
        <v>4</v>
      </c>
      <c r="K3" t="s">
        <v>608</v>
      </c>
      <c r="L3" t="s">
        <v>29</v>
      </c>
      <c r="M3" t="s">
        <v>607</v>
      </c>
      <c r="N3" t="s">
        <v>65</v>
      </c>
      <c r="O3">
        <v>875</v>
      </c>
      <c r="P3">
        <v>12</v>
      </c>
      <c r="Q3">
        <v>12</v>
      </c>
      <c r="R3">
        <v>1</v>
      </c>
      <c r="S3">
        <v>82</v>
      </c>
      <c r="T3" s="1">
        <v>25000</v>
      </c>
      <c r="U3">
        <v>65</v>
      </c>
      <c r="V3" t="s">
        <v>193</v>
      </c>
      <c r="W3">
        <v>65</v>
      </c>
      <c r="X3" t="s">
        <v>2212</v>
      </c>
    </row>
    <row r="4" spans="1:24" x14ac:dyDescent="0.25">
      <c r="A4" t="s">
        <v>606</v>
      </c>
      <c r="B4" t="s">
        <v>191</v>
      </c>
      <c r="D4" s="28" t="s">
        <v>216</v>
      </c>
      <c r="E4" t="s">
        <v>605</v>
      </c>
      <c r="F4" t="s">
        <v>604</v>
      </c>
      <c r="G4" t="s">
        <v>548</v>
      </c>
      <c r="H4" t="s">
        <v>603</v>
      </c>
      <c r="I4" s="2">
        <v>26.99</v>
      </c>
      <c r="J4" t="s">
        <v>4</v>
      </c>
      <c r="K4" t="s">
        <v>0</v>
      </c>
      <c r="L4" t="s">
        <v>240</v>
      </c>
      <c r="M4" t="s">
        <v>602</v>
      </c>
      <c r="N4" t="s">
        <v>184</v>
      </c>
      <c r="O4">
        <v>2650</v>
      </c>
      <c r="P4">
        <v>30</v>
      </c>
      <c r="Q4">
        <v>18</v>
      </c>
      <c r="R4">
        <v>1</v>
      </c>
      <c r="S4">
        <v>80</v>
      </c>
      <c r="T4" s="1">
        <v>25000</v>
      </c>
      <c r="U4">
        <v>175</v>
      </c>
      <c r="V4" t="s">
        <v>193</v>
      </c>
      <c r="W4">
        <v>175</v>
      </c>
      <c r="X4" t="s">
        <v>2212</v>
      </c>
    </row>
    <row r="5" spans="1:24" x14ac:dyDescent="0.25">
      <c r="A5" t="s">
        <v>601</v>
      </c>
      <c r="B5" t="s">
        <v>200</v>
      </c>
      <c r="D5" t="s">
        <v>199</v>
      </c>
      <c r="E5" t="s">
        <v>600</v>
      </c>
      <c r="F5" t="s">
        <v>599</v>
      </c>
      <c r="G5" t="s">
        <v>588</v>
      </c>
      <c r="H5" t="s">
        <v>598</v>
      </c>
      <c r="I5" s="2">
        <v>6.98</v>
      </c>
      <c r="J5" t="s">
        <v>4</v>
      </c>
      <c r="K5" t="s">
        <v>0</v>
      </c>
      <c r="L5" t="s">
        <v>225</v>
      </c>
      <c r="M5">
        <v>40612</v>
      </c>
      <c r="N5" t="s">
        <v>56</v>
      </c>
      <c r="O5">
        <v>500</v>
      </c>
      <c r="P5">
        <v>6.5</v>
      </c>
      <c r="Q5">
        <v>6</v>
      </c>
      <c r="R5">
        <v>1</v>
      </c>
      <c r="S5">
        <v>82</v>
      </c>
      <c r="T5" s="1">
        <v>25000</v>
      </c>
      <c r="U5">
        <v>45</v>
      </c>
      <c r="V5" t="s">
        <v>193</v>
      </c>
      <c r="W5">
        <v>45</v>
      </c>
      <c r="X5" t="s">
        <v>2212</v>
      </c>
    </row>
    <row r="6" spans="1:24" x14ac:dyDescent="0.25">
      <c r="A6" t="s">
        <v>597</v>
      </c>
      <c r="B6" t="s">
        <v>191</v>
      </c>
      <c r="D6" t="s">
        <v>245</v>
      </c>
      <c r="E6" t="s">
        <v>596</v>
      </c>
      <c r="F6" t="s">
        <v>595</v>
      </c>
      <c r="G6" t="s">
        <v>355</v>
      </c>
      <c r="H6" t="s">
        <v>594</v>
      </c>
      <c r="I6" s="2">
        <v>14.28</v>
      </c>
      <c r="J6" t="s">
        <v>4</v>
      </c>
      <c r="K6" t="s">
        <v>0</v>
      </c>
      <c r="L6" t="s">
        <v>240</v>
      </c>
      <c r="M6" t="s">
        <v>593</v>
      </c>
      <c r="N6" t="s">
        <v>1</v>
      </c>
      <c r="O6">
        <v>800</v>
      </c>
      <c r="P6">
        <v>13</v>
      </c>
      <c r="Q6">
        <v>18</v>
      </c>
      <c r="R6">
        <v>1</v>
      </c>
      <c r="S6">
        <v>82</v>
      </c>
      <c r="T6" s="1">
        <v>25000</v>
      </c>
      <c r="U6">
        <v>60</v>
      </c>
      <c r="V6" t="s">
        <v>43</v>
      </c>
      <c r="W6">
        <v>60</v>
      </c>
      <c r="X6" t="s">
        <v>2212</v>
      </c>
    </row>
    <row r="7" spans="1:24" x14ac:dyDescent="0.25">
      <c r="A7" t="s">
        <v>592</v>
      </c>
      <c r="B7" t="s">
        <v>200</v>
      </c>
      <c r="D7" t="s">
        <v>591</v>
      </c>
      <c r="E7" t="s">
        <v>590</v>
      </c>
      <c r="F7" t="s">
        <v>589</v>
      </c>
      <c r="G7" t="s">
        <v>588</v>
      </c>
      <c r="H7" t="s">
        <v>587</v>
      </c>
      <c r="I7" s="2">
        <v>8.98</v>
      </c>
      <c r="J7" t="s">
        <v>4</v>
      </c>
      <c r="K7" t="s">
        <v>0</v>
      </c>
      <c r="L7" t="s">
        <v>225</v>
      </c>
      <c r="M7">
        <v>58001</v>
      </c>
      <c r="N7" t="s">
        <v>56</v>
      </c>
      <c r="O7">
        <v>500</v>
      </c>
      <c r="P7">
        <v>6.5</v>
      </c>
      <c r="Q7">
        <v>6</v>
      </c>
      <c r="R7">
        <v>1</v>
      </c>
      <c r="S7">
        <v>82</v>
      </c>
      <c r="T7" s="1">
        <v>25000</v>
      </c>
      <c r="U7">
        <v>45</v>
      </c>
      <c r="V7" t="s">
        <v>43</v>
      </c>
      <c r="W7">
        <v>45</v>
      </c>
      <c r="X7" t="s">
        <v>2212</v>
      </c>
    </row>
    <row r="8" spans="1:24" x14ac:dyDescent="0.25">
      <c r="A8" t="s">
        <v>586</v>
      </c>
      <c r="B8" t="s">
        <v>208</v>
      </c>
      <c r="D8" t="s">
        <v>223</v>
      </c>
      <c r="E8" t="s">
        <v>585</v>
      </c>
      <c r="F8" t="s">
        <v>584</v>
      </c>
      <c r="G8" t="s">
        <v>583</v>
      </c>
      <c r="H8" t="s">
        <v>582</v>
      </c>
      <c r="I8" s="2">
        <v>7.98</v>
      </c>
      <c r="J8" t="s">
        <v>4</v>
      </c>
      <c r="K8" t="s">
        <v>0</v>
      </c>
      <c r="L8" t="s">
        <v>225</v>
      </c>
      <c r="M8">
        <v>40772</v>
      </c>
      <c r="N8" t="s">
        <v>65</v>
      </c>
      <c r="O8">
        <v>685</v>
      </c>
      <c r="P8">
        <v>8</v>
      </c>
      <c r="Q8">
        <v>6</v>
      </c>
      <c r="R8">
        <v>1</v>
      </c>
      <c r="S8">
        <v>82</v>
      </c>
      <c r="T8" s="1">
        <v>25000</v>
      </c>
      <c r="U8">
        <v>65</v>
      </c>
      <c r="V8" t="s">
        <v>193</v>
      </c>
      <c r="W8">
        <v>65</v>
      </c>
      <c r="X8" t="s">
        <v>2212</v>
      </c>
    </row>
    <row r="9" spans="1:24" x14ac:dyDescent="0.25">
      <c r="A9" t="s">
        <v>581</v>
      </c>
      <c r="B9" t="s">
        <v>191</v>
      </c>
      <c r="D9" t="s">
        <v>245</v>
      </c>
      <c r="E9" t="s">
        <v>580</v>
      </c>
      <c r="F9" t="s">
        <v>579</v>
      </c>
      <c r="G9" t="s">
        <v>537</v>
      </c>
      <c r="H9" t="s">
        <v>578</v>
      </c>
      <c r="I9" s="2">
        <v>10.74</v>
      </c>
      <c r="J9" t="s">
        <v>4</v>
      </c>
      <c r="K9" t="s">
        <v>0</v>
      </c>
      <c r="L9" t="s">
        <v>29</v>
      </c>
      <c r="M9" t="s">
        <v>577</v>
      </c>
      <c r="N9" t="s">
        <v>184</v>
      </c>
      <c r="O9">
        <v>1300</v>
      </c>
      <c r="P9">
        <v>17</v>
      </c>
      <c r="Q9">
        <v>12</v>
      </c>
      <c r="R9">
        <v>1</v>
      </c>
      <c r="S9">
        <v>80</v>
      </c>
      <c r="T9" s="1">
        <v>25000</v>
      </c>
      <c r="U9">
        <v>85</v>
      </c>
      <c r="V9" t="s">
        <v>193</v>
      </c>
      <c r="W9">
        <v>85</v>
      </c>
      <c r="X9" t="s">
        <v>2212</v>
      </c>
    </row>
    <row r="10" spans="1:24" x14ac:dyDescent="0.25">
      <c r="A10" t="s">
        <v>576</v>
      </c>
      <c r="B10" t="s">
        <v>200</v>
      </c>
      <c r="D10" t="s">
        <v>451</v>
      </c>
      <c r="E10" t="s">
        <v>575</v>
      </c>
      <c r="F10" t="s">
        <v>574</v>
      </c>
      <c r="G10" t="s">
        <v>573</v>
      </c>
      <c r="H10" t="s">
        <v>572</v>
      </c>
      <c r="I10" s="2">
        <v>4.99</v>
      </c>
      <c r="J10" t="s">
        <v>4</v>
      </c>
      <c r="K10" t="s">
        <v>0</v>
      </c>
      <c r="L10" t="s">
        <v>275</v>
      </c>
      <c r="M10" t="s">
        <v>571</v>
      </c>
      <c r="N10" t="s">
        <v>56</v>
      </c>
      <c r="O10">
        <v>500</v>
      </c>
      <c r="P10">
        <v>7.5</v>
      </c>
      <c r="Q10">
        <v>20</v>
      </c>
      <c r="R10">
        <v>1</v>
      </c>
      <c r="S10">
        <v>80</v>
      </c>
      <c r="T10" s="1">
        <v>25000</v>
      </c>
      <c r="U10">
        <v>50</v>
      </c>
      <c r="V10" t="s">
        <v>43</v>
      </c>
      <c r="W10">
        <v>50</v>
      </c>
      <c r="X10" t="s">
        <v>2212</v>
      </c>
    </row>
    <row r="11" spans="1:24" x14ac:dyDescent="0.25">
      <c r="A11" t="s">
        <v>570</v>
      </c>
      <c r="B11" t="s">
        <v>200</v>
      </c>
      <c r="D11" t="s">
        <v>252</v>
      </c>
      <c r="E11" t="s">
        <v>569</v>
      </c>
      <c r="F11" t="s">
        <v>568</v>
      </c>
      <c r="G11" t="s">
        <v>448</v>
      </c>
      <c r="H11" t="s">
        <v>567</v>
      </c>
      <c r="I11" s="2">
        <v>5.22</v>
      </c>
      <c r="J11" t="s">
        <v>4</v>
      </c>
      <c r="K11" t="s">
        <v>0</v>
      </c>
      <c r="L11" t="s">
        <v>240</v>
      </c>
      <c r="M11" t="s">
        <v>566</v>
      </c>
      <c r="N11" t="s">
        <v>56</v>
      </c>
      <c r="O11">
        <v>450</v>
      </c>
      <c r="P11">
        <v>8</v>
      </c>
      <c r="Q11">
        <v>24</v>
      </c>
      <c r="R11">
        <v>1</v>
      </c>
      <c r="S11">
        <v>81</v>
      </c>
      <c r="T11" s="1">
        <v>25000</v>
      </c>
      <c r="U11">
        <v>45</v>
      </c>
      <c r="V11" t="s">
        <v>43</v>
      </c>
      <c r="W11">
        <v>45</v>
      </c>
      <c r="X11" t="s">
        <v>2212</v>
      </c>
    </row>
    <row r="12" spans="1:24" x14ac:dyDescent="0.25">
      <c r="A12" t="s">
        <v>565</v>
      </c>
      <c r="B12" t="s">
        <v>200</v>
      </c>
      <c r="D12" t="s">
        <v>564</v>
      </c>
      <c r="E12" t="s">
        <v>563</v>
      </c>
      <c r="F12" t="s">
        <v>562</v>
      </c>
      <c r="G12" t="s">
        <v>561</v>
      </c>
      <c r="H12" t="s">
        <v>560</v>
      </c>
      <c r="I12" s="2">
        <v>6.66</v>
      </c>
      <c r="J12" t="s">
        <v>4</v>
      </c>
      <c r="K12" t="s">
        <v>0</v>
      </c>
      <c r="L12" t="s">
        <v>29</v>
      </c>
      <c r="M12" t="s">
        <v>559</v>
      </c>
      <c r="N12" t="s">
        <v>56</v>
      </c>
      <c r="O12">
        <v>520</v>
      </c>
      <c r="P12">
        <v>10</v>
      </c>
      <c r="Q12">
        <v>12</v>
      </c>
      <c r="R12">
        <v>1</v>
      </c>
      <c r="S12">
        <v>82</v>
      </c>
      <c r="T12" s="1">
        <v>25000</v>
      </c>
      <c r="U12">
        <v>60</v>
      </c>
      <c r="V12" t="s">
        <v>43</v>
      </c>
      <c r="W12">
        <v>60</v>
      </c>
    </row>
    <row r="13" spans="1:24" x14ac:dyDescent="0.25">
      <c r="A13" t="s">
        <v>558</v>
      </c>
      <c r="B13" t="s">
        <v>208</v>
      </c>
      <c r="D13" t="s">
        <v>557</v>
      </c>
      <c r="E13" t="s">
        <v>556</v>
      </c>
      <c r="F13" t="s">
        <v>555</v>
      </c>
      <c r="G13" t="s">
        <v>554</v>
      </c>
      <c r="H13" t="s">
        <v>553</v>
      </c>
      <c r="I13" s="2">
        <v>6.36</v>
      </c>
      <c r="J13" t="s">
        <v>4</v>
      </c>
      <c r="K13" t="s">
        <v>0</v>
      </c>
      <c r="L13" t="s">
        <v>29</v>
      </c>
      <c r="M13" t="s">
        <v>552</v>
      </c>
      <c r="N13" t="s">
        <v>65</v>
      </c>
      <c r="O13">
        <v>575</v>
      </c>
      <c r="P13">
        <v>9</v>
      </c>
      <c r="Q13">
        <v>12</v>
      </c>
      <c r="R13">
        <v>1</v>
      </c>
      <c r="S13">
        <v>80</v>
      </c>
      <c r="T13" s="1">
        <v>25000</v>
      </c>
      <c r="U13">
        <v>65</v>
      </c>
      <c r="V13" t="s">
        <v>43</v>
      </c>
      <c r="W13">
        <v>65</v>
      </c>
      <c r="X13" t="s">
        <v>2212</v>
      </c>
    </row>
    <row r="14" spans="1:24" x14ac:dyDescent="0.25">
      <c r="A14" t="s">
        <v>551</v>
      </c>
      <c r="B14" t="s">
        <v>191</v>
      </c>
      <c r="D14" t="s">
        <v>245</v>
      </c>
      <c r="E14" t="s">
        <v>550</v>
      </c>
      <c r="F14" t="s">
        <v>549</v>
      </c>
      <c r="G14" t="s">
        <v>548</v>
      </c>
      <c r="H14" t="s">
        <v>547</v>
      </c>
      <c r="I14" s="2">
        <v>26.99</v>
      </c>
      <c r="J14" t="s">
        <v>4</v>
      </c>
      <c r="K14" t="s">
        <v>0</v>
      </c>
      <c r="L14" t="s">
        <v>240</v>
      </c>
      <c r="M14" t="s">
        <v>546</v>
      </c>
      <c r="N14" t="s">
        <v>184</v>
      </c>
      <c r="O14">
        <v>2650</v>
      </c>
      <c r="P14">
        <v>30</v>
      </c>
      <c r="Q14">
        <v>18</v>
      </c>
      <c r="R14">
        <v>1</v>
      </c>
      <c r="S14">
        <v>80</v>
      </c>
      <c r="T14" s="1">
        <v>25000</v>
      </c>
      <c r="U14">
        <v>175</v>
      </c>
      <c r="V14" t="s">
        <v>193</v>
      </c>
      <c r="W14">
        <v>175</v>
      </c>
      <c r="X14" t="s">
        <v>2212</v>
      </c>
    </row>
    <row r="15" spans="1:24" x14ac:dyDescent="0.25">
      <c r="A15" t="s">
        <v>545</v>
      </c>
      <c r="B15" t="s">
        <v>200</v>
      </c>
      <c r="D15" t="s">
        <v>237</v>
      </c>
      <c r="E15" t="s">
        <v>544</v>
      </c>
      <c r="F15" t="s">
        <v>543</v>
      </c>
      <c r="G15" t="s">
        <v>323</v>
      </c>
      <c r="H15" t="s">
        <v>542</v>
      </c>
      <c r="I15" s="2">
        <v>6.66</v>
      </c>
      <c r="J15" t="s">
        <v>4</v>
      </c>
      <c r="K15" t="s">
        <v>0</v>
      </c>
      <c r="L15" t="s">
        <v>29</v>
      </c>
      <c r="M15" t="s">
        <v>541</v>
      </c>
      <c r="N15" t="s">
        <v>56</v>
      </c>
      <c r="O15">
        <v>675</v>
      </c>
      <c r="P15">
        <v>10</v>
      </c>
      <c r="Q15">
        <v>12</v>
      </c>
      <c r="R15">
        <v>1</v>
      </c>
      <c r="S15">
        <v>82</v>
      </c>
      <c r="T15" s="1">
        <v>25000</v>
      </c>
      <c r="U15">
        <v>65</v>
      </c>
      <c r="V15" t="s">
        <v>193</v>
      </c>
      <c r="W15">
        <v>65</v>
      </c>
      <c r="X15" t="s">
        <v>2212</v>
      </c>
    </row>
    <row r="16" spans="1:24" x14ac:dyDescent="0.25">
      <c r="A16" t="s">
        <v>540</v>
      </c>
      <c r="B16" t="s">
        <v>191</v>
      </c>
      <c r="D16" t="s">
        <v>245</v>
      </c>
      <c r="E16" t="s">
        <v>539</v>
      </c>
      <c r="F16" t="s">
        <v>538</v>
      </c>
      <c r="G16" t="s">
        <v>537</v>
      </c>
      <c r="H16" t="s">
        <v>536</v>
      </c>
      <c r="I16" s="2">
        <v>11.99</v>
      </c>
      <c r="J16" t="s">
        <v>4</v>
      </c>
      <c r="K16" t="s">
        <v>0</v>
      </c>
      <c r="L16" t="s">
        <v>29</v>
      </c>
      <c r="M16" t="s">
        <v>535</v>
      </c>
      <c r="N16" t="s">
        <v>184</v>
      </c>
      <c r="O16">
        <v>1300</v>
      </c>
      <c r="P16">
        <v>17</v>
      </c>
      <c r="Q16">
        <v>12</v>
      </c>
      <c r="R16">
        <v>1</v>
      </c>
      <c r="S16">
        <v>80</v>
      </c>
      <c r="T16" s="1">
        <v>25000</v>
      </c>
      <c r="U16">
        <v>85</v>
      </c>
      <c r="V16" t="s">
        <v>193</v>
      </c>
      <c r="W16">
        <v>85</v>
      </c>
      <c r="X16" t="s">
        <v>2212</v>
      </c>
    </row>
    <row r="17" spans="1:24" x14ac:dyDescent="0.25">
      <c r="A17" t="s">
        <v>534</v>
      </c>
      <c r="B17" t="s">
        <v>208</v>
      </c>
      <c r="D17" t="s">
        <v>265</v>
      </c>
      <c r="E17" t="s">
        <v>533</v>
      </c>
      <c r="F17" t="s">
        <v>532</v>
      </c>
      <c r="G17" t="s">
        <v>531</v>
      </c>
      <c r="H17" t="s">
        <v>530</v>
      </c>
      <c r="I17" s="2">
        <v>8.99</v>
      </c>
      <c r="J17" t="s">
        <v>4</v>
      </c>
      <c r="K17" t="s">
        <v>0</v>
      </c>
      <c r="L17" t="s">
        <v>275</v>
      </c>
      <c r="M17" t="s">
        <v>529</v>
      </c>
      <c r="N17" t="s">
        <v>65</v>
      </c>
      <c r="O17">
        <v>1100</v>
      </c>
      <c r="P17">
        <v>13</v>
      </c>
      <c r="Q17">
        <v>1</v>
      </c>
      <c r="R17">
        <v>1</v>
      </c>
      <c r="S17">
        <v>80</v>
      </c>
      <c r="T17" s="1">
        <v>25000</v>
      </c>
      <c r="U17">
        <v>85</v>
      </c>
      <c r="V17" t="s">
        <v>193</v>
      </c>
      <c r="W17">
        <v>85</v>
      </c>
      <c r="X17" t="s">
        <v>2212</v>
      </c>
    </row>
    <row r="18" spans="1:24" x14ac:dyDescent="0.25">
      <c r="A18" t="s">
        <v>528</v>
      </c>
      <c r="B18" t="s">
        <v>200</v>
      </c>
      <c r="D18" t="s">
        <v>199</v>
      </c>
      <c r="E18" t="s">
        <v>527</v>
      </c>
      <c r="F18" t="s">
        <v>526</v>
      </c>
      <c r="G18" t="s">
        <v>520</v>
      </c>
      <c r="H18" t="s">
        <v>525</v>
      </c>
      <c r="I18" s="2">
        <v>5.99</v>
      </c>
      <c r="J18" t="s">
        <v>4</v>
      </c>
      <c r="K18" t="s">
        <v>0</v>
      </c>
      <c r="L18" t="s">
        <v>29</v>
      </c>
      <c r="M18" t="s">
        <v>524</v>
      </c>
      <c r="N18" t="s">
        <v>56</v>
      </c>
      <c r="O18">
        <v>500</v>
      </c>
      <c r="P18">
        <v>8</v>
      </c>
      <c r="Q18">
        <v>12</v>
      </c>
      <c r="R18">
        <v>1</v>
      </c>
      <c r="S18">
        <v>82</v>
      </c>
      <c r="T18" s="1">
        <v>25000</v>
      </c>
      <c r="U18">
        <v>50</v>
      </c>
      <c r="V18" t="s">
        <v>193</v>
      </c>
      <c r="W18">
        <v>50</v>
      </c>
      <c r="X18" t="s">
        <v>2212</v>
      </c>
    </row>
    <row r="19" spans="1:24" x14ac:dyDescent="0.25">
      <c r="A19" t="s">
        <v>523</v>
      </c>
      <c r="B19" t="s">
        <v>200</v>
      </c>
      <c r="D19" t="s">
        <v>199</v>
      </c>
      <c r="E19" t="s">
        <v>522</v>
      </c>
      <c r="F19" t="s">
        <v>521</v>
      </c>
      <c r="G19" t="s">
        <v>520</v>
      </c>
      <c r="H19" t="s">
        <v>519</v>
      </c>
      <c r="I19" s="2">
        <v>6.19</v>
      </c>
      <c r="J19" t="s">
        <v>4</v>
      </c>
      <c r="K19" t="s">
        <v>0</v>
      </c>
      <c r="L19" t="s">
        <v>29</v>
      </c>
      <c r="M19" t="s">
        <v>518</v>
      </c>
      <c r="N19" t="s">
        <v>56</v>
      </c>
      <c r="O19">
        <v>500</v>
      </c>
      <c r="P19">
        <v>8</v>
      </c>
      <c r="Q19">
        <v>12</v>
      </c>
      <c r="R19">
        <v>1</v>
      </c>
      <c r="S19">
        <v>82</v>
      </c>
      <c r="T19" s="1">
        <v>25000</v>
      </c>
      <c r="U19">
        <v>50</v>
      </c>
      <c r="V19" t="s">
        <v>193</v>
      </c>
      <c r="W19">
        <v>50</v>
      </c>
      <c r="X19" t="s">
        <v>2212</v>
      </c>
    </row>
    <row r="20" spans="1:24" x14ac:dyDescent="0.25">
      <c r="A20" t="s">
        <v>517</v>
      </c>
      <c r="B20" t="s">
        <v>208</v>
      </c>
      <c r="D20" t="s">
        <v>223</v>
      </c>
      <c r="E20" t="s">
        <v>516</v>
      </c>
      <c r="F20" t="s">
        <v>515</v>
      </c>
      <c r="G20" t="s">
        <v>317</v>
      </c>
      <c r="H20" t="s">
        <v>514</v>
      </c>
      <c r="I20" s="2">
        <v>4.99</v>
      </c>
      <c r="J20" t="s">
        <v>4</v>
      </c>
      <c r="K20" t="s">
        <v>403</v>
      </c>
      <c r="L20" t="s">
        <v>293</v>
      </c>
      <c r="M20">
        <v>860401</v>
      </c>
      <c r="N20" t="s">
        <v>65</v>
      </c>
      <c r="O20">
        <v>1050</v>
      </c>
      <c r="P20">
        <v>12</v>
      </c>
      <c r="Q20">
        <v>6</v>
      </c>
      <c r="R20">
        <v>1</v>
      </c>
      <c r="S20">
        <v>80</v>
      </c>
      <c r="T20" s="1">
        <v>25000</v>
      </c>
      <c r="U20">
        <v>85</v>
      </c>
      <c r="V20" t="s">
        <v>0</v>
      </c>
      <c r="W20">
        <v>85</v>
      </c>
      <c r="X20" t="s">
        <v>2212</v>
      </c>
    </row>
    <row r="21" spans="1:24" x14ac:dyDescent="0.25">
      <c r="A21" t="s">
        <v>513</v>
      </c>
      <c r="B21" t="s">
        <v>208</v>
      </c>
      <c r="D21" t="s">
        <v>207</v>
      </c>
      <c r="E21" t="s">
        <v>512</v>
      </c>
      <c r="F21" t="s">
        <v>511</v>
      </c>
      <c r="G21" t="s">
        <v>510</v>
      </c>
      <c r="H21" t="s">
        <v>509</v>
      </c>
      <c r="I21" s="2">
        <v>5.71</v>
      </c>
      <c r="J21" t="s">
        <v>4</v>
      </c>
      <c r="K21" t="s">
        <v>0</v>
      </c>
      <c r="L21" t="s">
        <v>29</v>
      </c>
      <c r="M21" t="s">
        <v>508</v>
      </c>
      <c r="N21" t="s">
        <v>65</v>
      </c>
      <c r="O21">
        <v>700</v>
      </c>
      <c r="P21">
        <v>10</v>
      </c>
      <c r="Q21">
        <v>12</v>
      </c>
      <c r="R21">
        <v>1</v>
      </c>
      <c r="S21">
        <v>82</v>
      </c>
      <c r="T21" s="1">
        <v>25000</v>
      </c>
      <c r="U21">
        <v>65</v>
      </c>
      <c r="V21" t="s">
        <v>193</v>
      </c>
      <c r="W21">
        <v>65</v>
      </c>
      <c r="X21" t="s">
        <v>2212</v>
      </c>
    </row>
    <row r="22" spans="1:24" x14ac:dyDescent="0.25">
      <c r="A22" t="s">
        <v>507</v>
      </c>
      <c r="B22" t="s">
        <v>200</v>
      </c>
      <c r="D22" t="s">
        <v>237</v>
      </c>
      <c r="E22" t="s">
        <v>506</v>
      </c>
      <c r="F22" t="s">
        <v>505</v>
      </c>
      <c r="G22" t="s">
        <v>504</v>
      </c>
      <c r="H22" t="s">
        <v>503</v>
      </c>
      <c r="I22" s="2">
        <v>10.81</v>
      </c>
      <c r="J22" t="s">
        <v>4</v>
      </c>
      <c r="K22" t="s">
        <v>0</v>
      </c>
      <c r="L22" t="s">
        <v>232</v>
      </c>
      <c r="M22">
        <v>525</v>
      </c>
      <c r="N22" t="s">
        <v>56</v>
      </c>
      <c r="O22">
        <v>520</v>
      </c>
      <c r="P22">
        <v>8</v>
      </c>
      <c r="Q22">
        <v>12</v>
      </c>
      <c r="R22">
        <v>1</v>
      </c>
      <c r="S22">
        <v>82</v>
      </c>
      <c r="T22" s="1">
        <v>25000</v>
      </c>
      <c r="U22">
        <v>50</v>
      </c>
      <c r="V22" t="s">
        <v>193</v>
      </c>
      <c r="W22">
        <v>50</v>
      </c>
      <c r="X22" t="s">
        <v>2212</v>
      </c>
    </row>
    <row r="23" spans="1:24" x14ac:dyDescent="0.25">
      <c r="A23" t="s">
        <v>502</v>
      </c>
      <c r="B23" t="s">
        <v>208</v>
      </c>
      <c r="D23" t="s">
        <v>265</v>
      </c>
      <c r="E23" t="s">
        <v>501</v>
      </c>
      <c r="F23" t="s">
        <v>500</v>
      </c>
      <c r="G23" t="s">
        <v>296</v>
      </c>
      <c r="H23" t="s">
        <v>499</v>
      </c>
      <c r="I23" s="2">
        <v>4.99</v>
      </c>
      <c r="J23" t="s">
        <v>4</v>
      </c>
      <c r="K23" t="s">
        <v>0</v>
      </c>
      <c r="L23" t="s">
        <v>300</v>
      </c>
      <c r="M23">
        <v>91347</v>
      </c>
      <c r="N23" t="s">
        <v>65</v>
      </c>
      <c r="O23">
        <v>650</v>
      </c>
      <c r="P23">
        <v>9</v>
      </c>
      <c r="Q23">
        <v>24</v>
      </c>
      <c r="R23">
        <v>1</v>
      </c>
      <c r="S23">
        <v>84</v>
      </c>
      <c r="T23" s="1">
        <v>25000</v>
      </c>
      <c r="U23">
        <v>65</v>
      </c>
      <c r="V23" t="s">
        <v>193</v>
      </c>
      <c r="W23">
        <v>65</v>
      </c>
      <c r="X23" t="s">
        <v>2212</v>
      </c>
    </row>
    <row r="24" spans="1:24" x14ac:dyDescent="0.25">
      <c r="A24" t="s">
        <v>498</v>
      </c>
      <c r="B24" t="s">
        <v>208</v>
      </c>
      <c r="D24" t="s">
        <v>280</v>
      </c>
      <c r="E24" t="s">
        <v>486</v>
      </c>
      <c r="F24" t="s">
        <v>497</v>
      </c>
      <c r="G24" t="s">
        <v>220</v>
      </c>
      <c r="H24" t="s">
        <v>496</v>
      </c>
      <c r="I24" s="2">
        <v>4.49</v>
      </c>
      <c r="J24" t="s">
        <v>4</v>
      </c>
      <c r="K24" t="s">
        <v>0</v>
      </c>
      <c r="L24" t="s">
        <v>495</v>
      </c>
      <c r="M24" t="s">
        <v>494</v>
      </c>
      <c r="N24" t="s">
        <v>65</v>
      </c>
      <c r="O24">
        <v>800</v>
      </c>
      <c r="P24">
        <v>12</v>
      </c>
      <c r="Q24">
        <v>20</v>
      </c>
      <c r="R24">
        <v>1</v>
      </c>
      <c r="S24">
        <v>93</v>
      </c>
      <c r="T24" s="1">
        <v>25000</v>
      </c>
      <c r="U24">
        <v>65</v>
      </c>
      <c r="V24" t="s">
        <v>0</v>
      </c>
      <c r="W24">
        <v>65</v>
      </c>
      <c r="X24" t="s">
        <v>2212</v>
      </c>
    </row>
    <row r="25" spans="1:24" x14ac:dyDescent="0.25">
      <c r="A25" t="s">
        <v>493</v>
      </c>
      <c r="B25" t="s">
        <v>208</v>
      </c>
      <c r="D25" t="s">
        <v>207</v>
      </c>
      <c r="E25" t="s">
        <v>387</v>
      </c>
      <c r="F25" t="s">
        <v>492</v>
      </c>
      <c r="G25" t="s">
        <v>296</v>
      </c>
      <c r="H25" t="s">
        <v>491</v>
      </c>
      <c r="I25" s="2">
        <v>4.49</v>
      </c>
      <c r="J25" t="s">
        <v>4</v>
      </c>
      <c r="K25" t="s">
        <v>490</v>
      </c>
      <c r="L25" t="s">
        <v>489</v>
      </c>
      <c r="M25" t="s">
        <v>488</v>
      </c>
      <c r="N25" t="s">
        <v>65</v>
      </c>
      <c r="O25">
        <v>650</v>
      </c>
      <c r="P25">
        <v>9</v>
      </c>
      <c r="Q25">
        <v>20</v>
      </c>
      <c r="R25">
        <v>1</v>
      </c>
      <c r="S25">
        <v>80</v>
      </c>
      <c r="T25" s="1">
        <v>25000</v>
      </c>
      <c r="U25">
        <v>65</v>
      </c>
      <c r="V25" t="s">
        <v>43</v>
      </c>
      <c r="W25">
        <v>65</v>
      </c>
      <c r="X25" t="s">
        <v>2212</v>
      </c>
    </row>
    <row r="26" spans="1:24" x14ac:dyDescent="0.25">
      <c r="A26" t="s">
        <v>487</v>
      </c>
      <c r="B26" t="s">
        <v>208</v>
      </c>
      <c r="D26" t="s">
        <v>280</v>
      </c>
      <c r="E26" t="s">
        <v>486</v>
      </c>
      <c r="F26" t="s">
        <v>485</v>
      </c>
      <c r="G26" t="s">
        <v>220</v>
      </c>
      <c r="H26" t="s">
        <v>484</v>
      </c>
      <c r="I26" s="2">
        <v>5.99</v>
      </c>
      <c r="J26" t="s">
        <v>4</v>
      </c>
      <c r="K26" t="s">
        <v>0</v>
      </c>
      <c r="L26" t="s">
        <v>275</v>
      </c>
      <c r="M26" t="s">
        <v>483</v>
      </c>
      <c r="N26" t="s">
        <v>273</v>
      </c>
      <c r="O26">
        <v>800</v>
      </c>
      <c r="P26">
        <v>12</v>
      </c>
      <c r="Q26">
        <v>20</v>
      </c>
      <c r="R26">
        <v>1</v>
      </c>
      <c r="S26">
        <v>90</v>
      </c>
      <c r="T26" s="1">
        <v>25000</v>
      </c>
      <c r="U26">
        <v>65</v>
      </c>
      <c r="V26" t="s">
        <v>193</v>
      </c>
      <c r="W26">
        <v>65</v>
      </c>
      <c r="X26" t="s">
        <v>2212</v>
      </c>
    </row>
    <row r="27" spans="1:24" x14ac:dyDescent="0.25">
      <c r="A27" t="s">
        <v>482</v>
      </c>
      <c r="B27" t="s">
        <v>191</v>
      </c>
      <c r="D27" t="s">
        <v>245</v>
      </c>
      <c r="E27" t="s">
        <v>481</v>
      </c>
      <c r="F27" t="s">
        <v>480</v>
      </c>
      <c r="G27" t="s">
        <v>213</v>
      </c>
      <c r="H27" t="s">
        <v>479</v>
      </c>
      <c r="I27" s="2">
        <v>11.99</v>
      </c>
      <c r="J27" t="s">
        <v>4</v>
      </c>
      <c r="K27" t="s">
        <v>0</v>
      </c>
      <c r="L27" t="s">
        <v>211</v>
      </c>
      <c r="M27" t="s">
        <v>478</v>
      </c>
      <c r="N27" t="s">
        <v>184</v>
      </c>
      <c r="O27">
        <v>940</v>
      </c>
      <c r="P27">
        <v>15</v>
      </c>
      <c r="Q27">
        <v>12</v>
      </c>
      <c r="R27">
        <v>1</v>
      </c>
      <c r="S27">
        <v>90</v>
      </c>
      <c r="T27" s="1">
        <v>25000</v>
      </c>
      <c r="U27">
        <v>75</v>
      </c>
      <c r="V27" t="s">
        <v>193</v>
      </c>
      <c r="W27">
        <v>75</v>
      </c>
      <c r="X27" t="s">
        <v>2212</v>
      </c>
    </row>
    <row r="28" spans="1:24" x14ac:dyDescent="0.25">
      <c r="A28" t="s">
        <v>477</v>
      </c>
      <c r="B28" t="s">
        <v>191</v>
      </c>
      <c r="D28" t="s">
        <v>245</v>
      </c>
      <c r="E28" t="s">
        <v>476</v>
      </c>
      <c r="F28" t="s">
        <v>475</v>
      </c>
      <c r="G28" t="s">
        <v>361</v>
      </c>
      <c r="H28" t="s">
        <v>474</v>
      </c>
      <c r="I28" s="2">
        <v>19.989999999999998</v>
      </c>
      <c r="J28" t="s">
        <v>4</v>
      </c>
      <c r="K28" t="s">
        <v>0</v>
      </c>
      <c r="L28" t="s">
        <v>240</v>
      </c>
      <c r="M28" t="s">
        <v>473</v>
      </c>
      <c r="N28" t="s">
        <v>184</v>
      </c>
      <c r="O28">
        <v>1750</v>
      </c>
      <c r="P28">
        <v>20</v>
      </c>
      <c r="Q28">
        <v>18</v>
      </c>
      <c r="R28">
        <v>1</v>
      </c>
      <c r="S28">
        <v>80</v>
      </c>
      <c r="T28" s="1">
        <v>25000</v>
      </c>
      <c r="U28">
        <v>120</v>
      </c>
      <c r="V28" t="s">
        <v>193</v>
      </c>
      <c r="W28">
        <v>120</v>
      </c>
      <c r="X28" t="s">
        <v>2212</v>
      </c>
    </row>
    <row r="29" spans="1:24" x14ac:dyDescent="0.25">
      <c r="A29" t="s">
        <v>472</v>
      </c>
      <c r="B29" t="s">
        <v>208</v>
      </c>
      <c r="D29" t="s">
        <v>280</v>
      </c>
      <c r="E29" t="s">
        <v>471</v>
      </c>
      <c r="F29" t="s">
        <v>470</v>
      </c>
      <c r="G29" t="s">
        <v>469</v>
      </c>
      <c r="H29" t="s">
        <v>468</v>
      </c>
      <c r="I29" s="2">
        <v>7.98</v>
      </c>
      <c r="J29" t="s">
        <v>4</v>
      </c>
      <c r="K29" t="s">
        <v>0</v>
      </c>
      <c r="L29" t="s">
        <v>275</v>
      </c>
      <c r="M29" t="s">
        <v>467</v>
      </c>
      <c r="N29" t="s">
        <v>65</v>
      </c>
      <c r="O29">
        <v>800</v>
      </c>
      <c r="P29">
        <v>11</v>
      </c>
      <c r="Q29">
        <v>20</v>
      </c>
      <c r="R29">
        <v>1</v>
      </c>
      <c r="S29">
        <v>90</v>
      </c>
      <c r="T29" s="1">
        <v>25000</v>
      </c>
      <c r="U29">
        <v>65</v>
      </c>
      <c r="V29" t="s">
        <v>193</v>
      </c>
      <c r="W29">
        <v>65</v>
      </c>
      <c r="X29" t="s">
        <v>2212</v>
      </c>
    </row>
    <row r="30" spans="1:24" x14ac:dyDescent="0.25">
      <c r="A30" t="s">
        <v>466</v>
      </c>
      <c r="B30" t="s">
        <v>200</v>
      </c>
      <c r="D30" t="s">
        <v>199</v>
      </c>
      <c r="E30" t="s">
        <v>465</v>
      </c>
      <c r="F30" t="s">
        <v>464</v>
      </c>
      <c r="G30" t="s">
        <v>196</v>
      </c>
      <c r="H30" t="s">
        <v>463</v>
      </c>
      <c r="I30" s="2">
        <v>6.69</v>
      </c>
      <c r="J30" t="s">
        <v>4</v>
      </c>
      <c r="K30" t="s">
        <v>0</v>
      </c>
      <c r="L30" t="s">
        <v>29</v>
      </c>
      <c r="M30" t="s">
        <v>462</v>
      </c>
      <c r="N30" t="s">
        <v>56</v>
      </c>
      <c r="O30">
        <v>650</v>
      </c>
      <c r="P30">
        <v>10</v>
      </c>
      <c r="Q30">
        <v>12</v>
      </c>
      <c r="R30">
        <v>1</v>
      </c>
      <c r="S30">
        <v>82</v>
      </c>
      <c r="T30" s="1">
        <v>25000</v>
      </c>
      <c r="U30">
        <v>65</v>
      </c>
      <c r="V30" t="s">
        <v>193</v>
      </c>
      <c r="W30">
        <v>65</v>
      </c>
      <c r="X30" t="s">
        <v>2212</v>
      </c>
    </row>
    <row r="31" spans="1:24" x14ac:dyDescent="0.25">
      <c r="A31" t="s">
        <v>461</v>
      </c>
      <c r="B31" t="s">
        <v>191</v>
      </c>
      <c r="D31" t="s">
        <v>216</v>
      </c>
      <c r="E31" t="s">
        <v>335</v>
      </c>
      <c r="F31" t="s">
        <v>460</v>
      </c>
      <c r="G31" t="s">
        <v>302</v>
      </c>
      <c r="H31" t="s">
        <v>459</v>
      </c>
      <c r="I31" s="2">
        <v>7.99</v>
      </c>
      <c r="J31" t="s">
        <v>4</v>
      </c>
      <c r="K31" t="s">
        <v>0</v>
      </c>
      <c r="L31" t="s">
        <v>300</v>
      </c>
      <c r="M31">
        <v>91351</v>
      </c>
      <c r="N31" t="s">
        <v>184</v>
      </c>
      <c r="O31">
        <v>1100</v>
      </c>
      <c r="P31">
        <v>15</v>
      </c>
      <c r="Q31">
        <v>24</v>
      </c>
      <c r="R31">
        <v>1</v>
      </c>
      <c r="S31">
        <v>83</v>
      </c>
      <c r="T31" s="1">
        <v>25000</v>
      </c>
      <c r="U31">
        <v>85</v>
      </c>
      <c r="V31" t="s">
        <v>193</v>
      </c>
      <c r="W31">
        <v>85</v>
      </c>
      <c r="X31" t="s">
        <v>2212</v>
      </c>
    </row>
    <row r="32" spans="1:24" x14ac:dyDescent="0.25">
      <c r="A32" t="s">
        <v>458</v>
      </c>
      <c r="B32" t="s">
        <v>191</v>
      </c>
      <c r="D32" t="s">
        <v>216</v>
      </c>
      <c r="E32" t="s">
        <v>457</v>
      </c>
      <c r="F32" t="s">
        <v>456</v>
      </c>
      <c r="G32" t="s">
        <v>455</v>
      </c>
      <c r="H32" t="s">
        <v>454</v>
      </c>
      <c r="I32" s="2">
        <v>11.99</v>
      </c>
      <c r="J32" t="s">
        <v>4</v>
      </c>
      <c r="K32" t="s">
        <v>0</v>
      </c>
      <c r="L32" t="s">
        <v>29</v>
      </c>
      <c r="M32" t="s">
        <v>453</v>
      </c>
      <c r="N32" t="s">
        <v>184</v>
      </c>
      <c r="O32">
        <v>1350</v>
      </c>
      <c r="P32">
        <v>17</v>
      </c>
      <c r="Q32">
        <v>12</v>
      </c>
      <c r="R32">
        <v>1</v>
      </c>
      <c r="S32">
        <v>80</v>
      </c>
      <c r="T32" s="1">
        <v>25000</v>
      </c>
      <c r="U32">
        <v>85</v>
      </c>
      <c r="V32" t="s">
        <v>43</v>
      </c>
      <c r="W32">
        <v>85</v>
      </c>
    </row>
    <row r="33" spans="1:24" x14ac:dyDescent="0.25">
      <c r="A33" t="s">
        <v>452</v>
      </c>
      <c r="B33" t="s">
        <v>200</v>
      </c>
      <c r="D33" t="s">
        <v>451</v>
      </c>
      <c r="E33" t="s">
        <v>450</v>
      </c>
      <c r="F33" t="s">
        <v>449</v>
      </c>
      <c r="G33" t="s">
        <v>448</v>
      </c>
      <c r="H33" t="s">
        <v>447</v>
      </c>
      <c r="I33" s="2">
        <v>6.12</v>
      </c>
      <c r="J33" t="s">
        <v>4</v>
      </c>
      <c r="K33" t="s">
        <v>0</v>
      </c>
      <c r="L33" t="s">
        <v>240</v>
      </c>
      <c r="M33" t="s">
        <v>446</v>
      </c>
      <c r="N33" t="s">
        <v>56</v>
      </c>
      <c r="O33">
        <v>450</v>
      </c>
      <c r="P33">
        <v>8</v>
      </c>
      <c r="Q33">
        <v>24</v>
      </c>
      <c r="R33">
        <v>1</v>
      </c>
      <c r="S33">
        <v>82</v>
      </c>
      <c r="T33" s="1">
        <v>25000</v>
      </c>
      <c r="U33">
        <v>45</v>
      </c>
      <c r="V33" t="s">
        <v>43</v>
      </c>
      <c r="W33">
        <v>45</v>
      </c>
      <c r="X33" t="s">
        <v>2212</v>
      </c>
    </row>
    <row r="34" spans="1:24" x14ac:dyDescent="0.25">
      <c r="A34" t="s">
        <v>445</v>
      </c>
      <c r="B34" t="s">
        <v>208</v>
      </c>
      <c r="D34" t="s">
        <v>280</v>
      </c>
      <c r="E34" t="s">
        <v>444</v>
      </c>
      <c r="F34" t="s">
        <v>443</v>
      </c>
      <c r="G34" t="s">
        <v>442</v>
      </c>
      <c r="H34" t="s">
        <v>441</v>
      </c>
      <c r="I34" s="2">
        <v>9.99</v>
      </c>
      <c r="J34" t="s">
        <v>4</v>
      </c>
      <c r="K34" t="s">
        <v>0</v>
      </c>
      <c r="L34" t="s">
        <v>211</v>
      </c>
      <c r="M34" t="s">
        <v>440</v>
      </c>
      <c r="N34" t="s">
        <v>65</v>
      </c>
      <c r="O34">
        <v>940</v>
      </c>
      <c r="P34">
        <v>15</v>
      </c>
      <c r="Q34">
        <v>24</v>
      </c>
      <c r="R34">
        <v>1</v>
      </c>
      <c r="S34">
        <v>90</v>
      </c>
      <c r="T34" s="1">
        <v>25000</v>
      </c>
      <c r="U34">
        <v>75</v>
      </c>
      <c r="V34" t="s">
        <v>193</v>
      </c>
      <c r="W34">
        <v>75</v>
      </c>
      <c r="X34" t="s">
        <v>2212</v>
      </c>
    </row>
    <row r="35" spans="1:24" x14ac:dyDescent="0.25">
      <c r="A35" t="s">
        <v>439</v>
      </c>
      <c r="B35" t="s">
        <v>200</v>
      </c>
      <c r="D35" t="s">
        <v>237</v>
      </c>
      <c r="E35" t="s">
        <v>438</v>
      </c>
      <c r="F35" t="s">
        <v>437</v>
      </c>
      <c r="G35" t="s">
        <v>380</v>
      </c>
      <c r="H35" t="s">
        <v>436</v>
      </c>
      <c r="I35" s="2">
        <v>4.29</v>
      </c>
      <c r="J35" t="s">
        <v>4</v>
      </c>
      <c r="K35" t="s">
        <v>0</v>
      </c>
      <c r="L35" t="s">
        <v>300</v>
      </c>
      <c r="M35">
        <v>91339</v>
      </c>
      <c r="N35" t="s">
        <v>377</v>
      </c>
      <c r="O35">
        <v>525</v>
      </c>
      <c r="P35">
        <v>7</v>
      </c>
      <c r="Q35">
        <v>48</v>
      </c>
      <c r="R35">
        <v>1</v>
      </c>
      <c r="S35">
        <v>82</v>
      </c>
      <c r="T35" s="1">
        <v>25000</v>
      </c>
      <c r="U35">
        <v>50</v>
      </c>
      <c r="V35" t="s">
        <v>193</v>
      </c>
      <c r="W35">
        <v>50</v>
      </c>
      <c r="X35" t="s">
        <v>2212</v>
      </c>
    </row>
    <row r="36" spans="1:24" x14ac:dyDescent="0.25">
      <c r="A36" t="s">
        <v>435</v>
      </c>
      <c r="B36" t="s">
        <v>208</v>
      </c>
      <c r="D36" t="s">
        <v>207</v>
      </c>
      <c r="E36" t="s">
        <v>387</v>
      </c>
      <c r="F36" t="s">
        <v>434</v>
      </c>
      <c r="G36" t="s">
        <v>296</v>
      </c>
      <c r="H36" t="s">
        <v>433</v>
      </c>
      <c r="I36" s="2">
        <v>3.79</v>
      </c>
      <c r="J36" t="s">
        <v>4</v>
      </c>
      <c r="K36" t="s">
        <v>0</v>
      </c>
      <c r="L36" t="s">
        <v>300</v>
      </c>
      <c r="M36">
        <v>91344</v>
      </c>
      <c r="N36" t="s">
        <v>65</v>
      </c>
      <c r="O36">
        <v>650</v>
      </c>
      <c r="P36">
        <v>9</v>
      </c>
      <c r="Q36">
        <v>24</v>
      </c>
      <c r="R36">
        <v>1</v>
      </c>
      <c r="S36">
        <v>82</v>
      </c>
      <c r="T36" s="1">
        <v>25000</v>
      </c>
      <c r="U36">
        <v>65</v>
      </c>
      <c r="V36" t="s">
        <v>193</v>
      </c>
      <c r="W36">
        <v>65</v>
      </c>
      <c r="X36" t="s">
        <v>2212</v>
      </c>
    </row>
    <row r="37" spans="1:24" x14ac:dyDescent="0.25">
      <c r="A37" t="s">
        <v>432</v>
      </c>
      <c r="B37" t="s">
        <v>200</v>
      </c>
      <c r="D37" t="s">
        <v>199</v>
      </c>
      <c r="E37" t="s">
        <v>431</v>
      </c>
      <c r="F37" t="s">
        <v>430</v>
      </c>
      <c r="G37" t="s">
        <v>429</v>
      </c>
      <c r="H37" t="s">
        <v>428</v>
      </c>
      <c r="I37" s="2">
        <v>3.99</v>
      </c>
      <c r="J37" t="s">
        <v>4</v>
      </c>
      <c r="K37" t="s">
        <v>0</v>
      </c>
      <c r="L37" t="s">
        <v>300</v>
      </c>
      <c r="M37" t="s">
        <v>427</v>
      </c>
      <c r="N37" t="s">
        <v>377</v>
      </c>
      <c r="O37">
        <v>550</v>
      </c>
      <c r="P37">
        <v>7</v>
      </c>
      <c r="Q37">
        <v>24</v>
      </c>
      <c r="R37">
        <v>1</v>
      </c>
      <c r="S37">
        <v>80</v>
      </c>
      <c r="T37" s="1">
        <v>25000</v>
      </c>
      <c r="U37">
        <v>50</v>
      </c>
      <c r="V37" t="s">
        <v>43</v>
      </c>
      <c r="W37">
        <v>50</v>
      </c>
      <c r="X37" t="s">
        <v>2212</v>
      </c>
    </row>
    <row r="38" spans="1:24" x14ac:dyDescent="0.25">
      <c r="A38" t="s">
        <v>426</v>
      </c>
      <c r="B38" t="s">
        <v>208</v>
      </c>
      <c r="D38" t="s">
        <v>425</v>
      </c>
      <c r="E38" t="s">
        <v>424</v>
      </c>
      <c r="F38" t="s">
        <v>423</v>
      </c>
      <c r="G38" t="s">
        <v>296</v>
      </c>
      <c r="H38" t="s">
        <v>422</v>
      </c>
      <c r="I38" s="2">
        <v>11.48</v>
      </c>
      <c r="J38" t="s">
        <v>4</v>
      </c>
      <c r="K38" t="s">
        <v>0</v>
      </c>
      <c r="L38" t="s">
        <v>225</v>
      </c>
      <c r="M38">
        <v>57885</v>
      </c>
      <c r="N38" t="s">
        <v>65</v>
      </c>
      <c r="O38">
        <v>650</v>
      </c>
      <c r="P38">
        <v>9</v>
      </c>
      <c r="Q38">
        <v>12</v>
      </c>
      <c r="R38">
        <v>1</v>
      </c>
      <c r="S38">
        <v>80</v>
      </c>
      <c r="T38" s="1">
        <v>25000</v>
      </c>
      <c r="U38">
        <v>65</v>
      </c>
      <c r="V38" t="s">
        <v>193</v>
      </c>
      <c r="W38">
        <v>65</v>
      </c>
      <c r="X38" t="s">
        <v>2212</v>
      </c>
    </row>
    <row r="39" spans="1:24" x14ac:dyDescent="0.25">
      <c r="A39" t="s">
        <v>421</v>
      </c>
      <c r="B39" t="s">
        <v>200</v>
      </c>
      <c r="D39" t="s">
        <v>237</v>
      </c>
      <c r="E39" t="s">
        <v>420</v>
      </c>
      <c r="F39" t="s">
        <v>419</v>
      </c>
      <c r="G39" t="s">
        <v>418</v>
      </c>
      <c r="H39" t="s">
        <v>417</v>
      </c>
      <c r="I39" s="2">
        <v>6.49</v>
      </c>
      <c r="J39" t="s">
        <v>4</v>
      </c>
      <c r="K39" t="s">
        <v>0</v>
      </c>
      <c r="L39" t="s">
        <v>29</v>
      </c>
      <c r="M39" t="s">
        <v>416</v>
      </c>
      <c r="N39" t="s">
        <v>56</v>
      </c>
      <c r="O39">
        <v>515</v>
      </c>
      <c r="P39">
        <v>8</v>
      </c>
      <c r="Q39">
        <v>12</v>
      </c>
      <c r="R39">
        <v>1</v>
      </c>
      <c r="S39">
        <v>82</v>
      </c>
      <c r="T39" s="1">
        <v>25000</v>
      </c>
      <c r="U39">
        <v>50</v>
      </c>
      <c r="V39" t="s">
        <v>193</v>
      </c>
      <c r="W39">
        <v>50</v>
      </c>
      <c r="X39" t="s">
        <v>2212</v>
      </c>
    </row>
    <row r="40" spans="1:24" x14ac:dyDescent="0.25">
      <c r="A40" t="s">
        <v>415</v>
      </c>
      <c r="B40" t="s">
        <v>191</v>
      </c>
      <c r="D40" t="s">
        <v>414</v>
      </c>
      <c r="E40" t="s">
        <v>413</v>
      </c>
      <c r="F40" t="s">
        <v>412</v>
      </c>
      <c r="G40" t="s">
        <v>411</v>
      </c>
      <c r="H40" t="s">
        <v>410</v>
      </c>
      <c r="I40" s="2">
        <v>10.5</v>
      </c>
      <c r="J40" t="s">
        <v>4</v>
      </c>
      <c r="K40" t="s">
        <v>0</v>
      </c>
      <c r="L40" t="s">
        <v>275</v>
      </c>
      <c r="M40" t="s">
        <v>409</v>
      </c>
      <c r="N40" t="s">
        <v>184</v>
      </c>
      <c r="O40">
        <v>1000</v>
      </c>
      <c r="P40">
        <v>13</v>
      </c>
      <c r="Q40">
        <v>10</v>
      </c>
      <c r="R40">
        <v>1</v>
      </c>
      <c r="S40">
        <v>90</v>
      </c>
      <c r="T40" s="1">
        <v>25000</v>
      </c>
      <c r="U40">
        <v>75</v>
      </c>
      <c r="V40" t="s">
        <v>193</v>
      </c>
      <c r="W40">
        <v>75</v>
      </c>
      <c r="X40" t="s">
        <v>2212</v>
      </c>
    </row>
    <row r="41" spans="1:24" x14ac:dyDescent="0.25">
      <c r="A41" t="s">
        <v>408</v>
      </c>
      <c r="B41" t="s">
        <v>208</v>
      </c>
      <c r="D41" t="s">
        <v>223</v>
      </c>
      <c r="E41" t="s">
        <v>407</v>
      </c>
      <c r="F41" t="s">
        <v>406</v>
      </c>
      <c r="G41" t="s">
        <v>405</v>
      </c>
      <c r="H41" t="s">
        <v>404</v>
      </c>
      <c r="I41" s="2">
        <v>5.99</v>
      </c>
      <c r="J41" t="s">
        <v>4</v>
      </c>
      <c r="K41" t="s">
        <v>403</v>
      </c>
      <c r="L41" t="s">
        <v>29</v>
      </c>
      <c r="M41" t="s">
        <v>402</v>
      </c>
      <c r="N41" t="s">
        <v>65</v>
      </c>
      <c r="O41">
        <v>720</v>
      </c>
      <c r="P41">
        <v>9</v>
      </c>
      <c r="Q41">
        <v>12</v>
      </c>
      <c r="R41">
        <v>1</v>
      </c>
      <c r="S41">
        <v>80</v>
      </c>
      <c r="T41" s="1">
        <v>25000</v>
      </c>
      <c r="U41">
        <v>65</v>
      </c>
      <c r="V41" t="s">
        <v>193</v>
      </c>
      <c r="W41">
        <v>65</v>
      </c>
      <c r="X41" t="s">
        <v>2212</v>
      </c>
    </row>
    <row r="42" spans="1:24" x14ac:dyDescent="0.25">
      <c r="A42" t="s">
        <v>401</v>
      </c>
      <c r="B42" t="s">
        <v>208</v>
      </c>
      <c r="D42" t="s">
        <v>400</v>
      </c>
      <c r="E42" t="s">
        <v>399</v>
      </c>
      <c r="F42" t="s">
        <v>398</v>
      </c>
      <c r="G42" t="s">
        <v>397</v>
      </c>
      <c r="H42" t="s">
        <v>396</v>
      </c>
      <c r="I42" s="2">
        <v>15.48</v>
      </c>
      <c r="J42" t="s">
        <v>4</v>
      </c>
      <c r="K42" t="s">
        <v>0</v>
      </c>
      <c r="L42" t="s">
        <v>225</v>
      </c>
      <c r="M42">
        <v>40646</v>
      </c>
      <c r="N42" t="s">
        <v>65</v>
      </c>
      <c r="O42">
        <v>750</v>
      </c>
      <c r="P42">
        <v>11</v>
      </c>
      <c r="Q42">
        <v>6</v>
      </c>
      <c r="R42">
        <v>1</v>
      </c>
      <c r="S42">
        <v>92</v>
      </c>
      <c r="T42" s="1">
        <v>25000</v>
      </c>
      <c r="U42">
        <v>60</v>
      </c>
      <c r="V42" t="s">
        <v>43</v>
      </c>
      <c r="W42">
        <v>60</v>
      </c>
      <c r="X42" t="s">
        <v>2212</v>
      </c>
    </row>
    <row r="43" spans="1:24" x14ac:dyDescent="0.25">
      <c r="A43" t="s">
        <v>395</v>
      </c>
      <c r="B43" t="s">
        <v>208</v>
      </c>
      <c r="D43" t="s">
        <v>223</v>
      </c>
      <c r="E43" t="s">
        <v>394</v>
      </c>
      <c r="F43" t="s">
        <v>393</v>
      </c>
      <c r="G43" t="s">
        <v>392</v>
      </c>
      <c r="H43" t="s">
        <v>391</v>
      </c>
      <c r="I43" s="2">
        <v>5.49</v>
      </c>
      <c r="J43" t="s">
        <v>4</v>
      </c>
      <c r="K43" t="s">
        <v>390</v>
      </c>
      <c r="L43" t="s">
        <v>29</v>
      </c>
      <c r="M43" t="s">
        <v>389</v>
      </c>
      <c r="N43" t="s">
        <v>65</v>
      </c>
      <c r="O43">
        <v>675</v>
      </c>
      <c r="P43">
        <v>10</v>
      </c>
      <c r="Q43">
        <v>12</v>
      </c>
      <c r="R43">
        <v>1</v>
      </c>
      <c r="S43">
        <v>82</v>
      </c>
      <c r="T43" s="1">
        <v>25000</v>
      </c>
      <c r="U43">
        <v>65</v>
      </c>
      <c r="V43" t="s">
        <v>43</v>
      </c>
      <c r="W43">
        <v>65</v>
      </c>
      <c r="X43" t="s">
        <v>2212</v>
      </c>
    </row>
    <row r="44" spans="1:24" x14ac:dyDescent="0.25">
      <c r="A44" t="s">
        <v>388</v>
      </c>
      <c r="B44" t="s">
        <v>208</v>
      </c>
      <c r="D44" t="s">
        <v>207</v>
      </c>
      <c r="E44" t="s">
        <v>387</v>
      </c>
      <c r="F44" t="s">
        <v>386</v>
      </c>
      <c r="G44" t="s">
        <v>296</v>
      </c>
      <c r="H44" t="s">
        <v>385</v>
      </c>
      <c r="I44" s="2">
        <v>4.25</v>
      </c>
      <c r="J44" t="s">
        <v>4</v>
      </c>
      <c r="K44" t="s">
        <v>0</v>
      </c>
      <c r="L44" t="s">
        <v>293</v>
      </c>
      <c r="M44">
        <v>772832</v>
      </c>
      <c r="N44" t="s">
        <v>65</v>
      </c>
      <c r="O44">
        <v>650</v>
      </c>
      <c r="P44">
        <v>9</v>
      </c>
      <c r="Q44">
        <v>6</v>
      </c>
      <c r="R44">
        <v>1</v>
      </c>
      <c r="S44">
        <v>90</v>
      </c>
      <c r="T44" s="1">
        <v>25000</v>
      </c>
      <c r="U44">
        <v>65</v>
      </c>
      <c r="V44" t="s">
        <v>43</v>
      </c>
      <c r="W44">
        <v>65</v>
      </c>
      <c r="X44" t="s">
        <v>2212</v>
      </c>
    </row>
    <row r="45" spans="1:24" x14ac:dyDescent="0.25">
      <c r="A45" t="s">
        <v>384</v>
      </c>
      <c r="B45" t="s">
        <v>200</v>
      </c>
      <c r="D45" t="s">
        <v>383</v>
      </c>
      <c r="E45" t="s">
        <v>382</v>
      </c>
      <c r="F45" t="s">
        <v>381</v>
      </c>
      <c r="G45" t="s">
        <v>380</v>
      </c>
      <c r="H45" t="s">
        <v>379</v>
      </c>
      <c r="I45" s="2">
        <v>4.49</v>
      </c>
      <c r="J45" t="s">
        <v>294</v>
      </c>
      <c r="K45" t="s">
        <v>0</v>
      </c>
      <c r="L45" t="s">
        <v>275</v>
      </c>
      <c r="M45" t="s">
        <v>378</v>
      </c>
      <c r="N45" t="s">
        <v>377</v>
      </c>
      <c r="O45">
        <v>525</v>
      </c>
      <c r="P45">
        <v>7</v>
      </c>
      <c r="Q45">
        <v>20</v>
      </c>
      <c r="R45">
        <v>1</v>
      </c>
      <c r="S45">
        <v>90</v>
      </c>
      <c r="T45" s="1">
        <v>25000</v>
      </c>
      <c r="U45">
        <v>50</v>
      </c>
      <c r="V45" t="s">
        <v>193</v>
      </c>
      <c r="W45">
        <v>50</v>
      </c>
      <c r="X45" t="s">
        <v>2212</v>
      </c>
    </row>
    <row r="46" spans="1:24" x14ac:dyDescent="0.25">
      <c r="A46" t="s">
        <v>376</v>
      </c>
      <c r="B46" t="s">
        <v>208</v>
      </c>
      <c r="D46" t="s">
        <v>265</v>
      </c>
      <c r="E46" t="s">
        <v>375</v>
      </c>
      <c r="F46" t="s">
        <v>374</v>
      </c>
      <c r="G46" t="s">
        <v>373</v>
      </c>
      <c r="H46" t="s">
        <v>372</v>
      </c>
      <c r="I46" s="2">
        <v>8.66</v>
      </c>
      <c r="J46" t="s">
        <v>294</v>
      </c>
      <c r="K46" t="s">
        <v>0</v>
      </c>
      <c r="L46" t="s">
        <v>371</v>
      </c>
      <c r="M46" t="s">
        <v>370</v>
      </c>
      <c r="N46" t="s">
        <v>65</v>
      </c>
      <c r="O46">
        <v>670</v>
      </c>
      <c r="P46">
        <v>7</v>
      </c>
      <c r="Q46">
        <v>12</v>
      </c>
      <c r="R46">
        <v>1</v>
      </c>
      <c r="S46">
        <v>85</v>
      </c>
      <c r="T46" s="1">
        <v>25000</v>
      </c>
      <c r="U46">
        <v>65</v>
      </c>
      <c r="V46" t="s">
        <v>193</v>
      </c>
      <c r="W46">
        <v>65</v>
      </c>
      <c r="X46" t="s">
        <v>2212</v>
      </c>
    </row>
    <row r="47" spans="1:24" x14ac:dyDescent="0.25">
      <c r="A47" t="s">
        <v>369</v>
      </c>
      <c r="B47" t="s">
        <v>208</v>
      </c>
      <c r="D47" t="s">
        <v>265</v>
      </c>
      <c r="E47" t="s">
        <v>368</v>
      </c>
      <c r="F47" t="s">
        <v>367</v>
      </c>
      <c r="G47" t="s">
        <v>296</v>
      </c>
      <c r="H47" t="s">
        <v>366</v>
      </c>
      <c r="I47" s="2">
        <v>3.49</v>
      </c>
      <c r="J47" t="s">
        <v>294</v>
      </c>
      <c r="K47" t="s">
        <v>365</v>
      </c>
      <c r="L47" t="s">
        <v>66</v>
      </c>
      <c r="M47">
        <v>73956</v>
      </c>
      <c r="N47" t="s">
        <v>65</v>
      </c>
      <c r="O47">
        <v>650</v>
      </c>
      <c r="P47">
        <v>9</v>
      </c>
      <c r="Q47">
        <v>12</v>
      </c>
      <c r="R47">
        <v>1</v>
      </c>
      <c r="S47">
        <v>80</v>
      </c>
      <c r="T47" s="1">
        <v>11000</v>
      </c>
      <c r="U47">
        <v>65</v>
      </c>
      <c r="V47" t="s">
        <v>43</v>
      </c>
      <c r="W47">
        <v>65</v>
      </c>
      <c r="X47" t="s">
        <v>2212</v>
      </c>
    </row>
    <row r="48" spans="1:24" x14ac:dyDescent="0.25">
      <c r="A48" t="s">
        <v>364</v>
      </c>
      <c r="B48" t="s">
        <v>191</v>
      </c>
      <c r="D48" t="s">
        <v>216</v>
      </c>
      <c r="E48" t="s">
        <v>363</v>
      </c>
      <c r="F48" t="s">
        <v>362</v>
      </c>
      <c r="G48" t="s">
        <v>361</v>
      </c>
      <c r="H48" t="s">
        <v>360</v>
      </c>
      <c r="I48" s="2">
        <v>19.989999999999998</v>
      </c>
      <c r="J48" t="s">
        <v>4</v>
      </c>
      <c r="K48" t="s">
        <v>0</v>
      </c>
      <c r="L48" t="s">
        <v>240</v>
      </c>
      <c r="M48" t="s">
        <v>359</v>
      </c>
      <c r="N48" t="s">
        <v>184</v>
      </c>
      <c r="O48">
        <v>1750</v>
      </c>
      <c r="P48">
        <v>20</v>
      </c>
      <c r="Q48">
        <v>18</v>
      </c>
      <c r="R48">
        <v>1</v>
      </c>
      <c r="S48">
        <v>80</v>
      </c>
      <c r="T48" s="1">
        <v>25000</v>
      </c>
      <c r="U48">
        <v>120</v>
      </c>
      <c r="V48" t="s">
        <v>193</v>
      </c>
      <c r="W48">
        <v>120</v>
      </c>
      <c r="X48" t="s">
        <v>2212</v>
      </c>
    </row>
    <row r="49" spans="1:24" x14ac:dyDescent="0.25">
      <c r="A49" t="s">
        <v>358</v>
      </c>
      <c r="B49" t="s">
        <v>191</v>
      </c>
      <c r="D49" t="s">
        <v>216</v>
      </c>
      <c r="E49" t="s">
        <v>357</v>
      </c>
      <c r="F49" t="s">
        <v>356</v>
      </c>
      <c r="G49" t="s">
        <v>355</v>
      </c>
      <c r="H49" t="s">
        <v>354</v>
      </c>
      <c r="I49" s="2">
        <v>13.32</v>
      </c>
      <c r="J49" t="s">
        <v>4</v>
      </c>
      <c r="K49" t="s">
        <v>0</v>
      </c>
      <c r="L49" t="s">
        <v>240</v>
      </c>
      <c r="M49" t="s">
        <v>353</v>
      </c>
      <c r="N49" t="s">
        <v>1</v>
      </c>
      <c r="O49">
        <v>800</v>
      </c>
      <c r="P49">
        <v>13</v>
      </c>
      <c r="Q49">
        <v>18</v>
      </c>
      <c r="R49">
        <v>1</v>
      </c>
      <c r="S49">
        <v>83</v>
      </c>
      <c r="T49" s="1">
        <v>25000</v>
      </c>
      <c r="U49">
        <v>60</v>
      </c>
      <c r="V49" t="s">
        <v>43</v>
      </c>
      <c r="W49">
        <v>60</v>
      </c>
      <c r="X49" t="s">
        <v>2212</v>
      </c>
    </row>
    <row r="50" spans="1:24" x14ac:dyDescent="0.25">
      <c r="A50" t="s">
        <v>352</v>
      </c>
      <c r="B50" t="s">
        <v>200</v>
      </c>
      <c r="D50" t="s">
        <v>252</v>
      </c>
      <c r="E50" t="s">
        <v>351</v>
      </c>
      <c r="F50" t="s">
        <v>350</v>
      </c>
      <c r="G50" t="s">
        <v>249</v>
      </c>
      <c r="H50" t="s">
        <v>349</v>
      </c>
      <c r="I50" s="2">
        <v>6.19</v>
      </c>
      <c r="J50" t="s">
        <v>4</v>
      </c>
      <c r="K50" t="s">
        <v>0</v>
      </c>
      <c r="L50" t="s">
        <v>29</v>
      </c>
      <c r="M50" t="s">
        <v>348</v>
      </c>
      <c r="N50" t="s">
        <v>56</v>
      </c>
      <c r="O50">
        <v>700</v>
      </c>
      <c r="P50">
        <v>10</v>
      </c>
      <c r="Q50">
        <v>12</v>
      </c>
      <c r="R50">
        <v>1</v>
      </c>
      <c r="S50">
        <v>82</v>
      </c>
      <c r="T50" s="1">
        <v>25000</v>
      </c>
      <c r="U50">
        <v>65</v>
      </c>
      <c r="V50" t="s">
        <v>193</v>
      </c>
      <c r="W50">
        <v>65</v>
      </c>
      <c r="X50" t="s">
        <v>2212</v>
      </c>
    </row>
    <row r="51" spans="1:24" x14ac:dyDescent="0.25">
      <c r="A51" t="s">
        <v>347</v>
      </c>
      <c r="B51" t="s">
        <v>208</v>
      </c>
      <c r="D51" t="s">
        <v>223</v>
      </c>
      <c r="E51" t="s">
        <v>346</v>
      </c>
      <c r="F51" t="s">
        <v>345</v>
      </c>
      <c r="G51" t="s">
        <v>296</v>
      </c>
      <c r="H51" t="s">
        <v>344</v>
      </c>
      <c r="I51" s="2">
        <v>3.99</v>
      </c>
      <c r="J51" t="s">
        <v>294</v>
      </c>
      <c r="K51" t="s">
        <v>0</v>
      </c>
      <c r="L51" t="s">
        <v>343</v>
      </c>
      <c r="M51">
        <v>82070</v>
      </c>
      <c r="N51" t="s">
        <v>65</v>
      </c>
      <c r="O51">
        <v>650</v>
      </c>
      <c r="P51">
        <v>9</v>
      </c>
      <c r="Q51">
        <v>4</v>
      </c>
      <c r="R51">
        <v>1</v>
      </c>
      <c r="S51">
        <v>82</v>
      </c>
      <c r="T51" s="1">
        <v>15000</v>
      </c>
      <c r="U51">
        <v>65</v>
      </c>
      <c r="V51" t="s">
        <v>193</v>
      </c>
      <c r="W51">
        <v>65</v>
      </c>
      <c r="X51" t="s">
        <v>2212</v>
      </c>
    </row>
    <row r="52" spans="1:24" x14ac:dyDescent="0.25">
      <c r="A52" t="s">
        <v>342</v>
      </c>
      <c r="B52" t="s">
        <v>200</v>
      </c>
      <c r="D52" t="s">
        <v>199</v>
      </c>
      <c r="E52" t="s">
        <v>341</v>
      </c>
      <c r="F52" t="s">
        <v>340</v>
      </c>
      <c r="G52" t="s">
        <v>339</v>
      </c>
      <c r="H52" t="s">
        <v>338</v>
      </c>
      <c r="I52" s="2">
        <v>1.99</v>
      </c>
      <c r="J52" t="s">
        <v>294</v>
      </c>
      <c r="K52" t="s">
        <v>337</v>
      </c>
      <c r="L52" t="s">
        <v>66</v>
      </c>
      <c r="M52">
        <v>78696</v>
      </c>
      <c r="N52" t="s">
        <v>56</v>
      </c>
      <c r="O52">
        <v>325</v>
      </c>
      <c r="P52">
        <v>5</v>
      </c>
      <c r="Q52">
        <v>1</v>
      </c>
      <c r="R52">
        <v>1</v>
      </c>
      <c r="S52">
        <v>80</v>
      </c>
      <c r="T52" s="1">
        <v>25000</v>
      </c>
      <c r="U52">
        <v>45</v>
      </c>
      <c r="V52" t="s">
        <v>43</v>
      </c>
      <c r="W52">
        <v>45</v>
      </c>
      <c r="X52" t="s">
        <v>2212</v>
      </c>
    </row>
    <row r="53" spans="1:24" x14ac:dyDescent="0.25">
      <c r="A53" t="s">
        <v>336</v>
      </c>
      <c r="B53" t="s">
        <v>191</v>
      </c>
      <c r="D53" t="s">
        <v>216</v>
      </c>
      <c r="E53" t="s">
        <v>335</v>
      </c>
      <c r="F53" t="s">
        <v>334</v>
      </c>
      <c r="G53" t="s">
        <v>302</v>
      </c>
      <c r="H53" t="s">
        <v>333</v>
      </c>
      <c r="I53" s="2">
        <v>9.49</v>
      </c>
      <c r="J53" t="s">
        <v>4</v>
      </c>
      <c r="K53" t="s">
        <v>0</v>
      </c>
      <c r="L53" t="s">
        <v>275</v>
      </c>
      <c r="M53" t="s">
        <v>332</v>
      </c>
      <c r="N53" t="s">
        <v>184</v>
      </c>
      <c r="O53">
        <v>1100</v>
      </c>
      <c r="P53">
        <v>15</v>
      </c>
      <c r="Q53">
        <v>10</v>
      </c>
      <c r="R53">
        <v>1</v>
      </c>
      <c r="S53">
        <v>80</v>
      </c>
      <c r="T53" s="1">
        <v>25000</v>
      </c>
      <c r="U53">
        <v>85</v>
      </c>
      <c r="V53" t="s">
        <v>193</v>
      </c>
      <c r="W53">
        <v>85</v>
      </c>
      <c r="X53" t="s">
        <v>2212</v>
      </c>
    </row>
    <row r="54" spans="1:24" x14ac:dyDescent="0.25">
      <c r="A54" t="s">
        <v>331</v>
      </c>
      <c r="B54" t="s">
        <v>208</v>
      </c>
      <c r="D54" t="s">
        <v>207</v>
      </c>
      <c r="E54" t="s">
        <v>330</v>
      </c>
      <c r="F54" t="s">
        <v>329</v>
      </c>
      <c r="G54" t="s">
        <v>328</v>
      </c>
      <c r="H54" t="s">
        <v>327</v>
      </c>
      <c r="I54" s="2">
        <v>7.98</v>
      </c>
      <c r="J54" t="s">
        <v>4</v>
      </c>
      <c r="K54" t="s">
        <v>0</v>
      </c>
      <c r="L54" t="s">
        <v>225</v>
      </c>
      <c r="M54">
        <v>40773</v>
      </c>
      <c r="N54" t="s">
        <v>65</v>
      </c>
      <c r="O54">
        <v>710</v>
      </c>
      <c r="P54">
        <v>8</v>
      </c>
      <c r="Q54">
        <v>6</v>
      </c>
      <c r="R54">
        <v>1</v>
      </c>
      <c r="S54">
        <v>82</v>
      </c>
      <c r="T54" s="1">
        <v>25000</v>
      </c>
      <c r="U54">
        <v>65</v>
      </c>
      <c r="V54" t="s">
        <v>193</v>
      </c>
      <c r="W54">
        <v>65</v>
      </c>
      <c r="X54" t="s">
        <v>2212</v>
      </c>
    </row>
    <row r="55" spans="1:24" x14ac:dyDescent="0.25">
      <c r="A55" t="s">
        <v>326</v>
      </c>
      <c r="B55" t="s">
        <v>200</v>
      </c>
      <c r="D55" t="s">
        <v>237</v>
      </c>
      <c r="E55" t="s">
        <v>325</v>
      </c>
      <c r="F55" t="s">
        <v>324</v>
      </c>
      <c r="G55" t="s">
        <v>323</v>
      </c>
      <c r="H55" t="s">
        <v>322</v>
      </c>
      <c r="I55" s="2">
        <v>6.19</v>
      </c>
      <c r="J55" t="s">
        <v>4</v>
      </c>
      <c r="K55" t="s">
        <v>0</v>
      </c>
      <c r="L55" t="s">
        <v>29</v>
      </c>
      <c r="M55" t="s">
        <v>321</v>
      </c>
      <c r="N55" t="s">
        <v>56</v>
      </c>
      <c r="O55">
        <v>675</v>
      </c>
      <c r="P55">
        <v>10</v>
      </c>
      <c r="Q55">
        <v>12</v>
      </c>
      <c r="R55">
        <v>1</v>
      </c>
      <c r="S55">
        <v>82</v>
      </c>
      <c r="T55" s="1">
        <v>25000</v>
      </c>
      <c r="U55">
        <v>60</v>
      </c>
      <c r="V55" t="s">
        <v>193</v>
      </c>
      <c r="W55">
        <v>60</v>
      </c>
      <c r="X55" t="s">
        <v>2212</v>
      </c>
    </row>
    <row r="56" spans="1:24" x14ac:dyDescent="0.25">
      <c r="A56" t="s">
        <v>320</v>
      </c>
      <c r="B56" t="s">
        <v>208</v>
      </c>
      <c r="D56" t="s">
        <v>207</v>
      </c>
      <c r="E56" t="s">
        <v>319</v>
      </c>
      <c r="F56" t="s">
        <v>318</v>
      </c>
      <c r="G56" t="s">
        <v>317</v>
      </c>
      <c r="H56" t="s">
        <v>316</v>
      </c>
      <c r="I56" s="2">
        <v>6.99</v>
      </c>
      <c r="J56" t="s">
        <v>4</v>
      </c>
      <c r="K56" t="s">
        <v>0</v>
      </c>
      <c r="L56" t="s">
        <v>293</v>
      </c>
      <c r="M56">
        <v>772835</v>
      </c>
      <c r="N56" t="s">
        <v>65</v>
      </c>
      <c r="O56">
        <v>1050</v>
      </c>
      <c r="P56">
        <v>12</v>
      </c>
      <c r="Q56">
        <v>6</v>
      </c>
      <c r="R56">
        <v>1</v>
      </c>
      <c r="S56">
        <v>80</v>
      </c>
      <c r="T56" s="1">
        <v>25000</v>
      </c>
      <c r="U56">
        <v>85</v>
      </c>
      <c r="V56" t="s">
        <v>43</v>
      </c>
      <c r="W56">
        <v>85</v>
      </c>
      <c r="X56" t="s">
        <v>2212</v>
      </c>
    </row>
    <row r="57" spans="1:24" x14ac:dyDescent="0.25">
      <c r="A57" t="s">
        <v>315</v>
      </c>
      <c r="B57" t="s">
        <v>208</v>
      </c>
      <c r="D57" t="s">
        <v>207</v>
      </c>
      <c r="E57" t="s">
        <v>314</v>
      </c>
      <c r="F57" t="s">
        <v>313</v>
      </c>
      <c r="G57" t="s">
        <v>204</v>
      </c>
      <c r="H57" t="s">
        <v>312</v>
      </c>
      <c r="I57" s="2">
        <v>7.32</v>
      </c>
      <c r="J57" t="s">
        <v>4</v>
      </c>
      <c r="K57" t="s">
        <v>0</v>
      </c>
      <c r="L57" t="s">
        <v>29</v>
      </c>
      <c r="M57" t="s">
        <v>311</v>
      </c>
      <c r="N57" t="s">
        <v>65</v>
      </c>
      <c r="O57">
        <v>900</v>
      </c>
      <c r="P57">
        <v>12</v>
      </c>
      <c r="Q57">
        <v>12</v>
      </c>
      <c r="R57">
        <v>1</v>
      </c>
      <c r="S57">
        <v>82</v>
      </c>
      <c r="T57" s="1">
        <v>25000</v>
      </c>
      <c r="U57">
        <v>85</v>
      </c>
      <c r="V57" t="s">
        <v>193</v>
      </c>
      <c r="W57">
        <v>85</v>
      </c>
      <c r="X57" t="s">
        <v>2212</v>
      </c>
    </row>
    <row r="58" spans="1:24" x14ac:dyDescent="0.25">
      <c r="A58" t="s">
        <v>310</v>
      </c>
      <c r="B58" t="s">
        <v>208</v>
      </c>
      <c r="D58" t="s">
        <v>280</v>
      </c>
      <c r="E58" t="s">
        <v>309</v>
      </c>
      <c r="F58" t="s">
        <v>308</v>
      </c>
      <c r="G58" t="s">
        <v>220</v>
      </c>
      <c r="H58" t="s">
        <v>307</v>
      </c>
      <c r="I58" s="2">
        <v>5.99</v>
      </c>
      <c r="J58" t="s">
        <v>4</v>
      </c>
      <c r="K58" t="s">
        <v>0</v>
      </c>
      <c r="L58" t="s">
        <v>275</v>
      </c>
      <c r="M58" t="s">
        <v>306</v>
      </c>
      <c r="N58" t="s">
        <v>273</v>
      </c>
      <c r="O58">
        <v>800</v>
      </c>
      <c r="P58">
        <v>12</v>
      </c>
      <c r="Q58">
        <v>20</v>
      </c>
      <c r="R58">
        <v>1</v>
      </c>
      <c r="S58">
        <v>90</v>
      </c>
      <c r="T58" s="1">
        <v>25000</v>
      </c>
      <c r="U58">
        <v>65</v>
      </c>
      <c r="V58" t="s">
        <v>43</v>
      </c>
      <c r="W58">
        <v>65</v>
      </c>
      <c r="X58" t="s">
        <v>2212</v>
      </c>
    </row>
    <row r="59" spans="1:24" x14ac:dyDescent="0.25">
      <c r="A59" t="s">
        <v>305</v>
      </c>
      <c r="B59" t="s">
        <v>191</v>
      </c>
      <c r="D59" t="s">
        <v>245</v>
      </c>
      <c r="E59" t="s">
        <v>304</v>
      </c>
      <c r="F59" t="s">
        <v>303</v>
      </c>
      <c r="G59" t="s">
        <v>302</v>
      </c>
      <c r="H59" t="s">
        <v>301</v>
      </c>
      <c r="I59" s="2">
        <v>9.18</v>
      </c>
      <c r="J59" t="s">
        <v>4</v>
      </c>
      <c r="K59" t="s">
        <v>0</v>
      </c>
      <c r="L59" t="s">
        <v>300</v>
      </c>
      <c r="M59">
        <v>91352</v>
      </c>
      <c r="N59" t="s">
        <v>184</v>
      </c>
      <c r="O59">
        <v>1100</v>
      </c>
      <c r="P59">
        <v>15</v>
      </c>
      <c r="Q59">
        <v>24</v>
      </c>
      <c r="R59">
        <v>1</v>
      </c>
      <c r="S59">
        <v>81</v>
      </c>
      <c r="T59" s="1">
        <v>25000</v>
      </c>
      <c r="U59">
        <v>85</v>
      </c>
      <c r="V59" t="s">
        <v>193</v>
      </c>
      <c r="W59">
        <v>85</v>
      </c>
      <c r="X59" t="s">
        <v>2212</v>
      </c>
    </row>
    <row r="60" spans="1:24" x14ac:dyDescent="0.25">
      <c r="A60" t="s">
        <v>299</v>
      </c>
      <c r="B60" t="s">
        <v>208</v>
      </c>
      <c r="D60" t="s">
        <v>207</v>
      </c>
      <c r="E60" t="s">
        <v>298</v>
      </c>
      <c r="F60" t="s">
        <v>297</v>
      </c>
      <c r="G60" t="s">
        <v>296</v>
      </c>
      <c r="H60" t="s">
        <v>295</v>
      </c>
      <c r="I60" s="2">
        <v>3.99</v>
      </c>
      <c r="J60" t="s">
        <v>294</v>
      </c>
      <c r="K60" t="s">
        <v>0</v>
      </c>
      <c r="L60" t="s">
        <v>293</v>
      </c>
      <c r="M60">
        <v>773353</v>
      </c>
      <c r="N60" t="s">
        <v>65</v>
      </c>
      <c r="O60">
        <v>650</v>
      </c>
      <c r="P60">
        <v>9</v>
      </c>
      <c r="Q60">
        <v>12</v>
      </c>
      <c r="R60">
        <v>1</v>
      </c>
      <c r="S60">
        <v>80</v>
      </c>
      <c r="T60" s="1">
        <v>25000</v>
      </c>
      <c r="U60">
        <v>65</v>
      </c>
      <c r="V60" t="s">
        <v>43</v>
      </c>
      <c r="W60">
        <v>65</v>
      </c>
      <c r="X60" t="s">
        <v>2212</v>
      </c>
    </row>
    <row r="61" spans="1:24" x14ac:dyDescent="0.25">
      <c r="A61" t="s">
        <v>292</v>
      </c>
      <c r="B61" t="s">
        <v>200</v>
      </c>
      <c r="D61" t="s">
        <v>199</v>
      </c>
      <c r="E61" t="s">
        <v>291</v>
      </c>
      <c r="F61" t="s">
        <v>290</v>
      </c>
      <c r="G61" t="s">
        <v>289</v>
      </c>
      <c r="H61" t="s">
        <v>288</v>
      </c>
      <c r="I61" s="2">
        <v>5.99</v>
      </c>
      <c r="J61" t="s">
        <v>4</v>
      </c>
      <c r="K61" t="s">
        <v>0</v>
      </c>
      <c r="L61" t="s">
        <v>275</v>
      </c>
      <c r="M61" t="s">
        <v>287</v>
      </c>
      <c r="N61" t="s">
        <v>56</v>
      </c>
      <c r="O61">
        <v>500</v>
      </c>
      <c r="P61">
        <v>7</v>
      </c>
      <c r="Q61">
        <v>40</v>
      </c>
      <c r="R61">
        <v>1</v>
      </c>
      <c r="S61">
        <v>80</v>
      </c>
      <c r="T61" s="1">
        <v>25000</v>
      </c>
      <c r="U61">
        <v>45</v>
      </c>
      <c r="V61" t="s">
        <v>193</v>
      </c>
      <c r="W61">
        <v>45</v>
      </c>
      <c r="X61" t="s">
        <v>2212</v>
      </c>
    </row>
    <row r="62" spans="1:24" x14ac:dyDescent="0.25">
      <c r="A62" t="s">
        <v>286</v>
      </c>
      <c r="B62" t="s">
        <v>191</v>
      </c>
      <c r="D62" t="s">
        <v>216</v>
      </c>
      <c r="E62" t="s">
        <v>285</v>
      </c>
      <c r="F62" t="s">
        <v>284</v>
      </c>
      <c r="G62" t="s">
        <v>242</v>
      </c>
      <c r="H62" t="s">
        <v>283</v>
      </c>
      <c r="I62" s="2">
        <v>13.19</v>
      </c>
      <c r="J62" t="s">
        <v>4</v>
      </c>
      <c r="K62" t="s">
        <v>0</v>
      </c>
      <c r="L62" t="s">
        <v>240</v>
      </c>
      <c r="M62" t="s">
        <v>282</v>
      </c>
      <c r="N62" t="s">
        <v>1</v>
      </c>
      <c r="O62">
        <v>1100</v>
      </c>
      <c r="P62">
        <v>18</v>
      </c>
      <c r="Q62">
        <v>18</v>
      </c>
      <c r="R62">
        <v>1</v>
      </c>
      <c r="S62">
        <v>83</v>
      </c>
      <c r="T62" s="1">
        <v>25000</v>
      </c>
      <c r="U62">
        <v>75</v>
      </c>
      <c r="V62" t="s">
        <v>43</v>
      </c>
      <c r="W62">
        <v>75</v>
      </c>
      <c r="X62" t="s">
        <v>2212</v>
      </c>
    </row>
    <row r="63" spans="1:24" x14ac:dyDescent="0.25">
      <c r="A63" t="s">
        <v>281</v>
      </c>
      <c r="B63" t="s">
        <v>208</v>
      </c>
      <c r="D63" t="s">
        <v>280</v>
      </c>
      <c r="E63" t="s">
        <v>279</v>
      </c>
      <c r="F63" t="s">
        <v>278</v>
      </c>
      <c r="G63" t="s">
        <v>220</v>
      </c>
      <c r="H63" t="s">
        <v>277</v>
      </c>
      <c r="I63" s="2">
        <v>5.49</v>
      </c>
      <c r="J63" t="s">
        <v>4</v>
      </c>
      <c r="K63" t="s">
        <v>276</v>
      </c>
      <c r="L63" t="s">
        <v>275</v>
      </c>
      <c r="M63" t="s">
        <v>274</v>
      </c>
      <c r="N63" t="s">
        <v>273</v>
      </c>
      <c r="O63">
        <v>800</v>
      </c>
      <c r="P63">
        <v>12</v>
      </c>
      <c r="Q63">
        <v>20</v>
      </c>
      <c r="R63">
        <v>1</v>
      </c>
      <c r="S63">
        <v>90</v>
      </c>
      <c r="T63" s="1">
        <v>25000</v>
      </c>
      <c r="U63">
        <v>65</v>
      </c>
      <c r="V63" t="s">
        <v>43</v>
      </c>
      <c r="W63">
        <v>65</v>
      </c>
      <c r="X63" t="s">
        <v>2212</v>
      </c>
    </row>
    <row r="64" spans="1:24" x14ac:dyDescent="0.25">
      <c r="A64" t="s">
        <v>272</v>
      </c>
      <c r="B64" t="s">
        <v>200</v>
      </c>
      <c r="D64" t="s">
        <v>252</v>
      </c>
      <c r="E64" t="s">
        <v>271</v>
      </c>
      <c r="F64" t="s">
        <v>270</v>
      </c>
      <c r="G64" t="s">
        <v>269</v>
      </c>
      <c r="H64" t="s">
        <v>268</v>
      </c>
      <c r="I64" s="2">
        <v>5.71</v>
      </c>
      <c r="J64" t="s">
        <v>4</v>
      </c>
      <c r="K64" t="s">
        <v>0</v>
      </c>
      <c r="L64" t="s">
        <v>29</v>
      </c>
      <c r="M64" t="s">
        <v>267</v>
      </c>
      <c r="N64" t="s">
        <v>56</v>
      </c>
      <c r="O64">
        <v>530</v>
      </c>
      <c r="P64">
        <v>8</v>
      </c>
      <c r="Q64">
        <v>12</v>
      </c>
      <c r="R64">
        <v>1</v>
      </c>
      <c r="S64">
        <v>82</v>
      </c>
      <c r="T64" s="1">
        <v>25000</v>
      </c>
      <c r="U64">
        <v>50</v>
      </c>
      <c r="V64" t="s">
        <v>193</v>
      </c>
      <c r="W64">
        <v>50</v>
      </c>
      <c r="X64" t="s">
        <v>2212</v>
      </c>
    </row>
    <row r="65" spans="1:24" x14ac:dyDescent="0.25">
      <c r="A65" t="s">
        <v>266</v>
      </c>
      <c r="B65" t="s">
        <v>208</v>
      </c>
      <c r="D65" t="s">
        <v>265</v>
      </c>
      <c r="E65" t="s">
        <v>264</v>
      </c>
      <c r="F65" t="s">
        <v>263</v>
      </c>
      <c r="G65" t="s">
        <v>262</v>
      </c>
      <c r="H65" t="s">
        <v>261</v>
      </c>
      <c r="I65" s="2">
        <v>7.99</v>
      </c>
      <c r="J65" t="s">
        <v>4</v>
      </c>
      <c r="K65" t="s">
        <v>0</v>
      </c>
      <c r="L65" t="s">
        <v>29</v>
      </c>
      <c r="M65" t="s">
        <v>260</v>
      </c>
      <c r="N65" t="s">
        <v>65</v>
      </c>
      <c r="O65">
        <v>950</v>
      </c>
      <c r="P65">
        <v>12</v>
      </c>
      <c r="Q65">
        <v>12</v>
      </c>
      <c r="R65">
        <v>1</v>
      </c>
      <c r="S65">
        <v>80</v>
      </c>
      <c r="T65" s="1">
        <v>25000</v>
      </c>
      <c r="U65">
        <v>65</v>
      </c>
      <c r="V65" t="s">
        <v>43</v>
      </c>
      <c r="W65">
        <v>65</v>
      </c>
      <c r="X65" t="s">
        <v>2212</v>
      </c>
    </row>
    <row r="66" spans="1:24" x14ac:dyDescent="0.25">
      <c r="A66" t="s">
        <v>259</v>
      </c>
      <c r="B66" t="s">
        <v>191</v>
      </c>
      <c r="D66" t="s">
        <v>245</v>
      </c>
      <c r="E66" t="s">
        <v>258</v>
      </c>
      <c r="F66" t="s">
        <v>257</v>
      </c>
      <c r="G66" t="s">
        <v>256</v>
      </c>
      <c r="H66" t="s">
        <v>255</v>
      </c>
      <c r="I66" s="2">
        <v>11.49</v>
      </c>
      <c r="J66" t="s">
        <v>4</v>
      </c>
      <c r="K66" t="s">
        <v>0</v>
      </c>
      <c r="L66" t="s">
        <v>29</v>
      </c>
      <c r="M66" t="s">
        <v>254</v>
      </c>
      <c r="N66" t="s">
        <v>184</v>
      </c>
      <c r="O66">
        <v>875</v>
      </c>
      <c r="P66">
        <v>12</v>
      </c>
      <c r="Q66">
        <v>12</v>
      </c>
      <c r="R66">
        <v>1</v>
      </c>
      <c r="S66">
        <v>80</v>
      </c>
      <c r="T66" s="1">
        <v>25000</v>
      </c>
      <c r="U66">
        <v>65</v>
      </c>
      <c r="V66" t="s">
        <v>193</v>
      </c>
      <c r="W66">
        <v>65</v>
      </c>
      <c r="X66" t="s">
        <v>2212</v>
      </c>
    </row>
    <row r="67" spans="1:24" x14ac:dyDescent="0.25">
      <c r="A67" t="s">
        <v>253</v>
      </c>
      <c r="B67" t="s">
        <v>200</v>
      </c>
      <c r="D67" t="s">
        <v>252</v>
      </c>
      <c r="E67" t="s">
        <v>251</v>
      </c>
      <c r="F67" t="s">
        <v>250</v>
      </c>
      <c r="G67" t="s">
        <v>249</v>
      </c>
      <c r="H67" t="s">
        <v>248</v>
      </c>
      <c r="I67" s="2">
        <v>6.66</v>
      </c>
      <c r="J67" t="s">
        <v>4</v>
      </c>
      <c r="K67" t="s">
        <v>0</v>
      </c>
      <c r="L67" t="s">
        <v>29</v>
      </c>
      <c r="M67" t="s">
        <v>247</v>
      </c>
      <c r="N67" t="s">
        <v>56</v>
      </c>
      <c r="O67">
        <v>700</v>
      </c>
      <c r="P67">
        <v>10</v>
      </c>
      <c r="Q67">
        <v>12</v>
      </c>
      <c r="R67">
        <v>1</v>
      </c>
      <c r="S67">
        <v>82</v>
      </c>
      <c r="T67" s="1">
        <v>25000</v>
      </c>
      <c r="U67">
        <v>65</v>
      </c>
      <c r="V67" t="s">
        <v>193</v>
      </c>
      <c r="W67">
        <v>65</v>
      </c>
      <c r="X67" t="s">
        <v>2212</v>
      </c>
    </row>
    <row r="68" spans="1:24" x14ac:dyDescent="0.25">
      <c r="A68" t="s">
        <v>246</v>
      </c>
      <c r="B68" t="s">
        <v>191</v>
      </c>
      <c r="D68" t="s">
        <v>245</v>
      </c>
      <c r="E68" t="s">
        <v>244</v>
      </c>
      <c r="F68" t="s">
        <v>243</v>
      </c>
      <c r="G68" t="s">
        <v>242</v>
      </c>
      <c r="H68" t="s">
        <v>241</v>
      </c>
      <c r="I68" s="2">
        <v>13.85</v>
      </c>
      <c r="J68" t="s">
        <v>4</v>
      </c>
      <c r="K68" t="s">
        <v>0</v>
      </c>
      <c r="L68" t="s">
        <v>240</v>
      </c>
      <c r="M68" t="s">
        <v>239</v>
      </c>
      <c r="N68" t="s">
        <v>1</v>
      </c>
      <c r="O68">
        <v>1100</v>
      </c>
      <c r="P68">
        <v>18</v>
      </c>
      <c r="Q68">
        <v>18</v>
      </c>
      <c r="R68">
        <v>1</v>
      </c>
      <c r="S68">
        <v>82</v>
      </c>
      <c r="T68" s="1">
        <v>25000</v>
      </c>
      <c r="U68">
        <v>75</v>
      </c>
      <c r="V68" t="s">
        <v>43</v>
      </c>
      <c r="W68">
        <v>75</v>
      </c>
      <c r="X68" t="s">
        <v>2212</v>
      </c>
    </row>
    <row r="69" spans="1:24" x14ac:dyDescent="0.25">
      <c r="A69" t="s">
        <v>238</v>
      </c>
      <c r="B69" t="s">
        <v>200</v>
      </c>
      <c r="D69" t="s">
        <v>237</v>
      </c>
      <c r="E69" t="s">
        <v>236</v>
      </c>
      <c r="F69" t="s">
        <v>235</v>
      </c>
      <c r="G69" t="s">
        <v>234</v>
      </c>
      <c r="H69" t="s">
        <v>233</v>
      </c>
      <c r="I69" s="2">
        <v>3.25</v>
      </c>
      <c r="J69" t="s">
        <v>4</v>
      </c>
      <c r="K69" t="s">
        <v>0</v>
      </c>
      <c r="L69" t="s">
        <v>232</v>
      </c>
      <c r="M69">
        <v>597</v>
      </c>
      <c r="N69" t="s">
        <v>56</v>
      </c>
      <c r="O69">
        <v>540</v>
      </c>
      <c r="P69">
        <v>7</v>
      </c>
      <c r="Q69">
        <v>1</v>
      </c>
      <c r="R69">
        <v>1</v>
      </c>
      <c r="S69">
        <v>82</v>
      </c>
      <c r="T69" s="1">
        <v>25000</v>
      </c>
      <c r="U69">
        <v>50</v>
      </c>
      <c r="V69" t="s">
        <v>193</v>
      </c>
      <c r="W69">
        <v>50</v>
      </c>
      <c r="X69" t="s">
        <v>2212</v>
      </c>
    </row>
    <row r="70" spans="1:24" x14ac:dyDescent="0.25">
      <c r="A70" t="s">
        <v>231</v>
      </c>
      <c r="B70" t="s">
        <v>191</v>
      </c>
      <c r="D70" t="s">
        <v>230</v>
      </c>
      <c r="E70" t="s">
        <v>229</v>
      </c>
      <c r="F70" t="s">
        <v>228</v>
      </c>
      <c r="G70" t="s">
        <v>227</v>
      </c>
      <c r="H70" t="s">
        <v>226</v>
      </c>
      <c r="I70" s="2">
        <v>14.48</v>
      </c>
      <c r="J70" t="s">
        <v>4</v>
      </c>
      <c r="K70" t="s">
        <v>0</v>
      </c>
      <c r="L70" t="s">
        <v>225</v>
      </c>
      <c r="M70">
        <v>58002</v>
      </c>
      <c r="N70" t="s">
        <v>184</v>
      </c>
      <c r="O70">
        <v>735</v>
      </c>
      <c r="P70">
        <v>10.5</v>
      </c>
      <c r="Q70">
        <v>6</v>
      </c>
      <c r="R70">
        <v>1</v>
      </c>
      <c r="S70">
        <v>82</v>
      </c>
      <c r="T70" s="1">
        <v>25000</v>
      </c>
      <c r="U70">
        <v>65</v>
      </c>
      <c r="V70" t="s">
        <v>43</v>
      </c>
      <c r="W70">
        <v>65</v>
      </c>
      <c r="X70" t="s">
        <v>2212</v>
      </c>
    </row>
    <row r="71" spans="1:24" x14ac:dyDescent="0.25">
      <c r="A71" t="s">
        <v>224</v>
      </c>
      <c r="B71" t="s">
        <v>208</v>
      </c>
      <c r="D71" t="s">
        <v>223</v>
      </c>
      <c r="E71" t="s">
        <v>222</v>
      </c>
      <c r="F71" t="s">
        <v>221</v>
      </c>
      <c r="G71" t="s">
        <v>220</v>
      </c>
      <c r="H71" t="s">
        <v>219</v>
      </c>
      <c r="I71" s="2">
        <v>7.33</v>
      </c>
      <c r="J71" t="s">
        <v>4</v>
      </c>
      <c r="K71" t="s">
        <v>0</v>
      </c>
      <c r="L71" t="s">
        <v>29</v>
      </c>
      <c r="M71" t="s">
        <v>218</v>
      </c>
      <c r="N71" t="s">
        <v>65</v>
      </c>
      <c r="O71">
        <v>875</v>
      </c>
      <c r="P71">
        <v>12</v>
      </c>
      <c r="Q71">
        <v>12</v>
      </c>
      <c r="R71">
        <v>1</v>
      </c>
      <c r="S71">
        <v>80</v>
      </c>
      <c r="T71" s="1">
        <v>25000</v>
      </c>
      <c r="U71">
        <v>65</v>
      </c>
      <c r="V71" t="s">
        <v>43</v>
      </c>
      <c r="W71">
        <v>65</v>
      </c>
      <c r="X71" t="s">
        <v>2212</v>
      </c>
    </row>
    <row r="72" spans="1:24" x14ac:dyDescent="0.25">
      <c r="A72" t="s">
        <v>217</v>
      </c>
      <c r="B72" t="s">
        <v>191</v>
      </c>
      <c r="D72" t="s">
        <v>216</v>
      </c>
      <c r="E72" t="s">
        <v>215</v>
      </c>
      <c r="F72" t="s">
        <v>214</v>
      </c>
      <c r="G72" t="s">
        <v>213</v>
      </c>
      <c r="H72" t="s">
        <v>212</v>
      </c>
      <c r="I72" s="2">
        <v>10.99</v>
      </c>
      <c r="J72" t="s">
        <v>4</v>
      </c>
      <c r="K72" t="s">
        <v>0</v>
      </c>
      <c r="L72" t="s">
        <v>211</v>
      </c>
      <c r="M72" t="s">
        <v>210</v>
      </c>
      <c r="N72" t="s">
        <v>184</v>
      </c>
      <c r="O72">
        <v>940</v>
      </c>
      <c r="P72">
        <v>15</v>
      </c>
      <c r="Q72">
        <v>12</v>
      </c>
      <c r="R72">
        <v>1</v>
      </c>
      <c r="S72">
        <v>90</v>
      </c>
      <c r="T72" s="1">
        <v>25000</v>
      </c>
      <c r="U72">
        <v>75</v>
      </c>
      <c r="V72" t="s">
        <v>193</v>
      </c>
      <c r="W72">
        <v>75</v>
      </c>
      <c r="X72" t="s">
        <v>2212</v>
      </c>
    </row>
    <row r="73" spans="1:24" x14ac:dyDescent="0.25">
      <c r="A73" t="s">
        <v>209</v>
      </c>
      <c r="B73" t="s">
        <v>208</v>
      </c>
      <c r="D73" t="s">
        <v>207</v>
      </c>
      <c r="E73" t="s">
        <v>206</v>
      </c>
      <c r="F73" t="s">
        <v>205</v>
      </c>
      <c r="G73" t="s">
        <v>204</v>
      </c>
      <c r="H73" t="s">
        <v>203</v>
      </c>
      <c r="I73" s="2">
        <v>8.1999999999999993</v>
      </c>
      <c r="J73" t="s">
        <v>4</v>
      </c>
      <c r="K73" t="s">
        <v>0</v>
      </c>
      <c r="L73" t="s">
        <v>29</v>
      </c>
      <c r="M73" t="s">
        <v>202</v>
      </c>
      <c r="N73" t="s">
        <v>65</v>
      </c>
      <c r="O73">
        <v>900</v>
      </c>
      <c r="P73">
        <v>12</v>
      </c>
      <c r="Q73">
        <v>12</v>
      </c>
      <c r="R73">
        <v>1</v>
      </c>
      <c r="S73">
        <v>82</v>
      </c>
      <c r="T73" s="1">
        <v>25000</v>
      </c>
      <c r="U73">
        <v>65</v>
      </c>
      <c r="V73" t="s">
        <v>193</v>
      </c>
      <c r="W73">
        <v>65</v>
      </c>
      <c r="X73" t="s">
        <v>2212</v>
      </c>
    </row>
    <row r="74" spans="1:24" x14ac:dyDescent="0.25">
      <c r="A74" t="s">
        <v>201</v>
      </c>
      <c r="B74" t="s">
        <v>200</v>
      </c>
      <c r="D74" t="s">
        <v>199</v>
      </c>
      <c r="E74" t="s">
        <v>198</v>
      </c>
      <c r="F74" t="s">
        <v>197</v>
      </c>
      <c r="G74" t="s">
        <v>196</v>
      </c>
      <c r="H74" t="s">
        <v>195</v>
      </c>
      <c r="I74" s="2">
        <v>6.19</v>
      </c>
      <c r="J74" t="s">
        <v>4</v>
      </c>
      <c r="K74" t="s">
        <v>0</v>
      </c>
      <c r="L74" t="s">
        <v>29</v>
      </c>
      <c r="M74" t="s">
        <v>194</v>
      </c>
      <c r="N74" t="s">
        <v>56</v>
      </c>
      <c r="O74">
        <v>650</v>
      </c>
      <c r="P74">
        <v>10</v>
      </c>
      <c r="Q74">
        <v>12</v>
      </c>
      <c r="R74">
        <v>1</v>
      </c>
      <c r="S74">
        <v>82</v>
      </c>
      <c r="T74" s="1">
        <v>25000</v>
      </c>
      <c r="U74">
        <v>65</v>
      </c>
      <c r="V74" t="s">
        <v>193</v>
      </c>
      <c r="W74">
        <v>65</v>
      </c>
      <c r="X74" t="s">
        <v>2212</v>
      </c>
    </row>
    <row r="75" spans="1:24" x14ac:dyDescent="0.25">
      <c r="A75" t="s">
        <v>192</v>
      </c>
      <c r="B75" t="s">
        <v>191</v>
      </c>
      <c r="D75" t="s">
        <v>190</v>
      </c>
      <c r="E75" t="s">
        <v>189</v>
      </c>
      <c r="F75" t="s">
        <v>188</v>
      </c>
      <c r="G75" t="s">
        <v>187</v>
      </c>
      <c r="H75" t="s">
        <v>186</v>
      </c>
      <c r="I75" s="2">
        <v>11.23</v>
      </c>
      <c r="J75" t="s">
        <v>4</v>
      </c>
      <c r="K75" t="s">
        <v>0</v>
      </c>
      <c r="L75" t="s">
        <v>29</v>
      </c>
      <c r="M75" t="s">
        <v>185</v>
      </c>
      <c r="N75" t="s">
        <v>184</v>
      </c>
      <c r="O75">
        <v>680</v>
      </c>
      <c r="P75">
        <v>12</v>
      </c>
      <c r="Q75">
        <v>12</v>
      </c>
      <c r="R75">
        <v>1</v>
      </c>
      <c r="S75">
        <v>82</v>
      </c>
      <c r="T75" s="1">
        <v>25000</v>
      </c>
      <c r="U75">
        <v>85</v>
      </c>
      <c r="V75" t="s">
        <v>0</v>
      </c>
      <c r="W75">
        <v>85</v>
      </c>
      <c r="X75" t="s">
        <v>2212</v>
      </c>
    </row>
  </sheetData>
  <autoFilter ref="A1:X75"/>
  <hyperlinks>
    <hyperlink ref="B2" r:id="rId1"/>
    <hyperlink ref="D2" r:id="rId2"/>
    <hyperlink ref="D4" r:id="rId3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R3"/>
  <sheetViews>
    <sheetView topLeftCell="E1" workbookViewId="0">
      <selection activeCell="H16" sqref="H16"/>
    </sheetView>
  </sheetViews>
  <sheetFormatPr defaultRowHeight="15" x14ac:dyDescent="0.25"/>
  <cols>
    <col min="5" max="5" width="64.5703125" bestFit="1" customWidth="1"/>
    <col min="6" max="6" width="12.28515625" bestFit="1" customWidth="1"/>
    <col min="7" max="7" width="15.85546875" bestFit="1" customWidth="1"/>
    <col min="8" max="8" width="33.140625" bestFit="1" customWidth="1"/>
    <col min="9" max="9" width="14.7109375" bestFit="1" customWidth="1"/>
    <col min="10" max="10" width="8.140625" bestFit="1" customWidth="1"/>
    <col min="11" max="11" width="13.28515625" bestFit="1" customWidth="1"/>
    <col min="12" max="12" width="18.85546875" bestFit="1" customWidth="1"/>
    <col min="13" max="13" width="16.140625" bestFit="1" customWidth="1"/>
    <col min="14" max="14" width="16" bestFit="1" customWidth="1"/>
    <col min="15" max="15" width="10.28515625" bestFit="1" customWidth="1"/>
    <col min="16" max="16" width="11" bestFit="1" customWidth="1"/>
  </cols>
  <sheetData>
    <row r="1" spans="1:18" x14ac:dyDescent="0.25">
      <c r="A1" t="s">
        <v>183</v>
      </c>
      <c r="B1" t="s">
        <v>182</v>
      </c>
      <c r="C1" t="s">
        <v>774</v>
      </c>
      <c r="D1" t="s">
        <v>773</v>
      </c>
      <c r="E1" t="s">
        <v>179</v>
      </c>
      <c r="F1" s="6" t="s">
        <v>175</v>
      </c>
      <c r="G1" t="s">
        <v>1985</v>
      </c>
      <c r="H1" t="s">
        <v>1984</v>
      </c>
      <c r="I1" s="6" t="s">
        <v>1983</v>
      </c>
      <c r="J1" s="6" t="s">
        <v>168</v>
      </c>
      <c r="K1" s="6" t="s">
        <v>167</v>
      </c>
      <c r="L1" t="s">
        <v>1982</v>
      </c>
      <c r="M1" t="s">
        <v>165</v>
      </c>
      <c r="N1" s="6" t="s">
        <v>1981</v>
      </c>
      <c r="O1" t="s">
        <v>170</v>
      </c>
      <c r="P1" t="s">
        <v>1980</v>
      </c>
      <c r="Q1" s="6" t="s">
        <v>2196</v>
      </c>
      <c r="R1" s="6" t="s">
        <v>2198</v>
      </c>
    </row>
    <row r="2" spans="1:18" x14ac:dyDescent="0.25">
      <c r="A2" t="s">
        <v>1979</v>
      </c>
      <c r="B2" t="s">
        <v>1972</v>
      </c>
      <c r="C2" s="3" t="s">
        <v>1978</v>
      </c>
      <c r="D2" t="s">
        <v>1977</v>
      </c>
      <c r="E2" t="s">
        <v>1976</v>
      </c>
      <c r="F2" s="2">
        <v>15.38</v>
      </c>
      <c r="G2" t="s">
        <v>1975</v>
      </c>
      <c r="H2" t="s">
        <v>1974</v>
      </c>
      <c r="I2" t="s">
        <v>65</v>
      </c>
      <c r="J2">
        <v>15</v>
      </c>
      <c r="K2">
        <v>6</v>
      </c>
      <c r="L2" t="s">
        <v>1968</v>
      </c>
      <c r="M2">
        <v>10000</v>
      </c>
      <c r="N2">
        <v>65</v>
      </c>
      <c r="O2" t="s">
        <v>631</v>
      </c>
      <c r="P2" t="s">
        <v>0</v>
      </c>
      <c r="R2">
        <v>750</v>
      </c>
    </row>
    <row r="3" spans="1:18" x14ac:dyDescent="0.25">
      <c r="A3" t="s">
        <v>1973</v>
      </c>
      <c r="B3" t="s">
        <v>1972</v>
      </c>
      <c r="C3" t="s">
        <v>1970</v>
      </c>
      <c r="D3" t="s">
        <v>1971</v>
      </c>
      <c r="E3" t="s">
        <v>1970</v>
      </c>
      <c r="F3" s="2">
        <v>10.98</v>
      </c>
      <c r="G3" t="s">
        <v>0</v>
      </c>
      <c r="H3" t="s">
        <v>1969</v>
      </c>
      <c r="I3" t="s">
        <v>184</v>
      </c>
      <c r="J3">
        <v>18</v>
      </c>
      <c r="K3">
        <v>2</v>
      </c>
      <c r="L3" t="s">
        <v>1968</v>
      </c>
      <c r="M3">
        <v>8000</v>
      </c>
      <c r="N3">
        <v>75</v>
      </c>
      <c r="O3" t="s">
        <v>631</v>
      </c>
      <c r="P3" t="s">
        <v>0</v>
      </c>
      <c r="R3">
        <v>950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AD19"/>
  <sheetViews>
    <sheetView topLeftCell="D1" workbookViewId="0">
      <selection activeCell="L15" sqref="L15"/>
    </sheetView>
  </sheetViews>
  <sheetFormatPr defaultColWidth="9.140625" defaultRowHeight="15" x14ac:dyDescent="0.25"/>
  <cols>
    <col min="1" max="6" width="9.140625" style="3"/>
    <col min="7" max="7" width="14.5703125" style="3" bestFit="1" customWidth="1"/>
    <col min="8" max="8" width="33.140625" style="3" customWidth="1"/>
    <col min="9" max="11" width="9.140625" style="3"/>
    <col min="12" max="12" width="12.5703125" style="3" customWidth="1"/>
    <col min="13" max="19" width="9.140625" style="3"/>
    <col min="20" max="20" width="21.140625" style="3" bestFit="1" customWidth="1"/>
    <col min="21" max="21" width="23.140625" style="3" bestFit="1" customWidth="1"/>
    <col min="22" max="22" width="12.7109375" style="3" bestFit="1" customWidth="1"/>
    <col min="23" max="23" width="21.140625" style="3" bestFit="1" customWidth="1"/>
    <col min="24" max="24" width="21.5703125" style="3" bestFit="1" customWidth="1"/>
    <col min="25" max="25" width="20.5703125" style="3" bestFit="1" customWidth="1"/>
    <col min="26" max="26" width="13.140625" style="3" bestFit="1" customWidth="1"/>
    <col min="27" max="27" width="27.5703125" style="3" bestFit="1" customWidth="1"/>
    <col min="28" max="28" width="16.5703125" style="3" bestFit="1" customWidth="1"/>
    <col min="29" max="29" width="17.5703125" style="3" bestFit="1" customWidth="1"/>
    <col min="30" max="30" width="20.42578125" style="3" customWidth="1"/>
    <col min="31" max="16384" width="9.140625" style="3"/>
  </cols>
  <sheetData>
    <row r="1" spans="1:30" x14ac:dyDescent="0.25">
      <c r="A1" s="3" t="s">
        <v>183</v>
      </c>
      <c r="B1" s="3" t="s">
        <v>182</v>
      </c>
      <c r="C1" s="3" t="s">
        <v>774</v>
      </c>
      <c r="D1" s="3" t="s">
        <v>773</v>
      </c>
      <c r="E1" s="3" t="s">
        <v>179</v>
      </c>
      <c r="F1" s="3" t="s">
        <v>172</v>
      </c>
      <c r="G1" s="11" t="s">
        <v>175</v>
      </c>
      <c r="H1" s="3" t="s">
        <v>174</v>
      </c>
      <c r="I1" s="3" t="s">
        <v>772</v>
      </c>
      <c r="J1" s="3" t="s">
        <v>771</v>
      </c>
      <c r="K1" s="3" t="s">
        <v>770</v>
      </c>
      <c r="L1" s="3" t="s">
        <v>769</v>
      </c>
      <c r="M1" s="3" t="s">
        <v>768</v>
      </c>
      <c r="N1" s="3" t="s">
        <v>767</v>
      </c>
      <c r="O1" s="11" t="s">
        <v>766</v>
      </c>
      <c r="P1" s="3" t="s">
        <v>765</v>
      </c>
      <c r="Q1" s="3" t="s">
        <v>642</v>
      </c>
      <c r="R1" s="3" t="s">
        <v>764</v>
      </c>
      <c r="S1" s="3" t="s">
        <v>763</v>
      </c>
      <c r="T1" s="3" t="s">
        <v>762</v>
      </c>
      <c r="U1" s="11" t="s">
        <v>761</v>
      </c>
      <c r="V1" s="3" t="s">
        <v>760</v>
      </c>
      <c r="W1" s="3" t="s">
        <v>759</v>
      </c>
      <c r="X1" s="11" t="s">
        <v>758</v>
      </c>
      <c r="Y1" s="11" t="s">
        <v>757</v>
      </c>
      <c r="Z1" s="3" t="s">
        <v>756</v>
      </c>
      <c r="AA1" s="3" t="s">
        <v>755</v>
      </c>
      <c r="AC1" s="11" t="s">
        <v>754</v>
      </c>
      <c r="AD1" s="11" t="s">
        <v>753</v>
      </c>
    </row>
    <row r="2" spans="1:30" x14ac:dyDescent="0.25">
      <c r="A2" s="3" t="s">
        <v>752</v>
      </c>
      <c r="B2" s="3" t="s">
        <v>638</v>
      </c>
      <c r="C2" s="3" t="s">
        <v>751</v>
      </c>
      <c r="D2" s="3" t="s">
        <v>750</v>
      </c>
      <c r="E2" s="3" t="s">
        <v>749</v>
      </c>
      <c r="F2" s="3" t="s">
        <v>653</v>
      </c>
      <c r="G2" s="4">
        <v>671</v>
      </c>
      <c r="H2" s="3" t="s">
        <v>748</v>
      </c>
      <c r="I2" s="3" t="s">
        <v>747</v>
      </c>
      <c r="J2" s="3">
        <v>205487746</v>
      </c>
      <c r="K2" s="3">
        <v>2700</v>
      </c>
      <c r="L2" s="3">
        <v>10000</v>
      </c>
      <c r="M2" s="3" t="s">
        <v>631</v>
      </c>
      <c r="N2" s="3" t="s">
        <v>659</v>
      </c>
      <c r="O2" s="3">
        <v>82</v>
      </c>
      <c r="P2" s="3" t="s">
        <v>626</v>
      </c>
      <c r="Q2" s="3" t="s">
        <v>642</v>
      </c>
      <c r="S2" s="3" t="s">
        <v>628</v>
      </c>
      <c r="T2" s="3" t="s">
        <v>650</v>
      </c>
      <c r="U2" s="3" t="s">
        <v>56</v>
      </c>
      <c r="V2" s="3" t="s">
        <v>626</v>
      </c>
      <c r="W2" s="3" t="s">
        <v>625</v>
      </c>
      <c r="X2" s="3">
        <v>530</v>
      </c>
      <c r="Y2" s="3">
        <v>1</v>
      </c>
      <c r="Z2" s="3" t="s">
        <v>624</v>
      </c>
      <c r="AA2" s="3" t="s">
        <v>658</v>
      </c>
      <c r="AC2" s="3">
        <v>14</v>
      </c>
      <c r="AD2" s="3">
        <v>50</v>
      </c>
    </row>
    <row r="3" spans="1:30" x14ac:dyDescent="0.25">
      <c r="A3" s="3" t="s">
        <v>746</v>
      </c>
      <c r="B3" s="3" t="s">
        <v>638</v>
      </c>
      <c r="C3" s="3" t="s">
        <v>745</v>
      </c>
      <c r="D3" s="3" t="s">
        <v>744</v>
      </c>
      <c r="E3" s="3" t="s">
        <v>743</v>
      </c>
      <c r="F3" s="3" t="s">
        <v>653</v>
      </c>
      <c r="G3" s="4">
        <v>488</v>
      </c>
      <c r="H3" s="3" t="s">
        <v>742</v>
      </c>
      <c r="I3" s="3" t="s">
        <v>741</v>
      </c>
      <c r="J3" s="3">
        <v>203249957</v>
      </c>
      <c r="K3" s="3">
        <v>2700</v>
      </c>
      <c r="L3" s="3">
        <v>8000</v>
      </c>
      <c r="M3" s="3" t="s">
        <v>631</v>
      </c>
      <c r="N3" s="3" t="s">
        <v>630</v>
      </c>
      <c r="O3" s="3">
        <v>82</v>
      </c>
      <c r="P3" s="3" t="s">
        <v>626</v>
      </c>
      <c r="Q3" s="3" t="s">
        <v>642</v>
      </c>
      <c r="S3" s="3" t="s">
        <v>628</v>
      </c>
      <c r="T3" s="3" t="s">
        <v>650</v>
      </c>
      <c r="U3" s="3" t="s">
        <v>27</v>
      </c>
      <c r="V3" s="3" t="s">
        <v>626</v>
      </c>
      <c r="W3" s="3" t="s">
        <v>625</v>
      </c>
      <c r="X3" s="3">
        <v>640</v>
      </c>
      <c r="Y3" s="3">
        <v>2</v>
      </c>
      <c r="AA3" s="3" t="s">
        <v>623</v>
      </c>
      <c r="AB3" s="3" t="s">
        <v>622</v>
      </c>
      <c r="AC3" s="3">
        <v>14</v>
      </c>
      <c r="AD3" s="3">
        <v>65</v>
      </c>
    </row>
    <row r="4" spans="1:30" x14ac:dyDescent="0.25">
      <c r="A4" s="3" t="s">
        <v>740</v>
      </c>
      <c r="B4" s="3" t="s">
        <v>638</v>
      </c>
      <c r="C4" s="3" t="s">
        <v>739</v>
      </c>
      <c r="D4" s="3" t="s">
        <v>738</v>
      </c>
      <c r="E4" s="3" t="s">
        <v>737</v>
      </c>
      <c r="F4" s="3" t="s">
        <v>653</v>
      </c>
      <c r="G4" s="4">
        <v>488</v>
      </c>
      <c r="H4" s="3" t="s">
        <v>736</v>
      </c>
      <c r="I4" s="3" t="s">
        <v>735</v>
      </c>
      <c r="J4" s="3">
        <v>205487815</v>
      </c>
      <c r="K4" s="3">
        <v>2700</v>
      </c>
      <c r="L4" s="3">
        <v>10000</v>
      </c>
      <c r="M4" s="3" t="s">
        <v>631</v>
      </c>
      <c r="N4" s="3" t="s">
        <v>659</v>
      </c>
      <c r="O4" s="3">
        <v>82</v>
      </c>
      <c r="P4" s="3" t="s">
        <v>626</v>
      </c>
      <c r="Q4" s="3" t="s">
        <v>642</v>
      </c>
      <c r="S4" s="3" t="s">
        <v>628</v>
      </c>
      <c r="T4" s="3" t="s">
        <v>650</v>
      </c>
      <c r="U4" s="3" t="s">
        <v>65</v>
      </c>
      <c r="V4" s="3" t="s">
        <v>626</v>
      </c>
      <c r="W4" s="3" t="s">
        <v>625</v>
      </c>
      <c r="X4" s="3">
        <v>650</v>
      </c>
      <c r="Y4" s="3">
        <v>2</v>
      </c>
      <c r="Z4" s="3" t="s">
        <v>624</v>
      </c>
      <c r="AA4" s="3" t="s">
        <v>658</v>
      </c>
      <c r="AB4" s="3" t="s">
        <v>622</v>
      </c>
      <c r="AC4" s="3">
        <v>15</v>
      </c>
      <c r="AD4" s="3">
        <v>65</v>
      </c>
    </row>
    <row r="5" spans="1:30" x14ac:dyDescent="0.25">
      <c r="A5" s="3" t="s">
        <v>734</v>
      </c>
      <c r="B5" s="3" t="s">
        <v>638</v>
      </c>
      <c r="C5" s="3" t="s">
        <v>733</v>
      </c>
      <c r="D5" s="3" t="s">
        <v>732</v>
      </c>
      <c r="E5" s="3" t="s">
        <v>731</v>
      </c>
      <c r="F5" s="3" t="s">
        <v>653</v>
      </c>
      <c r="G5" s="4">
        <v>1141</v>
      </c>
      <c r="H5" s="3" t="s">
        <v>730</v>
      </c>
      <c r="I5" s="3" t="s">
        <v>729</v>
      </c>
      <c r="J5" s="3">
        <v>205487736</v>
      </c>
      <c r="K5" s="3">
        <v>2700</v>
      </c>
      <c r="L5" s="3">
        <v>10000</v>
      </c>
      <c r="M5" s="3" t="s">
        <v>631</v>
      </c>
      <c r="N5" s="3" t="s">
        <v>659</v>
      </c>
      <c r="O5" s="3">
        <v>82</v>
      </c>
      <c r="P5" s="3" t="s">
        <v>626</v>
      </c>
      <c r="Q5" s="3" t="s">
        <v>642</v>
      </c>
      <c r="S5" s="3" t="s">
        <v>628</v>
      </c>
      <c r="T5" s="3" t="s">
        <v>650</v>
      </c>
      <c r="U5" s="3" t="s">
        <v>65</v>
      </c>
      <c r="V5" s="3" t="s">
        <v>626</v>
      </c>
      <c r="W5" s="3" t="s">
        <v>625</v>
      </c>
      <c r="X5" s="3">
        <v>650</v>
      </c>
      <c r="Y5" s="3">
        <v>2</v>
      </c>
      <c r="Z5" s="3" t="s">
        <v>624</v>
      </c>
      <c r="AA5" s="3" t="s">
        <v>658</v>
      </c>
      <c r="AB5" s="3" t="s">
        <v>622</v>
      </c>
      <c r="AC5" s="3">
        <v>15</v>
      </c>
      <c r="AD5" s="3">
        <v>65</v>
      </c>
    </row>
    <row r="6" spans="1:30" x14ac:dyDescent="0.25">
      <c r="A6" s="3" t="s">
        <v>728</v>
      </c>
      <c r="B6" s="3" t="s">
        <v>638</v>
      </c>
      <c r="C6" s="3" t="s">
        <v>727</v>
      </c>
      <c r="D6" s="3" t="s">
        <v>726</v>
      </c>
      <c r="E6" s="3" t="s">
        <v>725</v>
      </c>
      <c r="F6" s="3" t="s">
        <v>634</v>
      </c>
      <c r="G6" s="4">
        <v>988</v>
      </c>
      <c r="H6" s="3" t="s">
        <v>724</v>
      </c>
      <c r="I6" s="3" t="s">
        <v>723</v>
      </c>
      <c r="J6" s="3">
        <v>204498130</v>
      </c>
      <c r="K6" s="3">
        <v>4100</v>
      </c>
      <c r="L6" s="3">
        <v>8000</v>
      </c>
      <c r="M6" s="3" t="s">
        <v>631</v>
      </c>
      <c r="N6" s="3" t="s">
        <v>659</v>
      </c>
      <c r="O6" s="3">
        <v>82</v>
      </c>
      <c r="P6" s="3" t="s">
        <v>722</v>
      </c>
      <c r="Q6" s="3" t="s">
        <v>642</v>
      </c>
      <c r="S6" s="3" t="s">
        <v>628</v>
      </c>
      <c r="T6" s="3" t="s">
        <v>640</v>
      </c>
      <c r="U6" s="3" t="s">
        <v>27</v>
      </c>
      <c r="V6" s="3" t="s">
        <v>721</v>
      </c>
      <c r="W6" s="3" t="s">
        <v>625</v>
      </c>
      <c r="X6" s="3">
        <v>750</v>
      </c>
      <c r="Y6" s="3">
        <v>1</v>
      </c>
      <c r="Z6" s="3" t="s">
        <v>624</v>
      </c>
      <c r="AA6" s="3" t="s">
        <v>658</v>
      </c>
      <c r="AB6" s="3" t="s">
        <v>622</v>
      </c>
      <c r="AC6" s="3">
        <v>15</v>
      </c>
      <c r="AD6" s="3">
        <v>75</v>
      </c>
    </row>
    <row r="7" spans="1:30" x14ac:dyDescent="0.25">
      <c r="A7" s="3" t="s">
        <v>720</v>
      </c>
      <c r="B7" s="3" t="s">
        <v>638</v>
      </c>
      <c r="C7" s="3" t="s">
        <v>719</v>
      </c>
      <c r="D7" s="3" t="s">
        <v>718</v>
      </c>
      <c r="E7" s="3" t="s">
        <v>717</v>
      </c>
      <c r="F7" s="3" t="s">
        <v>634</v>
      </c>
      <c r="G7" s="4">
        <v>829</v>
      </c>
      <c r="H7" s="3" t="s">
        <v>716</v>
      </c>
      <c r="I7" s="3" t="s">
        <v>715</v>
      </c>
      <c r="J7" s="3">
        <v>100671132</v>
      </c>
      <c r="K7" s="3">
        <v>2700</v>
      </c>
      <c r="L7" s="3">
        <v>8000</v>
      </c>
      <c r="M7" s="3" t="s">
        <v>631</v>
      </c>
      <c r="N7" s="3" t="s">
        <v>630</v>
      </c>
      <c r="O7" s="3">
        <v>82</v>
      </c>
      <c r="P7" s="3" t="s">
        <v>626</v>
      </c>
      <c r="Q7" s="3" t="s">
        <v>629</v>
      </c>
      <c r="S7" s="3" t="s">
        <v>628</v>
      </c>
      <c r="T7" s="3" t="s">
        <v>640</v>
      </c>
      <c r="U7" s="3" t="s">
        <v>27</v>
      </c>
      <c r="V7" s="3" t="s">
        <v>626</v>
      </c>
      <c r="W7" s="3" t="s">
        <v>625</v>
      </c>
      <c r="X7" s="3">
        <v>750</v>
      </c>
      <c r="Y7" s="3">
        <v>2</v>
      </c>
      <c r="Z7" s="3" t="s">
        <v>624</v>
      </c>
      <c r="AA7" s="3" t="s">
        <v>623</v>
      </c>
      <c r="AB7" s="3" t="s">
        <v>622</v>
      </c>
      <c r="AC7" s="3">
        <v>16</v>
      </c>
      <c r="AD7" s="3">
        <v>75</v>
      </c>
    </row>
    <row r="8" spans="1:30" x14ac:dyDescent="0.25">
      <c r="A8" s="3" t="s">
        <v>714</v>
      </c>
      <c r="B8" s="3" t="s">
        <v>638</v>
      </c>
      <c r="C8" s="3" t="s">
        <v>713</v>
      </c>
      <c r="D8" s="3" t="s">
        <v>712</v>
      </c>
      <c r="E8" s="3" t="s">
        <v>711</v>
      </c>
      <c r="F8" s="3" t="s">
        <v>653</v>
      </c>
      <c r="G8" s="4">
        <v>1118</v>
      </c>
      <c r="H8" s="3" t="s">
        <v>710</v>
      </c>
      <c r="I8" s="3" t="s">
        <v>709</v>
      </c>
      <c r="J8" s="3">
        <v>205487806</v>
      </c>
      <c r="K8" s="3">
        <v>2700</v>
      </c>
      <c r="L8" s="3">
        <v>10000</v>
      </c>
      <c r="M8" s="3" t="s">
        <v>631</v>
      </c>
      <c r="N8" s="3" t="s">
        <v>659</v>
      </c>
      <c r="O8" s="3">
        <v>82</v>
      </c>
      <c r="P8" s="3" t="s">
        <v>626</v>
      </c>
      <c r="Q8" s="3" t="s">
        <v>642</v>
      </c>
      <c r="S8" s="3" t="s">
        <v>628</v>
      </c>
      <c r="T8" s="3" t="s">
        <v>650</v>
      </c>
      <c r="U8" s="3" t="s">
        <v>184</v>
      </c>
      <c r="V8" s="3" t="s">
        <v>626</v>
      </c>
      <c r="W8" s="3" t="s">
        <v>625</v>
      </c>
      <c r="X8" s="3">
        <v>1200</v>
      </c>
      <c r="Y8" s="3">
        <v>2</v>
      </c>
      <c r="Z8" s="3" t="s">
        <v>624</v>
      </c>
      <c r="AA8" s="3" t="s">
        <v>658</v>
      </c>
      <c r="AB8" s="3" t="s">
        <v>622</v>
      </c>
      <c r="AC8" s="3">
        <v>23</v>
      </c>
      <c r="AD8" s="3">
        <v>120</v>
      </c>
    </row>
    <row r="9" spans="1:30" x14ac:dyDescent="0.25">
      <c r="A9" s="3" t="s">
        <v>708</v>
      </c>
      <c r="B9" s="3" t="s">
        <v>638</v>
      </c>
      <c r="C9" s="3" t="s">
        <v>707</v>
      </c>
      <c r="D9" s="3" t="s">
        <v>706</v>
      </c>
      <c r="E9" s="3" t="s">
        <v>705</v>
      </c>
      <c r="F9" s="3" t="s">
        <v>645</v>
      </c>
      <c r="G9" s="4">
        <v>1084</v>
      </c>
      <c r="H9" s="3" t="s">
        <v>704</v>
      </c>
      <c r="I9" s="3" t="s">
        <v>703</v>
      </c>
      <c r="J9" s="3">
        <v>202514275</v>
      </c>
      <c r="K9" s="3">
        <v>2700</v>
      </c>
      <c r="L9" s="3">
        <v>10000</v>
      </c>
      <c r="M9" s="3" t="s">
        <v>631</v>
      </c>
      <c r="N9" s="3" t="s">
        <v>630</v>
      </c>
      <c r="O9" s="3">
        <v>70</v>
      </c>
      <c r="P9" s="3" t="s">
        <v>626</v>
      </c>
      <c r="Q9" s="3" t="s">
        <v>642</v>
      </c>
      <c r="S9" s="3" t="s">
        <v>628</v>
      </c>
      <c r="T9" s="3" t="s">
        <v>640</v>
      </c>
      <c r="U9" s="3" t="s">
        <v>27</v>
      </c>
      <c r="V9" s="3" t="s">
        <v>626</v>
      </c>
      <c r="W9" s="3" t="s">
        <v>625</v>
      </c>
      <c r="X9" s="3">
        <v>660</v>
      </c>
      <c r="Y9" s="3">
        <v>1</v>
      </c>
      <c r="Z9" s="3" t="s">
        <v>624</v>
      </c>
      <c r="AA9" s="3" t="s">
        <v>623</v>
      </c>
      <c r="AB9" s="3" t="s">
        <v>622</v>
      </c>
      <c r="AC9" s="3">
        <v>15</v>
      </c>
      <c r="AD9" s="3">
        <v>65</v>
      </c>
    </row>
    <row r="10" spans="1:30" x14ac:dyDescent="0.25">
      <c r="A10" s="3" t="s">
        <v>702</v>
      </c>
      <c r="B10" s="3" t="s">
        <v>638</v>
      </c>
      <c r="C10" s="3" t="s">
        <v>701</v>
      </c>
      <c r="D10" s="3" t="s">
        <v>700</v>
      </c>
      <c r="E10" s="3" t="s">
        <v>699</v>
      </c>
      <c r="F10" s="3" t="s">
        <v>634</v>
      </c>
      <c r="G10" s="4">
        <v>797</v>
      </c>
      <c r="H10" s="3" t="s">
        <v>698</v>
      </c>
      <c r="I10" s="3" t="s">
        <v>697</v>
      </c>
      <c r="J10" s="3">
        <v>204422972</v>
      </c>
      <c r="K10" s="3">
        <v>2700</v>
      </c>
      <c r="L10" s="3">
        <v>8000</v>
      </c>
      <c r="M10" s="3" t="s">
        <v>631</v>
      </c>
      <c r="N10" s="3" t="s">
        <v>659</v>
      </c>
      <c r="O10" s="3">
        <v>82</v>
      </c>
      <c r="P10" s="3" t="s">
        <v>626</v>
      </c>
      <c r="Q10" s="3" t="s">
        <v>629</v>
      </c>
      <c r="S10" s="3" t="s">
        <v>628</v>
      </c>
      <c r="T10" s="3" t="s">
        <v>640</v>
      </c>
      <c r="U10" s="3" t="s">
        <v>1</v>
      </c>
      <c r="V10" s="3" t="s">
        <v>626</v>
      </c>
      <c r="W10" s="3" t="s">
        <v>625</v>
      </c>
      <c r="X10" s="3">
        <v>1250</v>
      </c>
      <c r="Y10" s="3">
        <v>1</v>
      </c>
      <c r="Z10" s="3" t="s">
        <v>624</v>
      </c>
      <c r="AA10" s="3" t="s">
        <v>658</v>
      </c>
      <c r="AB10" s="3" t="s">
        <v>622</v>
      </c>
      <c r="AC10" s="3">
        <v>23</v>
      </c>
      <c r="AD10" s="3">
        <v>120</v>
      </c>
    </row>
    <row r="11" spans="1:30" x14ac:dyDescent="0.25">
      <c r="A11" s="3" t="s">
        <v>696</v>
      </c>
      <c r="B11" s="3" t="s">
        <v>638</v>
      </c>
      <c r="C11" s="3" t="s">
        <v>695</v>
      </c>
      <c r="D11" s="3" t="s">
        <v>694</v>
      </c>
      <c r="E11" s="3" t="s">
        <v>693</v>
      </c>
      <c r="F11" s="3" t="s">
        <v>634</v>
      </c>
      <c r="G11" s="4">
        <v>4717</v>
      </c>
      <c r="H11" s="3" t="s">
        <v>692</v>
      </c>
      <c r="I11" s="3" t="s">
        <v>691</v>
      </c>
      <c r="J11" s="3">
        <v>203267717</v>
      </c>
      <c r="K11" s="3">
        <v>2700</v>
      </c>
      <c r="L11" s="3">
        <v>8000</v>
      </c>
      <c r="M11" s="3" t="s">
        <v>631</v>
      </c>
      <c r="N11" s="3" t="s">
        <v>630</v>
      </c>
      <c r="O11" s="3">
        <v>82</v>
      </c>
      <c r="P11" s="3" t="s">
        <v>626</v>
      </c>
      <c r="Q11" s="3" t="s">
        <v>629</v>
      </c>
      <c r="S11" s="3" t="s">
        <v>628</v>
      </c>
      <c r="T11" s="3" t="s">
        <v>627</v>
      </c>
      <c r="U11" s="3" t="s">
        <v>27</v>
      </c>
      <c r="V11" s="3" t="s">
        <v>626</v>
      </c>
      <c r="W11" s="3" t="s">
        <v>625</v>
      </c>
      <c r="X11" s="3">
        <v>930</v>
      </c>
      <c r="Y11" s="3">
        <v>4</v>
      </c>
      <c r="Z11" s="3" t="s">
        <v>624</v>
      </c>
      <c r="AA11" s="3" t="s">
        <v>623</v>
      </c>
      <c r="AB11" s="3" t="s">
        <v>622</v>
      </c>
      <c r="AC11" s="3">
        <v>20</v>
      </c>
      <c r="AD11" s="3">
        <v>65</v>
      </c>
    </row>
    <row r="12" spans="1:30" x14ac:dyDescent="0.25">
      <c r="A12" s="3" t="s">
        <v>690</v>
      </c>
      <c r="B12" s="3" t="s">
        <v>638</v>
      </c>
      <c r="C12" s="3" t="s">
        <v>689</v>
      </c>
      <c r="D12" s="3" t="s">
        <v>688</v>
      </c>
      <c r="E12" s="3" t="s">
        <v>687</v>
      </c>
      <c r="F12" s="3" t="s">
        <v>653</v>
      </c>
      <c r="G12" s="4">
        <v>1052</v>
      </c>
      <c r="H12" s="3" t="s">
        <v>686</v>
      </c>
      <c r="I12" s="3" t="s">
        <v>685</v>
      </c>
      <c r="J12" s="3">
        <v>203249970</v>
      </c>
      <c r="K12" s="3">
        <v>2700</v>
      </c>
      <c r="L12" s="3">
        <v>8000</v>
      </c>
      <c r="M12" s="3" t="s">
        <v>631</v>
      </c>
      <c r="N12" s="3" t="s">
        <v>659</v>
      </c>
      <c r="O12" s="3">
        <v>82</v>
      </c>
      <c r="P12" s="3" t="s">
        <v>626</v>
      </c>
      <c r="Q12" s="3" t="s">
        <v>642</v>
      </c>
      <c r="S12" s="3" t="s">
        <v>628</v>
      </c>
      <c r="T12" s="3" t="s">
        <v>640</v>
      </c>
      <c r="U12" s="3" t="s">
        <v>1</v>
      </c>
      <c r="V12" s="3" t="s">
        <v>626</v>
      </c>
      <c r="W12" s="3" t="s">
        <v>625</v>
      </c>
      <c r="X12" s="3">
        <v>950</v>
      </c>
      <c r="Y12" s="3">
        <v>2</v>
      </c>
      <c r="Z12" s="3" t="s">
        <v>624</v>
      </c>
      <c r="AA12" s="3" t="s">
        <v>623</v>
      </c>
      <c r="AB12" s="3" t="s">
        <v>622</v>
      </c>
      <c r="AC12" s="3">
        <v>19</v>
      </c>
      <c r="AD12" s="3">
        <v>85</v>
      </c>
    </row>
    <row r="13" spans="1:30" x14ac:dyDescent="0.25">
      <c r="A13" s="3" t="s">
        <v>684</v>
      </c>
      <c r="B13" s="3" t="s">
        <v>638</v>
      </c>
      <c r="C13" s="3" t="s">
        <v>683</v>
      </c>
      <c r="D13" s="3" t="s">
        <v>682</v>
      </c>
      <c r="E13" s="3" t="s">
        <v>681</v>
      </c>
      <c r="F13" s="3" t="s">
        <v>653</v>
      </c>
      <c r="G13" s="4">
        <v>735</v>
      </c>
      <c r="H13" s="3" t="s">
        <v>680</v>
      </c>
      <c r="I13" s="3" t="s">
        <v>679</v>
      </c>
      <c r="J13" s="3">
        <v>205487863</v>
      </c>
      <c r="K13" s="3">
        <v>5000</v>
      </c>
      <c r="L13" s="3">
        <v>10000</v>
      </c>
      <c r="M13" s="3" t="s">
        <v>631</v>
      </c>
      <c r="N13" s="3" t="s">
        <v>659</v>
      </c>
      <c r="O13" s="3">
        <v>82</v>
      </c>
      <c r="P13" s="3" t="s">
        <v>678</v>
      </c>
      <c r="Q13" s="3" t="s">
        <v>642</v>
      </c>
      <c r="S13" s="3" t="s">
        <v>628</v>
      </c>
      <c r="T13" s="3" t="s">
        <v>650</v>
      </c>
      <c r="U13" s="3" t="s">
        <v>65</v>
      </c>
      <c r="V13" s="3" t="s">
        <v>678</v>
      </c>
      <c r="W13" s="3" t="s">
        <v>625</v>
      </c>
      <c r="X13" s="3">
        <v>700</v>
      </c>
      <c r="Y13" s="3">
        <v>2</v>
      </c>
      <c r="Z13" s="3" t="s">
        <v>624</v>
      </c>
      <c r="AA13" s="3" t="s">
        <v>658</v>
      </c>
      <c r="AB13" s="3" t="s">
        <v>622</v>
      </c>
      <c r="AC13" s="3">
        <v>16</v>
      </c>
      <c r="AD13" s="3">
        <v>65</v>
      </c>
    </row>
    <row r="14" spans="1:30" x14ac:dyDescent="0.25">
      <c r="A14" s="3" t="s">
        <v>677</v>
      </c>
      <c r="B14" s="3" t="s">
        <v>638</v>
      </c>
      <c r="C14" s="3" t="s">
        <v>676</v>
      </c>
      <c r="D14" s="3" t="s">
        <v>675</v>
      </c>
      <c r="E14" s="3" t="s">
        <v>674</v>
      </c>
      <c r="F14" s="3" t="s">
        <v>634</v>
      </c>
      <c r="G14" s="4">
        <v>1206</v>
      </c>
      <c r="H14" s="3" t="s">
        <v>673</v>
      </c>
      <c r="I14" s="3" t="s">
        <v>632</v>
      </c>
      <c r="J14" s="3">
        <v>203248900</v>
      </c>
      <c r="K14" s="3">
        <v>2700</v>
      </c>
      <c r="L14" s="3">
        <v>8000</v>
      </c>
      <c r="M14" s="3" t="s">
        <v>631</v>
      </c>
      <c r="N14" s="3" t="s">
        <v>630</v>
      </c>
      <c r="O14" s="3">
        <v>82</v>
      </c>
      <c r="P14" s="3" t="s">
        <v>626</v>
      </c>
      <c r="Q14" s="3" t="s">
        <v>629</v>
      </c>
      <c r="S14" s="3" t="s">
        <v>628</v>
      </c>
      <c r="T14" s="3" t="s">
        <v>627</v>
      </c>
      <c r="U14" s="3" t="s">
        <v>1</v>
      </c>
      <c r="V14" s="3" t="s">
        <v>626</v>
      </c>
      <c r="W14" s="3" t="s">
        <v>625</v>
      </c>
      <c r="X14" s="3">
        <v>900</v>
      </c>
      <c r="Y14" s="3">
        <v>1</v>
      </c>
      <c r="Z14" s="3" t="s">
        <v>624</v>
      </c>
      <c r="AA14" s="3" t="s">
        <v>623</v>
      </c>
      <c r="AB14" s="3" t="s">
        <v>622</v>
      </c>
      <c r="AC14" s="3">
        <v>20</v>
      </c>
      <c r="AD14" s="3">
        <v>85</v>
      </c>
    </row>
    <row r="15" spans="1:30" x14ac:dyDescent="0.25">
      <c r="A15" s="3" t="s">
        <v>672</v>
      </c>
      <c r="B15" s="3" t="s">
        <v>638</v>
      </c>
      <c r="C15" s="3" t="s">
        <v>671</v>
      </c>
      <c r="D15" s="3" t="s">
        <v>670</v>
      </c>
      <c r="E15" s="3" t="s">
        <v>669</v>
      </c>
      <c r="F15" s="3" t="s">
        <v>668</v>
      </c>
      <c r="G15" s="4">
        <v>2297</v>
      </c>
      <c r="H15" s="3" t="s">
        <v>667</v>
      </c>
      <c r="I15" s="3" t="s">
        <v>666</v>
      </c>
      <c r="J15" s="3">
        <v>202306304</v>
      </c>
      <c r="K15" s="3">
        <v>2700</v>
      </c>
      <c r="L15" s="3">
        <v>10000</v>
      </c>
      <c r="M15" s="3" t="s">
        <v>631</v>
      </c>
      <c r="N15" s="3" t="s">
        <v>630</v>
      </c>
      <c r="O15" s="3">
        <v>80</v>
      </c>
      <c r="P15" s="3" t="s">
        <v>626</v>
      </c>
      <c r="Q15" s="3" t="s">
        <v>629</v>
      </c>
      <c r="R15" s="3" t="s">
        <v>641</v>
      </c>
      <c r="S15" s="3" t="s">
        <v>628</v>
      </c>
      <c r="T15" s="3" t="s">
        <v>650</v>
      </c>
      <c r="U15" s="3" t="s">
        <v>65</v>
      </c>
      <c r="V15" s="3" t="s">
        <v>626</v>
      </c>
      <c r="W15" s="3" t="s">
        <v>625</v>
      </c>
      <c r="X15" s="3">
        <v>750</v>
      </c>
      <c r="Y15" s="3">
        <v>6</v>
      </c>
      <c r="Z15" s="3" t="s">
        <v>624</v>
      </c>
      <c r="AA15" s="3" t="s">
        <v>623</v>
      </c>
      <c r="AB15" s="3" t="s">
        <v>622</v>
      </c>
      <c r="AC15" s="3">
        <v>15</v>
      </c>
      <c r="AD15" s="3">
        <v>65</v>
      </c>
    </row>
    <row r="16" spans="1:30" x14ac:dyDescent="0.25">
      <c r="A16" s="3" t="s">
        <v>665</v>
      </c>
      <c r="B16" s="3" t="s">
        <v>638</v>
      </c>
      <c r="C16" s="3" t="s">
        <v>664</v>
      </c>
      <c r="D16" s="3" t="s">
        <v>663</v>
      </c>
      <c r="E16" s="3" t="s">
        <v>662</v>
      </c>
      <c r="F16" s="3" t="s">
        <v>653</v>
      </c>
      <c r="G16" s="4">
        <v>1488</v>
      </c>
      <c r="H16" s="3" t="s">
        <v>661</v>
      </c>
      <c r="I16" s="3" t="s">
        <v>660</v>
      </c>
      <c r="J16" s="3">
        <v>205389233</v>
      </c>
      <c r="K16" s="3">
        <v>2700</v>
      </c>
      <c r="L16" s="3">
        <v>12000</v>
      </c>
      <c r="M16" s="3" t="s">
        <v>631</v>
      </c>
      <c r="N16" s="3" t="s">
        <v>659</v>
      </c>
      <c r="O16" s="3">
        <v>82</v>
      </c>
      <c r="P16" s="3" t="s">
        <v>626</v>
      </c>
      <c r="Q16" s="3" t="s">
        <v>642</v>
      </c>
      <c r="R16" s="3" t="s">
        <v>641</v>
      </c>
      <c r="S16" s="3" t="s">
        <v>628</v>
      </c>
      <c r="T16" s="3" t="s">
        <v>640</v>
      </c>
      <c r="U16" s="3" t="s">
        <v>27</v>
      </c>
      <c r="V16" s="3" t="s">
        <v>626</v>
      </c>
      <c r="W16" s="3" t="s">
        <v>625</v>
      </c>
      <c r="X16" s="3">
        <v>650</v>
      </c>
      <c r="Y16" s="3">
        <v>2</v>
      </c>
      <c r="Z16" s="3" t="s">
        <v>624</v>
      </c>
      <c r="AA16" s="3" t="s">
        <v>658</v>
      </c>
      <c r="AB16" s="3" t="s">
        <v>622</v>
      </c>
      <c r="AC16" s="3">
        <v>15</v>
      </c>
      <c r="AD16" s="3">
        <v>65</v>
      </c>
    </row>
    <row r="17" spans="1:30" x14ac:dyDescent="0.25">
      <c r="A17" s="3" t="s">
        <v>657</v>
      </c>
      <c r="B17" s="3" t="s">
        <v>638</v>
      </c>
      <c r="C17" s="3" t="s">
        <v>656</v>
      </c>
      <c r="D17" s="3" t="s">
        <v>655</v>
      </c>
      <c r="E17" s="3" t="s">
        <v>654</v>
      </c>
      <c r="F17" s="3" t="s">
        <v>653</v>
      </c>
      <c r="G17" s="4">
        <v>6388</v>
      </c>
      <c r="H17" s="3" t="s">
        <v>652</v>
      </c>
      <c r="I17" s="3" t="s">
        <v>651</v>
      </c>
      <c r="J17" s="3">
        <v>205656997</v>
      </c>
      <c r="K17" s="3">
        <v>2700</v>
      </c>
      <c r="L17" s="3">
        <v>10000</v>
      </c>
      <c r="M17" s="3" t="s">
        <v>631</v>
      </c>
      <c r="N17" s="3" t="s">
        <v>630</v>
      </c>
      <c r="O17" s="3">
        <v>82</v>
      </c>
      <c r="P17" s="3" t="s">
        <v>626</v>
      </c>
      <c r="Q17" s="3" t="s">
        <v>642</v>
      </c>
      <c r="R17" s="3" t="s">
        <v>641</v>
      </c>
      <c r="S17" s="3" t="s">
        <v>628</v>
      </c>
      <c r="T17" s="3" t="s">
        <v>650</v>
      </c>
      <c r="U17" s="3" t="s">
        <v>184</v>
      </c>
      <c r="V17" s="3" t="s">
        <v>626</v>
      </c>
      <c r="W17" s="3" t="s">
        <v>625</v>
      </c>
      <c r="X17" s="3">
        <v>1260</v>
      </c>
      <c r="Y17" s="3">
        <v>2</v>
      </c>
      <c r="Z17" s="3" t="s">
        <v>624</v>
      </c>
      <c r="AA17" s="3" t="s">
        <v>623</v>
      </c>
      <c r="AB17" s="3" t="s">
        <v>622</v>
      </c>
      <c r="AC17" s="3">
        <v>23</v>
      </c>
      <c r="AD17" s="3">
        <v>90</v>
      </c>
    </row>
    <row r="18" spans="1:30" x14ac:dyDescent="0.25">
      <c r="A18" s="3" t="s">
        <v>649</v>
      </c>
      <c r="B18" s="3" t="s">
        <v>638</v>
      </c>
      <c r="C18" s="3" t="s">
        <v>648</v>
      </c>
      <c r="D18" s="3" t="s">
        <v>647</v>
      </c>
      <c r="E18" s="3" t="s">
        <v>646</v>
      </c>
      <c r="F18" s="3" t="s">
        <v>645</v>
      </c>
      <c r="G18" s="4">
        <v>1454</v>
      </c>
      <c r="H18" s="3" t="s">
        <v>644</v>
      </c>
      <c r="I18" s="3" t="s">
        <v>643</v>
      </c>
      <c r="J18" s="3">
        <v>202514276</v>
      </c>
      <c r="K18" s="3">
        <v>2500</v>
      </c>
      <c r="L18" s="3">
        <v>10000</v>
      </c>
      <c r="M18" s="3" t="s">
        <v>631</v>
      </c>
      <c r="N18" s="3" t="s">
        <v>630</v>
      </c>
      <c r="O18" s="3">
        <v>70</v>
      </c>
      <c r="P18" s="3" t="s">
        <v>626</v>
      </c>
      <c r="Q18" s="3" t="s">
        <v>642</v>
      </c>
      <c r="R18" s="3" t="s">
        <v>641</v>
      </c>
      <c r="S18" s="3" t="s">
        <v>628</v>
      </c>
      <c r="T18" s="3" t="s">
        <v>640</v>
      </c>
      <c r="U18" s="3" t="s">
        <v>1</v>
      </c>
      <c r="V18" s="3" t="s">
        <v>626</v>
      </c>
      <c r="W18" s="3" t="s">
        <v>625</v>
      </c>
      <c r="X18" s="3">
        <v>1150</v>
      </c>
      <c r="Y18" s="3">
        <v>1</v>
      </c>
      <c r="Z18" s="3" t="s">
        <v>624</v>
      </c>
      <c r="AA18" s="3" t="s">
        <v>623</v>
      </c>
      <c r="AB18" s="3" t="s">
        <v>622</v>
      </c>
      <c r="AC18" s="3">
        <v>26</v>
      </c>
      <c r="AD18" s="3">
        <v>90</v>
      </c>
    </row>
    <row r="19" spans="1:30" x14ac:dyDescent="0.25">
      <c r="A19" s="3" t="s">
        <v>639</v>
      </c>
      <c r="B19" s="3" t="s">
        <v>638</v>
      </c>
      <c r="C19" s="3" t="s">
        <v>637</v>
      </c>
      <c r="D19" s="3" t="s">
        <v>636</v>
      </c>
      <c r="E19" s="3" t="s">
        <v>635</v>
      </c>
      <c r="F19" s="3" t="s">
        <v>634</v>
      </c>
      <c r="G19" s="4">
        <v>5695</v>
      </c>
      <c r="H19" s="3" t="s">
        <v>633</v>
      </c>
      <c r="I19" s="3" t="s">
        <v>632</v>
      </c>
      <c r="J19" s="3">
        <v>203267709</v>
      </c>
      <c r="K19" s="3">
        <v>2700</v>
      </c>
      <c r="L19" s="3">
        <v>8000</v>
      </c>
      <c r="M19" s="3" t="s">
        <v>631</v>
      </c>
      <c r="N19" s="3" t="s">
        <v>630</v>
      </c>
      <c r="O19" s="3">
        <v>82</v>
      </c>
      <c r="P19" s="3" t="s">
        <v>626</v>
      </c>
      <c r="Q19" s="3" t="s">
        <v>629</v>
      </c>
      <c r="S19" s="3" t="s">
        <v>628</v>
      </c>
      <c r="T19" s="3" t="s">
        <v>627</v>
      </c>
      <c r="U19" s="3" t="s">
        <v>1</v>
      </c>
      <c r="V19" s="3" t="s">
        <v>626</v>
      </c>
      <c r="W19" s="3" t="s">
        <v>625</v>
      </c>
      <c r="X19" s="3">
        <v>630</v>
      </c>
      <c r="Y19" s="3">
        <v>4</v>
      </c>
      <c r="Z19" s="3" t="s">
        <v>624</v>
      </c>
      <c r="AA19" s="3" t="s">
        <v>623</v>
      </c>
      <c r="AB19" s="3" t="s">
        <v>622</v>
      </c>
      <c r="AC19" s="3">
        <v>20</v>
      </c>
      <c r="AD19" s="3">
        <v>85</v>
      </c>
    </row>
  </sheetData>
  <autoFilter ref="A1:AE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A4F4CB40DD419C6CAF9467FB7C04" ma:contentTypeVersion="2" ma:contentTypeDescription="Create a new document." ma:contentTypeScope="" ma:versionID="8ce9cb88eb2c07afe75834b97353351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6e4863383729cb444416dcdc8f5e0b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0F30E8-CCD6-4A44-9C4A-D9176C395415}">
  <ds:schemaRefs>
    <ds:schemaRef ds:uri="http://schemas.openxmlformats.org/package/2006/metadata/core-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4B70646-A967-4360-A017-B483CA14DAF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4FA984-96D8-48E3-A3AC-92159627D2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Summary -2018</vt:lpstr>
      <vt:lpstr>LEDCombined</vt:lpstr>
      <vt:lpstr>CFLCombined</vt:lpstr>
      <vt:lpstr>HalogenCombined</vt:lpstr>
      <vt:lpstr>lowesledrbr</vt:lpstr>
      <vt:lpstr>homedepotledrbr</vt:lpstr>
      <vt:lpstr>1000bulbsledrbr</vt:lpstr>
      <vt:lpstr>lowescflrbr</vt:lpstr>
      <vt:lpstr>homedepotcflrbr</vt:lpstr>
      <vt:lpstr>1000bulbscflrbr</vt:lpstr>
      <vt:lpstr>loweshalrbr</vt:lpstr>
      <vt:lpstr>homedepothalrbr</vt:lpstr>
    </vt:vector>
  </TitlesOfParts>
  <Company>Pacific Gas and Electric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Zohrabian, Alina</dc:creator>
  <cp:lastModifiedBy>Linda Wan</cp:lastModifiedBy>
  <dcterms:created xsi:type="dcterms:W3CDTF">2018-01-29T19:02:49Z</dcterms:created>
  <dcterms:modified xsi:type="dcterms:W3CDTF">2018-04-30T20:49:26Z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0x010100E20EA4F4CB40DD419C6CAF9467FB7C04</vt:lpwstr>
  </property>
</Properties>
</file>